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3104総務\08_財政班\05_財政計画・事情\07_財政状況資料集（公表用）\【新】財政状況資料集（＝財政比較分析表＋財政状況一覧表）統合後\H29決算分\2回目\"/>
    </mc:Choice>
  </mc:AlternateContent>
  <bookViews>
    <workbookView xWindow="0" yWindow="0" windowWidth="19200" windowHeight="127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BG36" i="10" l="1"/>
  <c r="BG35" i="10"/>
  <c r="BG34"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C39" i="10"/>
  <c r="CO38" i="10"/>
  <c r="BE38" i="10"/>
  <c r="AM38" i="10"/>
  <c r="C38" i="10"/>
  <c r="BE37" i="10"/>
  <c r="AM37" i="10"/>
  <c r="C37" i="10"/>
  <c r="AM36" i="10"/>
  <c r="C36" i="10"/>
  <c r="AM35" i="10"/>
  <c r="C35" i="10"/>
  <c r="U34" i="10"/>
  <c r="U35" i="10" s="1"/>
  <c r="U36" i="10" s="1"/>
  <c r="U37" i="10" s="1"/>
  <c r="U38" i="10" s="1"/>
  <c r="U39" i="10" s="1"/>
  <c r="C34" i="10"/>
  <c r="AM34" i="10" l="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5" i="10" l="1"/>
  <c r="BE36" i="10" s="1"/>
  <c r="BW34" i="10"/>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<sst xmlns="http://schemas.openxmlformats.org/spreadsheetml/2006/main" count="1142" uniqueCount="630">
  <si>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</si>
  <si>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</si>
  <si>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</si>
  <si>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</si>
  <si>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</si>
  <si>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</si>
  <si>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</si>
  <si>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</si>
  <si>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</si>
  <si>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</si>
  <si>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</si>
  <si>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</si>
  <si>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</si>
  <si>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</si>
  <si>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</si>
  <si>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</si>
  <si>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</si>
  <si>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</si>
  <si>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</si>
  <si>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</si>
  <si>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</si>
  <si>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</si>
  <si>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</si>
  <si>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</si>
  <si>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</si>
  <si>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</si>
  <si>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</si>
  <si>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</si>
  <si>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</si>
  <si>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</si>
  <si>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</si>
  <si>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</si>
  <si>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</si>
  <si>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</si>
  <si>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</si>
  <si>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</si>
  <si>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</si>
  <si>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</si>
  <si>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</si>
  <si>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</si>
  <si>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</si>
  <si>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</si>
  <si>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</si>
  <si>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</si>
  <si>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</si>
  <si>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</si>
  <si>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</si>
  <si>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</si>
  <si>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</si>
  <si>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</si>
  <si>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</si>
  <si>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</si>
  <si>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</si>
  <si>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</si>
  <si>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</si>
  <si>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</si>
  <si>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</si>
  <si>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</si>
  <si>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</si>
  <si>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</si>
  <si>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</si>
  <si>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</si>
  <si>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</si>
  <si>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</si>
  <si>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</si>
  <si>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</si>
  <si>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</si>
  <si>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</si>
  <si>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</si>
  <si>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</si>
  <si>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</si>
  <si>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</si>
  <si>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</si>
  <si>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</si>
  <si>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</si>
  <si>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</si>
  <si>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</si>
  <si>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Ⅳ－０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</si>
  <si>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</si>
  <si>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</si>
  <si>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</si>
  <si>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</si>
  <si>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</si>
  <si>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</si>
  <si>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</si>
  <si>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</si>
  <si>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</si>
  <si>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</si>
  <si>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</si>
  <si>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</si>
  <si>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四万十町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</si>
  <si>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</si>
  <si>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</si>
  <si>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</si>
  <si>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</si>
  <si>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</si>
  <si>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</si>
  <si>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</si>
  <si>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</si>
  <si>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</si>
  <si>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</si>
  <si>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</si>
  <si>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</si>
  <si>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</si>
  <si>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</si>
  <si>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</si>
  <si>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</si>
  <si>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</si>
  <si>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</si>
  <si>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</si>
  <si>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</si>
  <si>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</si>
  <si>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</si>
  <si>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</si>
  <si>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</si>
  <si>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</si>
  <si>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</si>
  <si>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</si>
  <si>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</si>
  <si>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</si>
  <si>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</si>
  <si>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</si>
  <si>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</si>
  <si>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</si>
  <si>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</si>
  <si>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</si>
  <si>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</si>
  <si>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</si>
  <si>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</si>
  <si>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</si>
  <si>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</si>
  <si>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</si>
  <si>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</si>
  <si>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</si>
  <si>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</si>
  <si>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</si>
  <si>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</si>
  <si>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</si>
  <si>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</si>
  <si>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</si>
  <si>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</si>
  <si>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</si>
  <si>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</si>
  <si>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</si>
  <si>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</si>
  <si>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</si>
  <si>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</si>
  <si>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</si>
  <si>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</si>
  <si>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</si>
  <si>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</si>
  <si>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</si>
  <si>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</si>
  <si>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</si>
  <si>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</si>
  <si>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</si>
  <si>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</si>
  <si>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</si>
  <si>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</si>
  <si>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</si>
  <si>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</si>
  <si>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</si>
  <si>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</si>
  <si>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</si>
  <si>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</si>
  <si>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</si>
  <si>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</si>
  <si>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</si>
  <si>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</si>
  <si>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</si>
  <si>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</si>
  <si>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</si>
  <si>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</si>
  <si>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</si>
  <si>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</si>
  <si>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</si>
  <si>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</si>
  <si>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</si>
  <si>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</si>
  <si>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</si>
  <si>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</si>
  <si>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</si>
  <si>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</si>
  <si>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</si>
  <si>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</si>
  <si>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</si>
  <si>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</si>
  <si>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</si>
  <si>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</si>
  <si>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</si>
  <si>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</si>
  <si>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</si>
  <si>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</si>
  <si>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</si>
  <si>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</si>
  <si>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</si>
  <si>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</si>
  <si>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</si>
  <si>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</si>
  <si>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</si>
  <si>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</si>
  <si>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</si>
  <si>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</si>
  <si>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</si>
  <si>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</si>
  <si>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</si>
  <si>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</si>
  <si>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</si>
  <si>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</si>
  <si>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</si>
  <si>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</si>
  <si>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</si>
  <si>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高知県四万十町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</si>
  <si>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</si>
  <si>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</si>
  <si>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</si>
  <si>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</si>
  <si>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</si>
  <si>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</si>
  <si>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</si>
  <si>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</si>
  <si>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</si>
  <si>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</si>
  <si>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</si>
  <si>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</si>
  <si>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</si>
  <si>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</si>
  <si>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</si>
  <si>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</si>
  <si>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</si>
  <si>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</si>
  <si>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</si>
  <si>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</si>
  <si>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</si>
  <si>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</si>
  <si>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</si>
  <si>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</si>
  <si>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</si>
  <si>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</si>
  <si>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</si>
  <si>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</si>
  <si>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</si>
  <si>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</si>
  <si>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</si>
  <si>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</si>
  <si>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</si>
  <si>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</si>
  <si>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</si>
  <si>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</si>
  <si>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</si>
  <si>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</si>
  <si>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</si>
  <si>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</si>
  <si>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</si>
  <si>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</si>
  <si>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</si>
  <si>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</si>
  <si>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</si>
  <si>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</si>
  <si>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</si>
  <si>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</si>
  <si>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</si>
  <si>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</si>
  <si>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</si>
  <si>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</si>
  <si>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</si>
  <si>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</si>
  <si>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</si>
  <si>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</si>
  <si>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</si>
  <si>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</si>
  <si>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</si>
  <si>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</si>
  <si>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</si>
  <si>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</si>
  <si>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</si>
  <si>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</si>
  <si>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</si>
  <si>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</si>
  <si>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</si>
  <si>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</si>
  <si>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</si>
  <si>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</si>
  <si>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</si>
  <si>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</si>
  <si>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</si>
  <si>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</si>
  <si>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</si>
  <si>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</si>
  <si>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</si>
  <si>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</si>
  <si>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</si>
  <si>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</si>
  <si>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</si>
  <si>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</si>
  <si>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</si>
  <si>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</si>
  <si>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</si>
  <si>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</si>
  <si>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</si>
  <si>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</si>
  <si>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</si>
  <si>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</si>
  <si>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</si>
  <si>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</si>
  <si>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</si>
  <si>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</si>
  <si>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</si>
  <si>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</si>
  <si>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</si>
  <si>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</si>
  <si>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</si>
  <si>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</si>
  <si>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</si>
  <si>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</si>
  <si>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</si>
  <si>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</si>
  <si>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</si>
  <si>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</si>
  <si>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</si>
  <si>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</si>
  <si>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</si>
  <si>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</si>
  <si>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</si>
  <si>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</si>
  <si>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</si>
  <si>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</si>
  <si>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</si>
  <si>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</si>
  <si>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</si>
  <si>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</si>
  <si>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</si>
  <si>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</si>
  <si>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</si>
  <si>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</si>
  <si>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</si>
  <si>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</si>
  <si>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</si>
  <si>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</si>
  <si>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</si>
  <si>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</si>
  <si>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</si>
  <si>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</si>
  <si>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</si>
  <si>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</si>
  <si>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</si>
  <si>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</si>
  <si>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</si>
  <si>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</si>
  <si>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</si>
  <si>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</si>
  <si>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</si>
  <si>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</si>
  <si>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</si>
  <si>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</si>
  <si>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</si>
  <si>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</si>
  <si>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</si>
  <si>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</si>
  <si>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</si>
  <si>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</si>
  <si>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</si>
  <si>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</si>
  <si>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高知県四万十町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</si>
  <si>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</si>
  <si>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</si>
  <si>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</si>
  <si>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</si>
  <si>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</si>
  <si>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</si>
  <si>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</si>
  <si>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</si>
  <si>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</si>
  <si>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</si>
  <si>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</si>
  <si>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</si>
  <si>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</si>
  <si>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</si>
  <si>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</si>
  <si>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</si>
  <si>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</si>
  <si>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</si>
  <si>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</si>
  <si>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</si>
  <si>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</si>
  <si>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</si>
  <si>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</si>
  <si>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</si>
  <si>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</si>
  <si>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</si>
  <si>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</si>
  <si>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</si>
  <si>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</si>
  <si>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</si>
  <si>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</si>
  <si>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</si>
  <si>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</si>
  <si>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</si>
  <si>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</si>
  <si>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</si>
  <si>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</si>
  <si>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国民健康保険大正診療所特別会計</t>
    <phoneticPr fontId="5"/>
  </si>
  <si>
    <t>国民健康保険十和診療所特別会計</t>
    <phoneticPr fontId="5"/>
  </si>
  <si>
    <t>大道へき地診療所特別会計</t>
    <phoneticPr fontId="5"/>
  </si>
  <si>
    <t>後期高齢者医療事業特別会計</t>
    <phoneticPr fontId="5"/>
  </si>
  <si>
    <t>介護保険事業特別会計</t>
    <phoneticPr fontId="5"/>
  </si>
  <si>
    <t>水道事業会計</t>
    <phoneticPr fontId="5"/>
  </si>
  <si>
    <t>法適用企業</t>
    <phoneticPr fontId="5"/>
  </si>
  <si>
    <t>簡易水道事業特別会計</t>
    <phoneticPr fontId="5"/>
  </si>
  <si>
    <t>-</t>
    <phoneticPr fontId="5"/>
  </si>
  <si>
    <t>法非適用企業</t>
    <phoneticPr fontId="5"/>
  </si>
  <si>
    <t>下水道事業特別会計</t>
    <phoneticPr fontId="5"/>
  </si>
  <si>
    <t>-</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</si>
  <si>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</si>
  <si>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</si>
  <si>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</si>
  <si>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</si>
  <si>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</si>
  <si>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</si>
  <si>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</si>
  <si>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</si>
  <si>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</si>
  <si>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</si>
  <si>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</si>
  <si>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</si>
  <si>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</si>
  <si>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</si>
  <si>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</si>
  <si>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</si>
  <si>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</si>
  <si>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</si>
  <si>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</si>
  <si>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</si>
  <si>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</si>
  <si>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</si>
  <si>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</si>
  <si>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</si>
  <si>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</si>
  <si>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</si>
  <si>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</si>
  <si>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</si>
  <si>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</si>
  <si>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</si>
  <si>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</si>
  <si>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</si>
  <si>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</si>
  <si>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</si>
  <si>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</si>
  <si>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</si>
  <si>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</si>
  <si>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</si>
  <si>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</si>
  <si>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</si>
  <si>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</si>
  <si>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</si>
  <si>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</si>
  <si>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</si>
  <si>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</si>
  <si>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</si>
  <si>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</si>
  <si>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</si>
  <si>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</si>
  <si>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</si>
  <si>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</si>
  <si>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</si>
  <si>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</si>
  <si>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</si>
  <si>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</si>
  <si>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</si>
  <si>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</si>
  <si>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</si>
  <si>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</si>
  <si>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</si>
  <si>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</si>
  <si>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</si>
  <si>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</si>
  <si>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</si>
  <si>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</si>
  <si>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</si>
  <si>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</si>
  <si>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</si>
  <si>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</si>
  <si>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</si>
  <si>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</si>
  <si>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</si>
  <si>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</si>
  <si>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</si>
  <si>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</si>
  <si>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</si>
  <si>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</si>
  <si>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</si>
  <si>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</si>
  <si>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</si>
  <si>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</si>
  <si>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</si>
  <si>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</si>
  <si>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</si>
  <si>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</si>
  <si>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</si>
  <si>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</si>
  <si>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</si>
  <si>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</si>
  <si>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</si>
  <si>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</si>
  <si>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</si>
  <si>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</si>
  <si>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</si>
  <si>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</si>
  <si>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</si>
  <si>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</si>
  <si>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</si>
  <si>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</si>
  <si>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</si>
  <si>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</si>
  <si>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</si>
  <si>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</si>
  <si>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</si>
  <si>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</si>
  <si>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</si>
  <si>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</si>
  <si>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</si>
  <si>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</si>
  <si>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</si>
  <si>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</si>
  <si>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</si>
  <si>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</si>
  <si>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</si>
  <si>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</si>
  <si>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</si>
  <si>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</si>
  <si>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</si>
  <si>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</si>
  <si>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</si>
  <si>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</si>
  <si>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</si>
  <si>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</si>
  <si>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</si>
  <si>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</si>
  <si>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</si>
  <si>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</si>
  <si>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</si>
  <si>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</si>
  <si>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</si>
  <si>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</si>
  <si>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</si>
  <si>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</si>
  <si>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</si>
  <si>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</si>
  <si>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</si>
  <si>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</si>
  <si>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</si>
  <si>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</si>
  <si>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</si>
  <si>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</si>
  <si>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</si>
  <si>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</si>
  <si>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</si>
  <si>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</si>
  <si>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</si>
  <si>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</si>
  <si>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</si>
  <si>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</si>
  <si>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</si>
  <si>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</si>
  <si>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</si>
  <si>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</si>
  <si>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</si>
  <si>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</si>
  <si>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</si>
  <si>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</si>
  <si>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</si>
  <si>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</si>
  <si>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</si>
  <si>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</si>
  <si>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</si>
  <si>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</si>
  <si>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</si>
  <si>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</si>
  <si>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</si>
  <si>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1.72</t>
  </si>
  <si>
    <t>水道事業会計</t>
  </si>
  <si>
    <t>一般会計</t>
  </si>
  <si>
    <t>国民健康保険事業特別会計</t>
  </si>
  <si>
    <t>介護保険事業特別会計</t>
  </si>
  <si>
    <t>国民健康保険十和診療所特別会計</t>
  </si>
  <si>
    <t>後期高齢者医療事業特別会計</t>
  </si>
  <si>
    <t>大道へき地診療所特別会計</t>
  </si>
  <si>
    <t>国民健康保険大正診療所特別会計</t>
  </si>
  <si>
    <t>その他会計（赤字）</t>
  </si>
  <si>
    <t>その他会計（黒字）</t>
  </si>
  <si>
    <t>地方債残高＝起債前借分除く</t>
    <rPh sb="0" eb="3">
      <t>チホウサイ</t>
    </rPh>
    <rPh sb="3" eb="5">
      <t>ザンダカ</t>
    </rPh>
    <rPh sb="6" eb="8">
      <t>キサイ</t>
    </rPh>
    <rPh sb="8" eb="10">
      <t>マエガリ</t>
    </rPh>
    <rPh sb="10" eb="11">
      <t>ブン</t>
    </rPh>
    <rPh sb="11" eb="12">
      <t>ノゾ</t>
    </rPh>
    <phoneticPr fontId="2"/>
  </si>
  <si>
    <t>高幡消防組合（一般会計）</t>
    <rPh sb="0" eb="2">
      <t>コウバン</t>
    </rPh>
    <rPh sb="2" eb="4">
      <t>ショウボウ</t>
    </rPh>
    <rPh sb="4" eb="6">
      <t>クミアイ</t>
    </rPh>
    <rPh sb="7" eb="9">
      <t>イッパン</t>
    </rPh>
    <rPh sb="9" eb="11">
      <t>カイケイ</t>
    </rPh>
    <phoneticPr fontId="24"/>
  </si>
  <si>
    <t>こうち人づくり広域連合（一般会計）</t>
    <rPh sb="3" eb="4">
      <t>ヒト</t>
    </rPh>
    <rPh sb="7" eb="9">
      <t>コウイキ</t>
    </rPh>
    <rPh sb="9" eb="11">
      <t>レンゴウ</t>
    </rPh>
    <rPh sb="12" eb="14">
      <t>イッパン</t>
    </rPh>
    <rPh sb="14" eb="16">
      <t>カイケイ</t>
    </rPh>
    <phoneticPr fontId="24"/>
  </si>
  <si>
    <t>高知県広域食肉センター事務組合（一般会計）</t>
  </si>
  <si>
    <t>高知県市町村総合事務組合（一般会計）</t>
    <rPh sb="0" eb="3">
      <t>コウチケン</t>
    </rPh>
    <rPh sb="3" eb="6">
      <t>シチョウソン</t>
    </rPh>
    <rPh sb="6" eb="8">
      <t>ソウゴウ</t>
    </rPh>
    <rPh sb="8" eb="10">
      <t>ジム</t>
    </rPh>
    <rPh sb="10" eb="12">
      <t>クミアイ</t>
    </rPh>
    <phoneticPr fontId="24"/>
  </si>
  <si>
    <t>高知県市町村総合事務組合（交通災害共済事業特別会計）</t>
    <rPh sb="13" eb="15">
      <t>コウツウ</t>
    </rPh>
    <rPh sb="15" eb="17">
      <t>サイガイ</t>
    </rPh>
    <rPh sb="17" eb="19">
      <t>キョウサイ</t>
    </rPh>
    <rPh sb="19" eb="21">
      <t>ジギョウ</t>
    </rPh>
    <rPh sb="21" eb="23">
      <t>トクベツ</t>
    </rPh>
    <rPh sb="23" eb="25">
      <t>カイケイ</t>
    </rPh>
    <phoneticPr fontId="24"/>
  </si>
  <si>
    <t>高幡広域市町村圏事務組合（一般会計）</t>
  </si>
  <si>
    <t>高幡広域市町村圏事務組合（滞納整理事業特別会計）</t>
  </si>
  <si>
    <t>高幡障害者支援施設組合（一般会計）</t>
  </si>
  <si>
    <t>高幡西部特別養護老人ホーム組合（窪川荘会計）</t>
  </si>
  <si>
    <t>高幡西部特別養護老人ホーム組合（四万十荘会計）</t>
  </si>
  <si>
    <t>高知県後期高齢者医療広域連合（一般会計）</t>
  </si>
  <si>
    <t>高知県後期高齢者医療広域連合（後期高齢者医療特別会計）</t>
  </si>
  <si>
    <t>公益財団法人四万十公社</t>
    <rPh sb="0" eb="2">
      <t>コウエキ</t>
    </rPh>
    <rPh sb="2" eb="4">
      <t>ザイダン</t>
    </rPh>
    <rPh sb="4" eb="6">
      <t>ホウジン</t>
    </rPh>
    <rPh sb="6" eb="9">
      <t>シマント</t>
    </rPh>
    <rPh sb="9" eb="11">
      <t>コウシャ</t>
    </rPh>
    <phoneticPr fontId="24"/>
  </si>
  <si>
    <t>株式会社あぐり窪川</t>
    <rPh sb="0" eb="4">
      <t>カブシキガイシャ</t>
    </rPh>
    <rPh sb="7" eb="9">
      <t>クボカワ</t>
    </rPh>
    <phoneticPr fontId="24"/>
  </si>
  <si>
    <t>営農支援センター四万十株式会社</t>
    <rPh sb="0" eb="2">
      <t>エイノウ</t>
    </rPh>
    <rPh sb="2" eb="4">
      <t>シエン</t>
    </rPh>
    <rPh sb="8" eb="11">
      <t>シマント</t>
    </rPh>
    <rPh sb="11" eb="15">
      <t>カブシキガイシャ</t>
    </rPh>
    <phoneticPr fontId="24"/>
  </si>
  <si>
    <t>四万十町森林組合</t>
    <rPh sb="0" eb="4">
      <t>シマントチョウ</t>
    </rPh>
    <rPh sb="4" eb="6">
      <t>シンリン</t>
    </rPh>
    <rPh sb="6" eb="8">
      <t>クミアイ</t>
    </rPh>
    <phoneticPr fontId="24"/>
  </si>
  <si>
    <t>ふるさと支援基金</t>
    <rPh sb="4" eb="6">
      <t>シエン</t>
    </rPh>
    <rPh sb="6" eb="8">
      <t>キキン</t>
    </rPh>
    <phoneticPr fontId="11"/>
  </si>
  <si>
    <t>施設等整備基金</t>
    <rPh sb="0" eb="3">
      <t>シセツトウ</t>
    </rPh>
    <rPh sb="3" eb="5">
      <t>セイビ</t>
    </rPh>
    <rPh sb="5" eb="7">
      <t>キキン</t>
    </rPh>
    <phoneticPr fontId="11"/>
  </si>
  <si>
    <t>合併特例債まちづくり基金</t>
    <rPh sb="0" eb="2">
      <t>ガッペイ</t>
    </rPh>
    <rPh sb="2" eb="4">
      <t>トクレイ</t>
    </rPh>
    <rPh sb="4" eb="5">
      <t>サイ</t>
    </rPh>
    <rPh sb="10" eb="12">
      <t>キキン</t>
    </rPh>
    <phoneticPr fontId="11"/>
  </si>
  <si>
    <t>地域福祉基金</t>
    <rPh sb="0" eb="2">
      <t>チイキ</t>
    </rPh>
    <rPh sb="2" eb="4">
      <t>フクシ</t>
    </rPh>
    <rPh sb="4" eb="6">
      <t>キキン</t>
    </rPh>
    <phoneticPr fontId="11"/>
  </si>
  <si>
    <t>過疎地域自立促進特別事業基金</t>
    <rPh sb="0" eb="2">
      <t>カソ</t>
    </rPh>
    <rPh sb="2" eb="4">
      <t>チイキ</t>
    </rPh>
    <rPh sb="4" eb="6">
      <t>ジリツ</t>
    </rPh>
    <rPh sb="6" eb="8">
      <t>ソクシン</t>
    </rPh>
    <rPh sb="8" eb="10">
      <t>トクベツ</t>
    </rPh>
    <rPh sb="10" eb="12">
      <t>ジギョウ</t>
    </rPh>
    <rPh sb="12" eb="14">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</si>
  <si>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</si>
  <si>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</si>
  <si>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</si>
  <si>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</si>
  <si>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</si>
  <si>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</si>
  <si>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</si>
  <si>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</si>
  <si>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</si>
  <si>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</si>
  <si>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</si>
  <si>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</si>
  <si>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</si>
  <si>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実質公債費比率</t>
    <phoneticPr fontId="5"/>
  </si>
  <si>
    <t xml:space="preserve"> </t>
    <phoneticPr fontId="5"/>
  </si>
  <si>
    <t xml:space="preserve"> </t>
    <phoneticPr fontId="5"/>
  </si>
  <si>
    <t>　平成29年度の実質公債費比率は、昨年度より上昇しましたが類似団体平均値をわずかに下回り、将来負担比率は、平成27年度よりマイナスとなり比率は算定されなかったため、この項目の値も算定されておりません。
　これは、普通交付税への算入率が高い地方債（過疎対策事業債や合併特例債などのいわゆる「有利な起債」）の借入により実質的な負担を抑制していることや、ふるさと納税制度の活用等により将来負担比率への充当可能財源である積立基金の積み増しなどを行っているためでありますが、今後、大型建設事業や公共施設等の維持更新を控えており、実質公債費比率が上昇していくことが考えられるため、これまで以上に公債費の適正化に取り組んでいく必要があります。</t>
    <rPh sb="1" eb="3">
      <t>ヘイセイ</t>
    </rPh>
    <rPh sb="5" eb="7">
      <t>ネンド</t>
    </rPh>
    <rPh sb="8" eb="10">
      <t>ジッシツ</t>
    </rPh>
    <rPh sb="10" eb="13">
      <t>コウサイヒ</t>
    </rPh>
    <rPh sb="13" eb="15">
      <t>ヒリツ</t>
    </rPh>
    <rPh sb="17" eb="20">
      <t>サクネンド</t>
    </rPh>
    <rPh sb="22" eb="24">
      <t>ジョウショウ</t>
    </rPh>
    <rPh sb="45" eb="47">
      <t>ショウライ</t>
    </rPh>
    <rPh sb="47" eb="49">
      <t>フタン</t>
    </rPh>
    <rPh sb="49" eb="51">
      <t>ヒリツ</t>
    </rPh>
    <rPh sb="53" eb="55">
      <t>ヘイセイ</t>
    </rPh>
    <rPh sb="57" eb="59">
      <t>ネンド</t>
    </rPh>
    <rPh sb="68" eb="70">
      <t>ヒリツ</t>
    </rPh>
    <rPh sb="71" eb="73">
      <t>サンテイ</t>
    </rPh>
    <rPh sb="106" eb="108">
      <t>フツウ</t>
    </rPh>
    <rPh sb="108" eb="111">
      <t>コウフゼイ</t>
    </rPh>
    <rPh sb="113" eb="115">
      <t>サンニュウ</t>
    </rPh>
    <rPh sb="115" eb="116">
      <t>リツ</t>
    </rPh>
    <rPh sb="117" eb="118">
      <t>タカ</t>
    </rPh>
    <rPh sb="119" eb="122">
      <t>チホウサイ</t>
    </rPh>
    <rPh sb="123" eb="125">
      <t>カソ</t>
    </rPh>
    <rPh sb="125" eb="127">
      <t>タイサク</t>
    </rPh>
    <rPh sb="127" eb="130">
      <t>ジギョウサイ</t>
    </rPh>
    <rPh sb="131" eb="133">
      <t>ガッペイ</t>
    </rPh>
    <rPh sb="133" eb="135">
      <t>トクレイ</t>
    </rPh>
    <rPh sb="135" eb="136">
      <t>サイ</t>
    </rPh>
    <rPh sb="144" eb="146">
      <t>ユウリ</t>
    </rPh>
    <rPh sb="147" eb="149">
      <t>キサイ</t>
    </rPh>
    <rPh sb="152" eb="154">
      <t>カリイレ</t>
    </rPh>
    <rPh sb="157" eb="160">
      <t>ジッシツテキ</t>
    </rPh>
    <rPh sb="161" eb="163">
      <t>フタン</t>
    </rPh>
    <rPh sb="164" eb="166">
      <t>ヨクセイ</t>
    </rPh>
    <rPh sb="178" eb="180">
      <t>ノウゼイ</t>
    </rPh>
    <rPh sb="180" eb="182">
      <t>セイド</t>
    </rPh>
    <rPh sb="183" eb="185">
      <t>カツヨウ</t>
    </rPh>
    <rPh sb="185" eb="186">
      <t>トウ</t>
    </rPh>
    <rPh sb="189" eb="191">
      <t>ショウライ</t>
    </rPh>
    <rPh sb="191" eb="193">
      <t>フタン</t>
    </rPh>
    <rPh sb="193" eb="195">
      <t>ヒリツ</t>
    </rPh>
    <rPh sb="197" eb="199">
      <t>ジュウトウ</t>
    </rPh>
    <rPh sb="199" eb="201">
      <t>カノウ</t>
    </rPh>
    <rPh sb="201" eb="203">
      <t>ザイゲン</t>
    </rPh>
    <rPh sb="206" eb="208">
      <t>ツミタテ</t>
    </rPh>
    <rPh sb="208" eb="210">
      <t>キキン</t>
    </rPh>
    <rPh sb="211" eb="212">
      <t>ツ</t>
    </rPh>
    <rPh sb="213" eb="214">
      <t>マ</t>
    </rPh>
    <rPh sb="218" eb="219">
      <t>オコナ</t>
    </rPh>
    <rPh sb="259" eb="261">
      <t>ジッシツ</t>
    </rPh>
    <rPh sb="261" eb="264">
      <t>コウサイヒ</t>
    </rPh>
    <rPh sb="264" eb="266">
      <t>ヒリツ</t>
    </rPh>
    <rPh sb="267" eb="269">
      <t>ジョウショウ</t>
    </rPh>
    <rPh sb="276" eb="277">
      <t>カンガ</t>
    </rPh>
    <rPh sb="288" eb="290">
      <t>イジョウ</t>
    </rPh>
    <rPh sb="291" eb="294">
      <t>コウサイヒ</t>
    </rPh>
    <rPh sb="295" eb="298">
      <t>テキセイカ</t>
    </rPh>
    <rPh sb="299" eb="300">
      <t>ト</t>
    </rPh>
    <rPh sb="301" eb="302">
      <t>ク</t>
    </rPh>
    <rPh sb="306" eb="308">
      <t>ヒツヨウ</t>
    </rPh>
    <phoneticPr fontId="5"/>
  </si>
  <si>
    <t>　平成29年度分については現在整備中ですが、平成28年度分では将来負担比率・有形固定資産減価償却率ともに類似団体平均値より低い水準にあります。
　また、将来負担比率について、充当可能財源等が将来負担額を上回り比率が算定されなかったため、この項目の値も算定されておりません。
　有形固定資産減価償却率については全体では低い水準にありますが、施設分類ごとに見ると高い水準にある施設もありますので、今後の推移にも注視し、公共施設等総合管理計画に基づき老朽化対策等にも取り組んでいく必要があります。</t>
    <rPh sb="1" eb="3">
      <t>ヘイセイ</t>
    </rPh>
    <rPh sb="5" eb="7">
      <t>ネンド</t>
    </rPh>
    <rPh sb="7" eb="8">
      <t>ブン</t>
    </rPh>
    <rPh sb="13" eb="15">
      <t>ゲンザイ</t>
    </rPh>
    <rPh sb="15" eb="18">
      <t>セイビチュウ</t>
    </rPh>
    <rPh sb="22" eb="24">
      <t>ヘイセイ</t>
    </rPh>
    <rPh sb="26" eb="28">
      <t>ネンド</t>
    </rPh>
    <rPh sb="28" eb="29">
      <t>ブン</t>
    </rPh>
    <rPh sb="31" eb="33">
      <t>ショウライ</t>
    </rPh>
    <rPh sb="33" eb="35">
      <t>フタン</t>
    </rPh>
    <rPh sb="35" eb="37">
      <t>ヒリツ</t>
    </rPh>
    <rPh sb="38" eb="40">
      <t>ユウケイ</t>
    </rPh>
    <rPh sb="40" eb="42">
      <t>コテイ</t>
    </rPh>
    <rPh sb="42" eb="44">
      <t>シサン</t>
    </rPh>
    <rPh sb="44" eb="46">
      <t>ゲンカ</t>
    </rPh>
    <rPh sb="46" eb="48">
      <t>ショウキャク</t>
    </rPh>
    <rPh sb="48" eb="49">
      <t>リツ</t>
    </rPh>
    <rPh sb="52" eb="54">
      <t>ルイジ</t>
    </rPh>
    <rPh sb="54" eb="56">
      <t>ダンタイ</t>
    </rPh>
    <rPh sb="56" eb="59">
      <t>ヘイキンチ</t>
    </rPh>
    <rPh sb="61" eb="62">
      <t>ヒク</t>
    </rPh>
    <rPh sb="63" eb="65">
      <t>スイジュン</t>
    </rPh>
    <rPh sb="76" eb="78">
      <t>ショウライ</t>
    </rPh>
    <rPh sb="78" eb="80">
      <t>フタン</t>
    </rPh>
    <rPh sb="80" eb="82">
      <t>ヒリツ</t>
    </rPh>
    <rPh sb="87" eb="89">
      <t>ジュウトウ</t>
    </rPh>
    <rPh sb="89" eb="91">
      <t>カノウ</t>
    </rPh>
    <rPh sb="91" eb="93">
      <t>ザイゲン</t>
    </rPh>
    <rPh sb="93" eb="94">
      <t>トウ</t>
    </rPh>
    <rPh sb="95" eb="97">
      <t>ショウライ</t>
    </rPh>
    <rPh sb="97" eb="99">
      <t>フタン</t>
    </rPh>
    <rPh sb="99" eb="100">
      <t>ガク</t>
    </rPh>
    <rPh sb="101" eb="103">
      <t>ウワマワ</t>
    </rPh>
    <rPh sb="104" eb="106">
      <t>ヒリツ</t>
    </rPh>
    <rPh sb="107" eb="109">
      <t>サンテイ</t>
    </rPh>
    <rPh sb="120" eb="122">
      <t>コウモク</t>
    </rPh>
    <rPh sb="123" eb="124">
      <t>アタイ</t>
    </rPh>
    <rPh sb="125" eb="127">
      <t>サンテイ</t>
    </rPh>
    <rPh sb="138" eb="140">
      <t>ユウケイ</t>
    </rPh>
    <rPh sb="140" eb="142">
      <t>コテイ</t>
    </rPh>
    <rPh sb="142" eb="144">
      <t>シサン</t>
    </rPh>
    <rPh sb="144" eb="146">
      <t>ゲンカ</t>
    </rPh>
    <rPh sb="146" eb="148">
      <t>ショウキャク</t>
    </rPh>
    <rPh sb="148" eb="149">
      <t>リツ</t>
    </rPh>
    <rPh sb="154" eb="156">
      <t>ゼンタイ</t>
    </rPh>
    <rPh sb="158" eb="159">
      <t>ヒク</t>
    </rPh>
    <rPh sb="160" eb="162">
      <t>スイジュン</t>
    </rPh>
    <rPh sb="169" eb="171">
      <t>シセツ</t>
    </rPh>
    <rPh sb="171" eb="173">
      <t>ブンルイ</t>
    </rPh>
    <rPh sb="176" eb="177">
      <t>ミ</t>
    </rPh>
    <rPh sb="179" eb="180">
      <t>タカ</t>
    </rPh>
    <rPh sb="181" eb="183">
      <t>スイジュン</t>
    </rPh>
    <rPh sb="186" eb="188">
      <t>シセツ</t>
    </rPh>
    <rPh sb="196" eb="198">
      <t>コンゴ</t>
    </rPh>
    <rPh sb="199" eb="201">
      <t>スイイ</t>
    </rPh>
    <rPh sb="203" eb="205">
      <t>チュウシ</t>
    </rPh>
    <rPh sb="207" eb="209">
      <t>コウキョウ</t>
    </rPh>
    <rPh sb="209" eb="211">
      <t>シセツ</t>
    </rPh>
    <rPh sb="211" eb="212">
      <t>トウ</t>
    </rPh>
    <rPh sb="212" eb="214">
      <t>ソウゴウ</t>
    </rPh>
    <rPh sb="214" eb="216">
      <t>カンリ</t>
    </rPh>
    <rPh sb="216" eb="218">
      <t>ケイカク</t>
    </rPh>
    <rPh sb="219" eb="220">
      <t>モト</t>
    </rPh>
    <rPh sb="222" eb="225">
      <t>ロウキュウカ</t>
    </rPh>
    <rPh sb="225" eb="228">
      <t>タイサクナド</t>
    </rPh>
    <rPh sb="230" eb="231">
      <t>ト</t>
    </rPh>
    <rPh sb="232" eb="233">
      <t>ク</t>
    </rPh>
    <rPh sb="237" eb="23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</si>
</sst>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118124</c:v>
                </c:pt>
                <c:pt idx="1">
                  <c:v>101693</c:v>
                </c:pt>
                <c:pt idx="2">
                  <c:v>96635</c:v>
                </c:pt>
                <c:pt idx="3">
                  <c:v>97062</c:v>
                </c:pt>
                <c:pt idx="4">
                  <c:v>106005</c:v>
                </c:pt>
              </c:numCache>
            </c:numRef>
          </c:val>
          <c:smooth val="0"/>
          <c:extLst>
            <c:ext xmlns:c16="http://schemas.microsoft.com/office/drawing/2014/chart" uri="{C3380CC4-5D6E-409C-BE32-E72D297353CC}">
              <c16:uniqueId val="{00000000-703D-4A05-9D8F-D532AE340C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363021</c:v>
                </c:pt>
                <c:pt idx="1">
                  <c:v>140785</c:v>
                </c:pt>
                <c:pt idx="2">
                  <c:v>139545</c:v>
                </c:pt>
                <c:pt idx="3">
                  <c:v>129974</c:v>
                </c:pt>
                <c:pt idx="4">
                  <c:v>131013</c:v>
                </c:pt>
              </c:numCache>
            </c:numRef>
          </c:val>
          <c:smooth val="0"/>
          <c:extLst>
            <c:ext xmlns:c16="http://schemas.microsoft.com/office/drawing/2014/chart" uri="{C3380CC4-5D6E-409C-BE32-E72D297353CC}">
              <c16:uniqueId val="{00000001-703D-4A05-9D8F-D532AE340C2D}"/>
            </c:ext>
          </c:extLst>
        </c:ser>
        <c:dLbls>
          <c:showLegendKey val="0"/>
          <c:showVal val="0"/>
          <c:showCatName val="0"/>
          <c:showSerName val="0"/>
          <c:showPercent val="0"/>
          <c:showBubbleSize val="0"/>
        </c:dLbls>
        <c:marker val="1"/>
        <c:smooth val="0"/>
        <c:axId val="165172736"/>
        <c:axId val="165174656"/>
      </c:lineChart>
      <c:catAx>
        <c:axId val="165172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174656"/>
        <c:crosses val="autoZero"/>
        <c:auto val="1"/>
        <c:lblAlgn val="ctr"/>
        <c:lblOffset val="100"/>
        <c:tickLblSkip val="1"/>
        <c:tickMarkSkip val="1"/>
        <c:noMultiLvlLbl val="0"/>
      </c:catAx>
      <c:valAx>
        <c:axId val="16517465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172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4.5999999999999996</c:v>
                </c:pt>
                <c:pt idx="1">
                  <c:v>6.77</c:v>
                </c:pt>
                <c:pt idx="2">
                  <c:v>4.8600000000000003</c:v>
                </c:pt>
                <c:pt idx="3">
                  <c:v>5.69</c:v>
                </c:pt>
                <c:pt idx="4">
                  <c:v>2.56</c:v>
                </c:pt>
              </c:numCache>
            </c:numRef>
          </c:val>
          <c:extLst>
            <c:ext xmlns:c16="http://schemas.microsoft.com/office/drawing/2014/chart" uri="{C3380CC4-5D6E-409C-BE32-E72D297353CC}">
              <c16:uniqueId val="{00000000-5371-4F4C-9125-2CF01EC44F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27.01</c:v>
                </c:pt>
                <c:pt idx="1">
                  <c:v>30.39</c:v>
                </c:pt>
                <c:pt idx="2">
                  <c:v>34</c:v>
                </c:pt>
                <c:pt idx="3">
                  <c:v>38.14</c:v>
                </c:pt>
                <c:pt idx="4">
                  <c:v>41.43</c:v>
                </c:pt>
              </c:numCache>
            </c:numRef>
          </c:val>
          <c:extLst>
            <c:ext xmlns:c16="http://schemas.microsoft.com/office/drawing/2014/chart" uri="{C3380CC4-5D6E-409C-BE32-E72D297353CC}">
              <c16:uniqueId val="{00000001-5371-4F4C-9125-2CF01EC44FB3}"/>
            </c:ext>
          </c:extLst>
        </c:ser>
        <c:dLbls>
          <c:showLegendKey val="0"/>
          <c:showVal val="0"/>
          <c:showCatName val="0"/>
          <c:showSerName val="0"/>
          <c:showPercent val="0"/>
          <c:showBubbleSize val="0"/>
        </c:dLbls>
        <c:gapWidth val="250"/>
        <c:overlap val="100"/>
        <c:axId val="199262592"/>
        <c:axId val="199264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1.86</c:v>
                </c:pt>
                <c:pt idx="1">
                  <c:v>3.41</c:v>
                </c:pt>
                <c:pt idx="2">
                  <c:v>-1.72</c:v>
                </c:pt>
                <c:pt idx="3">
                  <c:v>2.57</c:v>
                </c:pt>
                <c:pt idx="4">
                  <c:v>0.39</c:v>
                </c:pt>
              </c:numCache>
            </c:numRef>
          </c:val>
          <c:smooth val="0"/>
          <c:extLst>
            <c:ext xmlns:c16="http://schemas.microsoft.com/office/drawing/2014/chart" uri="{C3380CC4-5D6E-409C-BE32-E72D297353CC}">
              <c16:uniqueId val="{00000002-5371-4F4C-9125-2CF01EC44FB3}"/>
            </c:ext>
          </c:extLst>
        </c:ser>
        <c:dLbls>
          <c:showLegendKey val="0"/>
          <c:showVal val="0"/>
          <c:showCatName val="0"/>
          <c:showSerName val="0"/>
          <c:showPercent val="0"/>
          <c:showBubbleSize val="0"/>
        </c:dLbls>
        <c:marker val="1"/>
        <c:smooth val="0"/>
        <c:axId val="199262592"/>
        <c:axId val="199264512"/>
      </c:lineChart>
      <c:catAx>
        <c:axId val="19926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9264512"/>
        <c:crosses val="autoZero"/>
        <c:auto val="1"/>
        <c:lblAlgn val="ctr"/>
        <c:lblOffset val="100"/>
        <c:tickLblSkip val="1"/>
        <c:tickMarkSkip val="1"/>
        <c:noMultiLvlLbl val="0"/>
      </c:catAx>
      <c:valAx>
        <c:axId val="199264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262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30C-440B-8384-FC8CFAD23E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30C-440B-8384-FC8CFAD23E17}"/>
            </c:ext>
          </c:extLst>
        </c:ser>
        <c:ser>
          <c:idx val="2"/>
          <c:order val="2"/>
          <c:tx>
            <c:strRef>
              <c:f>データシート!$A$29</c:f>
              <c:strCache>
                <c:ptCount val="1"/>
                <c:pt idx="0">
                  <c:v>国民健康保険大正診療所特別会計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E30C-440B-8384-FC8CFAD23E17}"/>
            </c:ext>
          </c:extLst>
        </c:ser>
        <c:ser>
          <c:idx val="3"/>
          <c:order val="3"/>
          <c:tx>
            <c:strRef>
              <c:f>データシート!$A$30</c:f>
              <c:strCache>
                <c:ptCount val="1"/>
                <c:pt idx="0">
                  <c:v>大道へき地診療所特別会計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30C-440B-8384-FC8CFAD23E17}"/>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E30C-440B-8384-FC8CFAD23E17}"/>
            </c:ext>
          </c:extLst>
        </c:ser>
        <c:ser>
          <c:idx val="5"/>
          <c:order val="5"/>
          <c:tx>
            <c:strRef>
              <c:f>データシート!$A$32</c:f>
              <c:strCache>
                <c:ptCount val="1"/>
                <c:pt idx="0">
                  <c:v>国民健康保険十和診療所特別会計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0.05</c:v>
                </c:pt>
                <c:pt idx="2">
                  <c:v>#N/A</c:v>
                </c:pt>
                <c:pt idx="3">
                  <c:v>0.03</c:v>
                </c:pt>
                <c:pt idx="4">
                  <c:v>#N/A</c:v>
                </c:pt>
                <c:pt idx="5">
                  <c:v>0.01</c:v>
                </c:pt>
                <c:pt idx="6">
                  <c:v>#N/A</c:v>
                </c:pt>
                <c:pt idx="7">
                  <c:v>0.12</c:v>
                </c:pt>
                <c:pt idx="8">
                  <c:v>#N/A</c:v>
                </c:pt>
                <c:pt idx="9">
                  <c:v>0.09</c:v>
                </c:pt>
              </c:numCache>
            </c:numRef>
          </c:val>
          <c:extLst>
            <c:ext xmlns:c16="http://schemas.microsoft.com/office/drawing/2014/chart" uri="{C3380CC4-5D6E-409C-BE32-E72D297353CC}">
              <c16:uniqueId val="{00000005-E30C-440B-8384-FC8CFAD23E1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0.45</c:v>
                </c:pt>
                <c:pt idx="2">
                  <c:v>#N/A</c:v>
                </c:pt>
                <c:pt idx="3">
                  <c:v>0.4</c:v>
                </c:pt>
                <c:pt idx="4">
                  <c:v>#N/A</c:v>
                </c:pt>
                <c:pt idx="5">
                  <c:v>0.51</c:v>
                </c:pt>
                <c:pt idx="6">
                  <c:v>#N/A</c:v>
                </c:pt>
                <c:pt idx="7">
                  <c:v>1.38</c:v>
                </c:pt>
                <c:pt idx="8">
                  <c:v>#N/A</c:v>
                </c:pt>
                <c:pt idx="9">
                  <c:v>0.17</c:v>
                </c:pt>
              </c:numCache>
            </c:numRef>
          </c:val>
          <c:extLst>
            <c:ext xmlns:c16="http://schemas.microsoft.com/office/drawing/2014/chart" uri="{C3380CC4-5D6E-409C-BE32-E72D297353CC}">
              <c16:uniqueId val="{00000006-E30C-440B-8384-FC8CFAD23E17}"/>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0.36</c:v>
                </c:pt>
                <c:pt idx="2">
                  <c:v>#N/A</c:v>
                </c:pt>
                <c:pt idx="3">
                  <c:v>0.44</c:v>
                </c:pt>
                <c:pt idx="4">
                  <c:v>#N/A</c:v>
                </c:pt>
                <c:pt idx="5">
                  <c:v>1.07</c:v>
                </c:pt>
                <c:pt idx="6">
                  <c:v>#N/A</c:v>
                </c:pt>
                <c:pt idx="7">
                  <c:v>1.77</c:v>
                </c:pt>
                <c:pt idx="8">
                  <c:v>#N/A</c:v>
                </c:pt>
                <c:pt idx="9">
                  <c:v>0.4</c:v>
                </c:pt>
              </c:numCache>
            </c:numRef>
          </c:val>
          <c:extLst>
            <c:ext xmlns:c16="http://schemas.microsoft.com/office/drawing/2014/chart" uri="{C3380CC4-5D6E-409C-BE32-E72D297353CC}">
              <c16:uniqueId val="{00000007-E30C-440B-8384-FC8CFAD23E1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4.5999999999999996</c:v>
                </c:pt>
                <c:pt idx="2">
                  <c:v>#N/A</c:v>
                </c:pt>
                <c:pt idx="3">
                  <c:v>6.77</c:v>
                </c:pt>
                <c:pt idx="4">
                  <c:v>#N/A</c:v>
                </c:pt>
                <c:pt idx="5">
                  <c:v>4.8600000000000003</c:v>
                </c:pt>
                <c:pt idx="6">
                  <c:v>#N/A</c:v>
                </c:pt>
                <c:pt idx="7">
                  <c:v>5.69</c:v>
                </c:pt>
                <c:pt idx="8">
                  <c:v>#N/A</c:v>
                </c:pt>
                <c:pt idx="9">
                  <c:v>2.56</c:v>
                </c:pt>
              </c:numCache>
            </c:numRef>
          </c:val>
          <c:extLst>
            <c:ext xmlns:c16="http://schemas.microsoft.com/office/drawing/2014/chart" uri="{C3380CC4-5D6E-409C-BE32-E72D297353CC}">
              <c16:uniqueId val="{00000008-E30C-440B-8384-FC8CFAD23E1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3.62</c:v>
                </c:pt>
                <c:pt idx="2">
                  <c:v>#N/A</c:v>
                </c:pt>
                <c:pt idx="3">
                  <c:v>3.67</c:v>
                </c:pt>
                <c:pt idx="4">
                  <c:v>#N/A</c:v>
                </c:pt>
                <c:pt idx="5">
                  <c:v>3.67</c:v>
                </c:pt>
                <c:pt idx="6">
                  <c:v>#N/A</c:v>
                </c:pt>
                <c:pt idx="7">
                  <c:v>4.2</c:v>
                </c:pt>
                <c:pt idx="8">
                  <c:v>#N/A</c:v>
                </c:pt>
                <c:pt idx="9">
                  <c:v>4.16</c:v>
                </c:pt>
              </c:numCache>
            </c:numRef>
          </c:val>
          <c:extLst>
            <c:ext xmlns:c16="http://schemas.microsoft.com/office/drawing/2014/chart" uri="{C3380CC4-5D6E-409C-BE32-E72D297353CC}">
              <c16:uniqueId val="{00000009-E30C-440B-8384-FC8CFAD23E17}"/>
            </c:ext>
          </c:extLst>
        </c:ser>
        <c:dLbls>
          <c:showLegendKey val="0"/>
          <c:showVal val="0"/>
          <c:showCatName val="0"/>
          <c:showSerName val="0"/>
          <c:showPercent val="0"/>
          <c:showBubbleSize val="0"/>
        </c:dLbls>
        <c:gapWidth val="150"/>
        <c:overlap val="100"/>
        <c:axId val="199424256"/>
        <c:axId val="199626752"/>
      </c:barChart>
      <c:catAx>
        <c:axId val="19942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626752"/>
        <c:crosses val="autoZero"/>
        <c:auto val="1"/>
        <c:lblAlgn val="ctr"/>
        <c:lblOffset val="100"/>
        <c:tickLblSkip val="1"/>
        <c:tickMarkSkip val="1"/>
        <c:noMultiLvlLbl val="0"/>
      </c:catAx>
      <c:valAx>
        <c:axId val="199626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424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1926</c:v>
                </c:pt>
                <c:pt idx="5">
                  <c:v>1920</c:v>
                </c:pt>
                <c:pt idx="8">
                  <c:v>1905</c:v>
                </c:pt>
                <c:pt idx="11">
                  <c:v>1864</c:v>
                </c:pt>
                <c:pt idx="14">
                  <c:v>1845</c:v>
                </c:pt>
              </c:numCache>
            </c:numRef>
          </c:val>
          <c:extLst>
            <c:ext xmlns:c16="http://schemas.microsoft.com/office/drawing/2014/chart" uri="{C3380CC4-5D6E-409C-BE32-E72D297353CC}">
              <c16:uniqueId val="{00000000-7121-4799-9636-28B26690DD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7121-4799-9636-28B26690DD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c:v>
                </c:pt>
                <c:pt idx="3">
                  <c:v>4</c:v>
                </c:pt>
                <c:pt idx="6">
                  <c:v>3</c:v>
                </c:pt>
                <c:pt idx="9">
                  <c:v>0</c:v>
                </c:pt>
                <c:pt idx="12">
                  <c:v>0</c:v>
                </c:pt>
              </c:numCache>
            </c:numRef>
          </c:val>
          <c:extLst>
            <c:ext xmlns:c16="http://schemas.microsoft.com/office/drawing/2014/chart" uri="{C3380CC4-5D6E-409C-BE32-E72D297353CC}">
              <c16:uniqueId val="{00000002-7121-4799-9636-28B26690DD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3-7121-4799-9636-28B26690DD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263</c:v>
                </c:pt>
                <c:pt idx="3">
                  <c:v>223</c:v>
                </c:pt>
                <c:pt idx="6">
                  <c:v>230</c:v>
                </c:pt>
                <c:pt idx="9">
                  <c:v>235</c:v>
                </c:pt>
                <c:pt idx="12">
                  <c:v>239</c:v>
                </c:pt>
              </c:numCache>
            </c:numRef>
          </c:val>
          <c:extLst>
            <c:ext xmlns:c16="http://schemas.microsoft.com/office/drawing/2014/chart" uri="{C3380CC4-5D6E-409C-BE32-E72D297353CC}">
              <c16:uniqueId val="{00000004-7121-4799-9636-28B26690DD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21-4799-9636-28B26690DD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121-4799-9636-28B26690DD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2322</c:v>
                </c:pt>
                <c:pt idx="3">
                  <c:v>2257</c:v>
                </c:pt>
                <c:pt idx="6">
                  <c:v>2248</c:v>
                </c:pt>
                <c:pt idx="9">
                  <c:v>2206</c:v>
                </c:pt>
                <c:pt idx="12">
                  <c:v>2272</c:v>
                </c:pt>
              </c:numCache>
            </c:numRef>
          </c:val>
          <c:extLst>
            <c:ext xmlns:c16="http://schemas.microsoft.com/office/drawing/2014/chart" uri="{C3380CC4-5D6E-409C-BE32-E72D297353CC}">
              <c16:uniqueId val="{00000007-7121-4799-9636-28B26690DD38}"/>
            </c:ext>
          </c:extLst>
        </c:ser>
        <c:dLbls>
          <c:showLegendKey val="0"/>
          <c:showVal val="0"/>
          <c:showCatName val="0"/>
          <c:showSerName val="0"/>
          <c:showPercent val="0"/>
          <c:showBubbleSize val="0"/>
        </c:dLbls>
        <c:gapWidth val="100"/>
        <c:overlap val="100"/>
        <c:axId val="199841280"/>
        <c:axId val="199843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667</c:v>
                </c:pt>
                <c:pt idx="2">
                  <c:v>#N/A</c:v>
                </c:pt>
                <c:pt idx="3">
                  <c:v>#N/A</c:v>
                </c:pt>
                <c:pt idx="4">
                  <c:v>568</c:v>
                </c:pt>
                <c:pt idx="5">
                  <c:v>#N/A</c:v>
                </c:pt>
                <c:pt idx="6">
                  <c:v>#N/A</c:v>
                </c:pt>
                <c:pt idx="7">
                  <c:v>579</c:v>
                </c:pt>
                <c:pt idx="8">
                  <c:v>#N/A</c:v>
                </c:pt>
                <c:pt idx="9">
                  <c:v>#N/A</c:v>
                </c:pt>
                <c:pt idx="10">
                  <c:v>580</c:v>
                </c:pt>
                <c:pt idx="11">
                  <c:v>#N/A</c:v>
                </c:pt>
                <c:pt idx="12">
                  <c:v>#N/A</c:v>
                </c:pt>
                <c:pt idx="13">
                  <c:v>669</c:v>
                </c:pt>
                <c:pt idx="14">
                  <c:v>#N/A</c:v>
                </c:pt>
              </c:numCache>
            </c:numRef>
          </c:val>
          <c:smooth val="0"/>
          <c:extLst>
            <c:ext xmlns:c16="http://schemas.microsoft.com/office/drawing/2014/chart" uri="{C3380CC4-5D6E-409C-BE32-E72D297353CC}">
              <c16:uniqueId val="{00000008-7121-4799-9636-28B26690DD38}"/>
            </c:ext>
          </c:extLst>
        </c:ser>
        <c:dLbls>
          <c:showLegendKey val="0"/>
          <c:showVal val="0"/>
          <c:showCatName val="0"/>
          <c:showSerName val="0"/>
          <c:showPercent val="0"/>
          <c:showBubbleSize val="0"/>
        </c:dLbls>
        <c:marker val="1"/>
        <c:smooth val="0"/>
        <c:axId val="199841280"/>
        <c:axId val="199843200"/>
      </c:lineChart>
      <c:catAx>
        <c:axId val="19984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843200"/>
        <c:crosses val="autoZero"/>
        <c:auto val="1"/>
        <c:lblAlgn val="ctr"/>
        <c:lblOffset val="100"/>
        <c:tickLblSkip val="1"/>
        <c:tickMarkSkip val="1"/>
        <c:noMultiLvlLbl val="0"/>
      </c:catAx>
      <c:valAx>
        <c:axId val="199843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841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17944</c:v>
                </c:pt>
                <c:pt idx="5">
                  <c:v>17462</c:v>
                </c:pt>
                <c:pt idx="8">
                  <c:v>17025</c:v>
                </c:pt>
                <c:pt idx="11">
                  <c:v>16924</c:v>
                </c:pt>
                <c:pt idx="14">
                  <c:v>16232</c:v>
                </c:pt>
              </c:numCache>
            </c:numRef>
          </c:val>
          <c:extLst>
            <c:ext xmlns:c16="http://schemas.microsoft.com/office/drawing/2014/chart" uri="{C3380CC4-5D6E-409C-BE32-E72D297353CC}">
              <c16:uniqueId val="{00000000-1E59-4B01-BD7C-EF87B31733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658</c:v>
                </c:pt>
                <c:pt idx="5">
                  <c:v>687</c:v>
                </c:pt>
                <c:pt idx="8">
                  <c:v>713</c:v>
                </c:pt>
                <c:pt idx="11">
                  <c:v>718</c:v>
                </c:pt>
                <c:pt idx="14">
                  <c:v>679</c:v>
                </c:pt>
              </c:numCache>
            </c:numRef>
          </c:val>
          <c:extLst>
            <c:ext xmlns:c16="http://schemas.microsoft.com/office/drawing/2014/chart" uri="{C3380CC4-5D6E-409C-BE32-E72D297353CC}">
              <c16:uniqueId val="{00000001-1E59-4B01-BD7C-EF87B31733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6431</c:v>
                </c:pt>
                <c:pt idx="5">
                  <c:v>6692</c:v>
                </c:pt>
                <c:pt idx="8">
                  <c:v>7783</c:v>
                </c:pt>
                <c:pt idx="11">
                  <c:v>8385</c:v>
                </c:pt>
                <c:pt idx="14">
                  <c:v>9508</c:v>
                </c:pt>
              </c:numCache>
            </c:numRef>
          </c:val>
          <c:extLst>
            <c:ext xmlns:c16="http://schemas.microsoft.com/office/drawing/2014/chart" uri="{C3380CC4-5D6E-409C-BE32-E72D297353CC}">
              <c16:uniqueId val="{00000002-1E59-4B01-BD7C-EF87B31733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59-4B01-BD7C-EF87B31733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59-4B01-BD7C-EF87B31733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59-4B01-BD7C-EF87B31733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2506</c:v>
                </c:pt>
                <c:pt idx="3">
                  <c:v>2412</c:v>
                </c:pt>
                <c:pt idx="6">
                  <c:v>2197</c:v>
                </c:pt>
                <c:pt idx="9">
                  <c:v>2103</c:v>
                </c:pt>
                <c:pt idx="12">
                  <c:v>1951</c:v>
                </c:pt>
              </c:numCache>
            </c:numRef>
          </c:val>
          <c:extLst>
            <c:ext xmlns:c16="http://schemas.microsoft.com/office/drawing/2014/chart" uri="{C3380CC4-5D6E-409C-BE32-E72D297353CC}">
              <c16:uniqueId val="{00000006-1E59-4B01-BD7C-EF87B31733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c:v>
                </c:pt>
                <c:pt idx="3">
                  <c:v>15</c:v>
                </c:pt>
                <c:pt idx="6">
                  <c:v>13</c:v>
                </c:pt>
                <c:pt idx="9">
                  <c:v>11</c:v>
                </c:pt>
                <c:pt idx="12">
                  <c:v>8</c:v>
                </c:pt>
              </c:numCache>
            </c:numRef>
          </c:val>
          <c:extLst>
            <c:ext xmlns:c16="http://schemas.microsoft.com/office/drawing/2014/chart" uri="{C3380CC4-5D6E-409C-BE32-E72D297353CC}">
              <c16:uniqueId val="{00000007-1E59-4B01-BD7C-EF87B31733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3010</c:v>
                </c:pt>
                <c:pt idx="3">
                  <c:v>3062</c:v>
                </c:pt>
                <c:pt idx="6">
                  <c:v>3090</c:v>
                </c:pt>
                <c:pt idx="9">
                  <c:v>2997</c:v>
                </c:pt>
                <c:pt idx="12">
                  <c:v>2845</c:v>
                </c:pt>
              </c:numCache>
            </c:numRef>
          </c:val>
          <c:extLst>
            <c:ext xmlns:c16="http://schemas.microsoft.com/office/drawing/2014/chart" uri="{C3380CC4-5D6E-409C-BE32-E72D297353CC}">
              <c16:uniqueId val="{00000008-1E59-4B01-BD7C-EF87B31733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19</c:v>
                </c:pt>
                <c:pt idx="3">
                  <c:v>16</c:v>
                </c:pt>
                <c:pt idx="6">
                  <c:v>14</c:v>
                </c:pt>
                <c:pt idx="9">
                  <c:v>0</c:v>
                </c:pt>
                <c:pt idx="12">
                  <c:v>0</c:v>
                </c:pt>
              </c:numCache>
            </c:numRef>
          </c:val>
          <c:extLst>
            <c:ext xmlns:c16="http://schemas.microsoft.com/office/drawing/2014/chart" uri="{C3380CC4-5D6E-409C-BE32-E72D297353CC}">
              <c16:uniqueId val="{00000009-1E59-4B01-BD7C-EF87B31733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21766</c:v>
                </c:pt>
                <c:pt idx="3">
                  <c:v>20953</c:v>
                </c:pt>
                <c:pt idx="6">
                  <c:v>20041</c:v>
                </c:pt>
                <c:pt idx="9">
                  <c:v>19629</c:v>
                </c:pt>
                <c:pt idx="12">
                  <c:v>18433</c:v>
                </c:pt>
              </c:numCache>
            </c:numRef>
          </c:val>
          <c:extLst>
            <c:ext xmlns:c16="http://schemas.microsoft.com/office/drawing/2014/chart" uri="{C3380CC4-5D6E-409C-BE32-E72D297353CC}">
              <c16:uniqueId val="{0000000A-1E59-4B01-BD7C-EF87B317337C}"/>
            </c:ext>
          </c:extLst>
        </c:ser>
        <c:dLbls>
          <c:showLegendKey val="0"/>
          <c:showVal val="0"/>
          <c:showCatName val="0"/>
          <c:showSerName val="0"/>
          <c:showPercent val="0"/>
          <c:showBubbleSize val="0"/>
        </c:dLbls>
        <c:gapWidth val="100"/>
        <c:overlap val="100"/>
        <c:axId val="200176000"/>
        <c:axId val="200177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2285</c:v>
                </c:pt>
                <c:pt idx="2">
                  <c:v>#N/A</c:v>
                </c:pt>
                <c:pt idx="3">
                  <c:v>#N/A</c:v>
                </c:pt>
                <c:pt idx="4">
                  <c:v>1618</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E59-4B01-BD7C-EF87B317337C}"/>
            </c:ext>
          </c:extLst>
        </c:ser>
        <c:dLbls>
          <c:showLegendKey val="0"/>
          <c:showVal val="0"/>
          <c:showCatName val="0"/>
          <c:showSerName val="0"/>
          <c:showPercent val="0"/>
          <c:showBubbleSize val="0"/>
        </c:dLbls>
        <c:marker val="1"/>
        <c:smooth val="0"/>
        <c:axId val="200176000"/>
        <c:axId val="200177920"/>
      </c:lineChart>
      <c:catAx>
        <c:axId val="20017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0177920"/>
        <c:crosses val="autoZero"/>
        <c:auto val="1"/>
        <c:lblAlgn val="ctr"/>
        <c:lblOffset val="100"/>
        <c:tickLblSkip val="1"/>
        <c:tickMarkSkip val="1"/>
        <c:noMultiLvlLbl val="0"/>
      </c:catAx>
      <c:valAx>
        <c:axId val="200177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176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3085</c:v>
                </c:pt>
                <c:pt idx="1">
                  <c:v>3348</c:v>
                </c:pt>
                <c:pt idx="2">
                  <c:v>3608</c:v>
                </c:pt>
              </c:numCache>
            </c:numRef>
          </c:val>
          <c:extLst>
            <c:ext xmlns:c16="http://schemas.microsoft.com/office/drawing/2014/chart" uri="{C3380CC4-5D6E-409C-BE32-E72D297353CC}">
              <c16:uniqueId val="{00000000-A505-4E82-9CD0-49F6F56F450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1004</c:v>
                </c:pt>
                <c:pt idx="1">
                  <c:v>988</c:v>
                </c:pt>
                <c:pt idx="2">
                  <c:v>1121</c:v>
                </c:pt>
              </c:numCache>
            </c:numRef>
          </c:val>
          <c:extLst>
            <c:ext xmlns:c16="http://schemas.microsoft.com/office/drawing/2014/chart" uri="{C3380CC4-5D6E-409C-BE32-E72D297353CC}">
              <c16:uniqueId val="{00000001-A505-4E82-9CD0-49F6F56F450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4480</c:v>
                </c:pt>
                <c:pt idx="1">
                  <c:v>4859</c:v>
                </c:pt>
                <c:pt idx="2">
                  <c:v>5470</c:v>
                </c:pt>
              </c:numCache>
            </c:numRef>
          </c:val>
          <c:extLst>
            <c:ext xmlns:c16="http://schemas.microsoft.com/office/drawing/2014/chart" uri="{C3380CC4-5D6E-409C-BE32-E72D297353CC}">
              <c16:uniqueId val="{00000002-A505-4E82-9CD0-49F6F56F450C}"/>
            </c:ext>
          </c:extLst>
        </c:ser>
        <c:dLbls>
          <c:showLegendKey val="0"/>
          <c:showVal val="0"/>
          <c:showCatName val="0"/>
          <c:showSerName val="0"/>
          <c:showPercent val="0"/>
          <c:showBubbleSize val="0"/>
        </c:dLbls>
        <c:gapWidth val="120"/>
        <c:overlap val="100"/>
        <c:axId val="200307840"/>
        <c:axId val="200309376"/>
      </c:barChart>
      <c:catAx>
        <c:axId val="20030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0309376"/>
        <c:crosses val="autoZero"/>
        <c:auto val="1"/>
        <c:lblAlgn val="ctr"/>
        <c:lblOffset val="100"/>
        <c:tickLblSkip val="1"/>
        <c:tickMarkSkip val="1"/>
        <c:noMultiLvlLbl val="0"/>
      </c:catAx>
      <c:valAx>
        <c:axId val="2003093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030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{F9C979E0-CFE0-4978-B883-538A78BF14AF}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DBF-4246-BF15-2C7D3EFB28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{164B26DE-0E08-4FD9-8D66-C15B29360558}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BF-4246-BF15-2C7D3EFB28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{DD41914F-F5F2-41E6-9D56-A2B35F4D89C1}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BF-4246-BF15-2C7D3EFB28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{4F87485C-7226-4BF3-814B-507C5CC3A8DC}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BF-4246-BF15-2C7D3EFB28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{495DB6E0-95E0-46E0-8672-5063E042CE45}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BF-4246-BF15-2C7D3EFB28A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{A715DFF9-5A38-4642-9B04-CF1D7F151153}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DBF-4246-BF15-2C7D3EFB28A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{B12D29DE-1F79-4873-ACE3-34B0D9721C17}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DBF-4246-BF15-2C7D3EFB28A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{D4D7BD3B-DD3F-4ECB-9269-900F93D0D6D1}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DBF-4246-BF15-2C7D3EFB28A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{6B6242FF-D8B9-429C-9708-3145D9BA676A}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DBF-4246-BF15-2C7D3EFB28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50.1</c:v>
                </c:pt>
                <c:pt idx="24">
                  <c:v>51.7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DBF-4246-BF15-2C7D3EFB28A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{687FD792-BD15-4033-B30D-683967FB94E0}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DBF-4246-BF15-2C7D3EFB28A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{EF12EA6B-E342-44E3-BC04-BA029D9C9C2C}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BF-4246-BF15-2C7D3EFB28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{BEC39814-C2DE-45EE-BFB0-40A8481E1B86}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BF-4246-BF15-2C7D3EFB28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{CDA7689D-4E04-438A-AD31-7415EEC5D4E0}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BF-4246-BF15-2C7D3EFB28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{613476DD-977B-48DF-BE5F-10F0182DD022}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BF-4246-BF15-2C7D3EFB28A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{42474030-034B-4DC8-B943-5F791DE1B1AB}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DBF-4246-BF15-2C7D3EFB28A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{714B239E-AE21-4EB0-BC26-D6F88EF799BC}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DBF-4246-BF15-2C7D3EFB28A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{DE07FBDC-A529-4054-9B5B-114A49591C86}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DBF-4246-BF15-2C7D3EFB28A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{13FD5560-EC79-4B6F-AD40-61C8EF529F51}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DBF-4246-BF15-2C7D3EFB28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56.1</c:v>
                </c:pt>
              </c:numCache>
            </c:numRef>
          </c:xVal>
          <c:yVal>
            <c:numRef>
              <c:f>公会計指標分析・財政指標組合せ分析表!$BP$55:$DC$55</c:f>
              <c:numCache>
                <c:formatCode>#,##0.0;"▲ "#,##0.0</c:formatCode>
                <c:ptCount val="40"/>
                <c:pt idx="16">
                  <c:v>37.200000000000003</c:v>
                </c:pt>
                <c:pt idx="24">
                  <c:v>24</c:v>
                </c:pt>
              </c:numCache>
            </c:numRef>
          </c:yVal>
          <c:smooth val="0"/>
          <c:extLst>
            <c:ext xmlns:c16="http://schemas.microsoft.com/office/drawing/2014/chart" uri="{C3380CC4-5D6E-409C-BE32-E72D297353CC}">
              <c16:uniqueId val="{00000013-0DBF-4246-BF15-2C7D3EFB28A0}"/>
            </c:ext>
          </c:extLst>
        </c:ser>
        <c:dLbls>
          <c:showLegendKey val="0"/>
          <c:showVal val="1"/>
          <c:showCatName val="0"/>
          <c:showSerName val="0"/>
          <c:showPercent val="0"/>
          <c:showBubbleSize val="0"/>
        </c:dLbls>
        <c:axId val="46179840"/>
        <c:axId val="46181760"/>
      </c:scatterChart>
      <c:valAx>
        <c:axId val="46179840"/>
        <c:scaling>
          <c:orientation val="minMax"/>
          <c:max val="56.2"/>
          <c:min val="5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{DA7F3CE4-8F28-4BCA-80ED-FBD7187DF80C}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50B-4FD1-88B5-19655D200E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{BD719612-684F-4CA0-B92B-69142BF38098}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0B-4FD1-88B5-19655D200E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{93DD6280-500C-49BE-99B0-6A883188C0ED}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0B-4FD1-88B5-19655D200E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{C1D2256B-7C1B-4748-A175-F34C233D672D}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0B-4FD1-88B5-19655D200E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{807DEA25-4D55-44ED-92B4-F753D53081DF}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0B-4FD1-88B5-19655D200EE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{C9F1CBAB-8969-4F1E-8E6A-0C975B5CB162}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50B-4FD1-88B5-19655D200EE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{E6AA6B00-B09F-47CF-AE7C-51C3BA062024}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50B-4FD1-88B5-19655D200EE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{A32B4EDF-5FF5-4FAE-975F-8863646B6D91}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50B-4FD1-88B5-19655D200EE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{DB6BC3AB-7F04-4883-934D-3BA02167AFE3}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50B-4FD1-88B5-19655D200E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8.6</c:v>
                </c:pt>
                <c:pt idx="16">
                  <c:v>8.3000000000000007</c:v>
                </c:pt>
                <c:pt idx="24">
                  <c:v>8</c:v>
                </c:pt>
                <c:pt idx="32">
                  <c:v>8.6</c:v>
                </c:pt>
              </c:numCache>
            </c:numRef>
          </c:xVal>
          <c:yVal>
            <c:numRef>
              <c:f>公会計指標分析・財政指標組合せ分析表!$BP$73:$DC$73</c:f>
              <c:numCache>
                <c:formatCode>#,##0.0;"▲ "#,##0.0</c:formatCode>
                <c:ptCount val="40"/>
                <c:pt idx="0">
                  <c:v>31.2</c:v>
                </c:pt>
                <c:pt idx="8">
                  <c:v>22.6</c:v>
                </c:pt>
              </c:numCache>
            </c:numRef>
          </c:yVal>
          <c:smooth val="0"/>
          <c:extLst>
            <c:ext xmlns:c16="http://schemas.microsoft.com/office/drawing/2014/chart" uri="{C3380CC4-5D6E-409C-BE32-E72D297353CC}">
              <c16:uniqueId val="{00000009-E50B-4FD1-88B5-19655D200E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{F0A1B37E-C5E6-4065-94BA-654933583CA4}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50B-4FD1-88B5-19655D200E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{31722F26-29F8-42EA-AFAE-BBE35D8249AC}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0B-4FD1-88B5-19655D200E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{E86DCB5C-BC35-435C-B1DF-EDAC4229DF17}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0B-4FD1-88B5-19655D200E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{123AC2BA-3B52-4830-BDF0-EE35C6CC19D7}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0B-4FD1-88B5-19655D200E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{0951F398-D98C-4DF5-8FC2-3CEEF4C1744D}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0B-4FD1-88B5-19655D200EE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{1E6FA7F3-010D-44CA-A7BE-25D180F7F65F}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50B-4FD1-88B5-19655D200EE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{41B3B4FE-7CFE-4149-9757-554F71211599}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50B-4FD1-88B5-19655D200EE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{A19D88F2-CBF9-49CA-913E-8994F08766F4}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50B-4FD1-88B5-19655D200EE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{38C302E9-4B3A-4154-A24A-C8E18986ACB8}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50B-4FD1-88B5-19655D200E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12.4</c:v>
                </c:pt>
                <c:pt idx="8">
                  <c:v>11.2</c:v>
                </c:pt>
                <c:pt idx="16">
                  <c:v>10.1</c:v>
                </c:pt>
                <c:pt idx="24">
                  <c:v>9.1</c:v>
                </c:pt>
                <c:pt idx="32">
                  <c:v>8.9</c:v>
                </c:pt>
              </c:numCache>
            </c:numRef>
          </c:xVal>
          <c:yVal>
            <c:numRef>
              <c:f>公会計指標分析・財政指標組合せ分析表!$BP$77:$DC$77</c:f>
              <c:numCache>
                <c:formatCode>#,##0.0;"▲ "#,##0.0</c:formatCode>
                <c:ptCount val="40"/>
                <c:pt idx="0">
                  <c:v>58.8</c:v>
                </c:pt>
                <c:pt idx="8">
                  <c:v>49.7</c:v>
                </c:pt>
                <c:pt idx="16">
                  <c:v>37.200000000000003</c:v>
                </c:pt>
                <c:pt idx="24">
                  <c:v>24</c:v>
                </c:pt>
                <c:pt idx="32">
                  <c:v>19.8</c:v>
                </c:pt>
              </c:numCache>
            </c:numRef>
          </c:yVal>
          <c:smooth val="0"/>
          <c:extLst>
            <c:ext xmlns:c16="http://schemas.microsoft.com/office/drawing/2014/chart" uri="{C3380CC4-5D6E-409C-BE32-E72D297353CC}">
              <c16:uniqueId val="{00000013-E50B-4FD1-88B5-19655D200EE0}"/>
            </c:ext>
          </c:extLst>
        </c:ser>
        <c:dLbls>
          <c:showLegendKey val="0"/>
          <c:showVal val="1"/>
          <c:showCatName val="0"/>
          <c:showSerName val="0"/>
          <c:showPercent val="0"/>
          <c:showBubbleSize val="0"/>
        </c:dLbls>
        <c:axId val="84219776"/>
        <c:axId val="84234240"/>
      </c:scatterChart>
      <c:valAx>
        <c:axId val="84219776"/>
        <c:scaling>
          <c:orientation val="minMax"/>
          <c:max val="12.799999999999999"/>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6"/>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a:t>
          </a: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「元利償還金等</a:t>
          </a:r>
          <a:r>
            <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a:t>
          </a: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のうち、元利償還金において本庁舎等の建設事業における起債の元金償還が始まったことなどにより</a:t>
          </a:r>
          <a:r>
            <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a:t>
          </a: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「算入公債費等</a:t>
          </a:r>
          <a:r>
            <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a:t>
          </a:r>
          <a:r>
            <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百万円減少するなど、分子は前年度と比べ</a:t>
          </a:r>
          <a:r>
            <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百万円増加となりました。</a:t>
          </a:r>
          <a:endPar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一方、普通交付税等（標準財政規模）の減少等により、分母が前年度から</a:t>
          </a:r>
          <a:r>
            <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百万円減少したため、平成</a:t>
          </a:r>
          <a:r>
            <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年度の単年度比率は</a:t>
          </a:r>
          <a:r>
            <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ポイント増加となり、また、</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ヵ年平均で</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、前年度から</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％となりました。</a:t>
          </a:r>
          <a:endParaRPr kumimoji="0"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将来負担</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比率と同様に、現時点では適正な水準にあると言えますが、今後も地方債残高の推移や公債費の動向等に十分注視しながら、繰上償還等も含め高水準にある公債費の抑制に努めていく必要があります。</a:t>
          </a:r>
          <a:endParaRPr kumimoji="0"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7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&lt;</a:t>
          </a:r>
          <a:r>
            <a:rPr kumimoji="0"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用語説明</a:t>
          </a:r>
          <a:r>
            <a:rPr kumimoji="0"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&gt;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元利償還金等</a:t>
          </a:r>
          <a:r>
            <a:rPr kumimoji="0"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 … </a:t>
          </a:r>
          <a:r>
            <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元利及び準元利償還金の計</a:t>
          </a:r>
          <a:endParaRPr kumimoji="0"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算入公債費等</a:t>
          </a:r>
          <a:r>
            <a:rPr kumimoji="0"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(B) … </a:t>
          </a:r>
          <a:r>
            <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元利償還金に充てた特定財源や交付税に算入される元利償還金等の計</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地方債残高や退職手当負担見込額等の減少により「将来負担額</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減少する一方で、ふるさと納税の増加等による充当可能基金等の増加により</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「充当可能財源等</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」が増加し、</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充当可能財源等</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が将来負担額</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を上回った（実質的な将来負担額が算定されなかった）ため、</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比率は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前年度に続き</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算定されませんでした。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実質公債費比率と同様に、現時点では適正な水準にあると言えますが、今後も地方債残高の推移や公債費の動向等に十分注視しながら、繰上償還等も含め高水準</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ある公債費の抑制に努めていく必要があります。</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&lt;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用語説明</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&gt;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将来負担額</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 … </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地方債残高や公営企業債繰入見込額、退職手当負担見込額等の計</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充当可能財源等</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(B) … </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充当可能な基金や特定財源見込額及び交付税算入見込額の</a:t>
          </a:r>
          <a:endParaRPr kumimoji="1" lang="ja-JP" altLang="en-US"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高知県四万十町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平成</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27</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から「</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ふるさと納税</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への取り組みを強化したことで、ふるさと納税を原資とするふるさと支援基金へ</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積み</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増しを行う</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など、今後に備え安定した基金管理を行っています。</a:t>
          </a:r>
          <a:endPar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平成</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29</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年度については、ふるさと支援基金</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4</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億</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48</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百万円の積み増しに加え、今後の町債の償還に必要な財源確保のため減債基金に</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億</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33</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百万円や防災対策事業費の財源確保のため防災まちづくり基金に</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71</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百万円の積み増しを行うなど、積立基金全体で</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億</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6</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百万円の増となりました。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大型の普通建設事業や既存施設の維持更新等を控え、実質公債費比率の上昇等が懸念されるために財政調整基金や減債基金等の活用や、公共施設について平成</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年度末までに個別施設計画を策定し、施設等整備基金の計画的な活用を図っていくことを予定しています。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・ふるさと支援基金：ふるさと納税の寄附者の意思に基づくまちづくりに資する事業</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・施設等整備基金：町の公共施設等の整備</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・合併特例債まちづくり基金：合併後の地域の連帯強化や新しい地域づくりに資する事業</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地域福祉を充実し、長寿・福祉社会づくりの推進</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・過疎地域自立促進特別事業基金：四万十町過疎地域自立促進計画に定める過疎地域自立促進特別事業に資する事業</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・ふるさと支援基金：寄附金の全額を基金へ積み立てを行い、使途に沿った事業に活用しているが、全額を活用せずに後年度に備えて</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おり、平成</a:t>
          </a:r>
          <a:r>
            <a:rPr kumimoji="0" lang="en-US"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29</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年度については、</a:t>
          </a:r>
          <a:r>
            <a:rPr kumimoji="0" lang="en-US"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4</a:t>
          </a:r>
          <a:r>
            <a:rPr kumimoji="0" lang="ja-JP" altLang="en-US"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億</a:t>
          </a:r>
          <a:r>
            <a:rPr kumimoji="0" lang="en-US"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48</a:t>
          </a:r>
          <a:r>
            <a:rPr kumimoji="0" lang="ja-JP" altLang="en-US"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百万円の積み増しとなっています</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・施設等整備基金：施設使用料等の一部を積み立てし、平成</a:t>
          </a:r>
          <a:r>
            <a:rPr kumimoji="0" lang="en-US"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29</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年度については、</a:t>
          </a:r>
          <a:r>
            <a:rPr kumimoji="0" lang="en-US"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27</a:t>
          </a:r>
          <a:r>
            <a:rPr kumimoji="0" lang="ja-JP" altLang="en-US"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百万円の積み増しとなっています</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・合併特例債まちづくり基金：合併特例事業債を積み立てし、平成</a:t>
          </a:r>
          <a:r>
            <a:rPr kumimoji="0" lang="en-US"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29</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年度については、</a:t>
          </a:r>
          <a:r>
            <a:rPr kumimoji="0" lang="en-US"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0" lang="ja-JP" altLang="en-US"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億</a:t>
          </a:r>
          <a:r>
            <a:rPr kumimoji="0" lang="en-US"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8</a:t>
          </a:r>
          <a:r>
            <a:rPr kumimoji="0" lang="ja-JP" altLang="en-US"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百万円の積み増しとなっています</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・地域福祉基金：平成</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年度については、地域福祉計画や障害福祉計画の策定及び特養等福祉施設改修に活用しています。</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・過疎地域自立促進特別事業基金：平成</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年度は過疎対策事業債を積み立てし、ほぼ同額を計画に沿って活用しています。</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・ふるさと支援基金：ふるさと納税制度の改正や寄附額の減少にも対応するため、積み増しを行っており今後も増加していく見込みと</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なっています。</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・施設等整備基金：</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個別施設計画を策定後、計画的な活用を図っていくことを予定しています。</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・合併特例債まちづくり基金：平成</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32</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年度の基金造成事業期間までは増加予定となっています。</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・地域福祉基金：今後も使途に沿った活用を予定しています。</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・過疎地域自立促進特別事業基金：過疎地域自立促進特別措置法の期限終了後は減少していく予定となっています。</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これまで歳計剰余金処分による積み増しにより年度末残高は増加しており、平成</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歳計剰余金処分による積立額は</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億</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処分による積み立てを抑制し、減債基金や特定目的基金への積み立てや、町債の繰上償還を検討する。また、財政調整基金の活用も検討されることから長期的には減少していく見込み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年度については、今後の町債の償還に必要な財源確保のため</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百万円の積み増しとなっています。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大型の普通建設事業や既存施設の維持更新等を控え、実質公債費比率の上昇等が懸念されるために減債基金の活用を予定しています。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17,528
17,430
642.30
16,786,520
16,489,981
223,071
8,710,271
18,811,649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８年度に作成した公共施設等総合管理計画において、一人当たりの延床面積を今後１０年で１８％削減するという目標を掲げ、老朽化した施設の集約・複合化や除却を進めております。有形固定資産減価償却率については、類似団体平均を下回っており、これまでの取組の効果が表れていると考えられます。</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131687</xdr:rowOff>
    </xdr:from>
    <xdr:to>
      <xdr:col>23</xdr:col>
      <xdr:colOff>85090</xdr:colOff>
      <xdr:row>34</xdr:row>
      <xdr:rowOff>58813</xdr:rowOff>
    </xdr:to>
    <xdr:cxnSp macro="">
      <xdr:nvCxnSpPr>
        <xdr:cNvPr id="71" name="直線コネクタ 70"/>
        <xdr:cNvCxnSpPr/>
      </xdr:nvCxnSpPr>
      <xdr:spPr>
        <a:xfrm flipV="1">
          <a:off x="4760595" y="5189462"/>
          <a:ext cx="1270" cy="1470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62640</xdr:rowOff>
    </xdr:from>
    <xdr:ext cx="405111" cy="259045"/>
    <xdr:sp macro="" textlink="">
      <xdr:nvSpPr>
        <xdr:cNvPr id="72" name="有形固定資産減価償却率最小値テキスト"/>
        <xdr:cNvSpPr txBox="1"/>
      </xdr:nvSpPr>
      <xdr:spPr>
        <a:xfrm>
          <a:off x="4813300" y="666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58813</xdr:rowOff>
    </xdr:from>
    <xdr:to>
      <xdr:col>23</xdr:col>
      <xdr:colOff>174625</xdr:colOff>
      <xdr:row>34</xdr:row>
      <xdr:rowOff>58813</xdr:rowOff>
    </xdr:to>
    <xdr:cxnSp macro="">
      <xdr:nvCxnSpPr>
        <xdr:cNvPr id="73" name="直線コネクタ 72"/>
        <xdr:cNvCxnSpPr/>
      </xdr:nvCxnSpPr>
      <xdr:spPr>
        <a:xfrm>
          <a:off x="4673600" y="665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78364</xdr:rowOff>
    </xdr:from>
    <xdr:ext cx="405111" cy="259045"/>
    <xdr:sp macro="" textlink="">
      <xdr:nvSpPr>
        <xdr:cNvPr id="74" name="有形固定資産減価償却率最大値テキスト"/>
        <xdr:cNvSpPr txBox="1"/>
      </xdr:nvSpPr>
      <xdr:spPr>
        <a:xfrm>
          <a:off x="4813300" y="4964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131687</xdr:rowOff>
    </xdr:from>
    <xdr:to>
      <xdr:col>23</xdr:col>
      <xdr:colOff>174625</xdr:colOff>
      <xdr:row>25</xdr:row>
      <xdr:rowOff>131687</xdr:rowOff>
    </xdr:to>
    <xdr:cxnSp macro="">
      <xdr:nvCxnSpPr>
        <xdr:cNvPr id="75" name="直線コネクタ 74"/>
        <xdr:cNvCxnSpPr/>
      </xdr:nvCxnSpPr>
      <xdr:spPr>
        <a:xfrm>
          <a:off x="4673600" y="5189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48730</xdr:rowOff>
    </xdr:from>
    <xdr:ext cx="405111" cy="259045"/>
    <xdr:sp macro="" textlink="">
      <xdr:nvSpPr>
        <xdr:cNvPr id="76" name="有形固定資産減価償却率平均値テキスト"/>
        <xdr:cNvSpPr txBox="1"/>
      </xdr:nvSpPr>
      <xdr:spPr>
        <a:xfrm>
          <a:off x="4813300" y="5620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70303</xdr:rowOff>
    </xdr:from>
    <xdr:to>
      <xdr:col>23</xdr:col>
      <xdr:colOff>136525</xdr:colOff>
      <xdr:row>29</xdr:row>
      <xdr:rowOff>453</xdr:rowOff>
    </xdr:to>
    <xdr:sp macro="" textlink="">
      <xdr:nvSpPr>
        <xdr:cNvPr id="77" name="フローチャート: 判断 76"/>
        <xdr:cNvSpPr/>
      </xdr:nvSpPr>
      <xdr:spPr>
        <a:xfrm>
          <a:off x="4711700" y="564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4989</xdr:rowOff>
    </xdr:from>
    <xdr:to>
      <xdr:col>19</xdr:col>
      <xdr:colOff>187325</xdr:colOff>
      <xdr:row>30</xdr:row>
      <xdr:rowOff>106589</xdr:rowOff>
    </xdr:to>
    <xdr:sp macro="" textlink="">
      <xdr:nvSpPr>
        <xdr:cNvPr id="78" name="フローチャート: 判断 77"/>
        <xdr:cNvSpPr/>
      </xdr:nvSpPr>
      <xdr:spPr>
        <a:xfrm>
          <a:off x="4000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35832</xdr:rowOff>
    </xdr:from>
    <xdr:to>
      <xdr:col>15</xdr:col>
      <xdr:colOff>187325</xdr:colOff>
      <xdr:row>30</xdr:row>
      <xdr:rowOff>137432</xdr:rowOff>
    </xdr:to>
    <xdr:sp macro="" textlink="">
      <xdr:nvSpPr>
        <xdr:cNvPr id="79" name="フローチャート: 判断 78"/>
        <xdr:cNvSpPr/>
      </xdr:nvSpPr>
      <xdr:spPr>
        <a:xfrm>
          <a:off x="3238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114451</xdr:rowOff>
    </xdr:from>
    <xdr:to>
      <xdr:col>19</xdr:col>
      <xdr:colOff>187325</xdr:colOff>
      <xdr:row>33</xdr:row>
      <xdr:rowOff>44601</xdr:rowOff>
    </xdr:to>
    <xdr:sp macro="" textlink="">
      <xdr:nvSpPr>
        <xdr:cNvPr id="85" name="楕円 84"/>
        <xdr:cNvSpPr/>
      </xdr:nvSpPr>
      <xdr:spPr>
        <a:xfrm>
          <a:off x="4000500" y="63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107497</xdr:rowOff>
    </xdr:from>
    <xdr:to>
      <xdr:col>15</xdr:col>
      <xdr:colOff>187325</xdr:colOff>
      <xdr:row>34</xdr:row>
      <xdr:rowOff>37647</xdr:rowOff>
    </xdr:to>
    <xdr:sp macro="" textlink="">
      <xdr:nvSpPr>
        <xdr:cNvPr id="86" name="楕円 85"/>
        <xdr:cNvSpPr/>
      </xdr:nvSpPr>
      <xdr:spPr>
        <a:xfrm>
          <a:off x="32385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165251</xdr:rowOff>
    </xdr:from>
    <xdr:to>
      <xdr:col>19</xdr:col>
      <xdr:colOff>136525</xdr:colOff>
      <xdr:row>33</xdr:row>
      <xdr:rowOff>158297</xdr:rowOff>
    </xdr:to>
    <xdr:cxnSp macro="">
      <xdr:nvCxnSpPr>
        <xdr:cNvPr id="87" name="直線コネクタ 86"/>
        <xdr:cNvCxnSpPr/>
      </xdr:nvCxnSpPr>
      <xdr:spPr>
        <a:xfrm flipV="1">
          <a:off x="3289300" y="6423176"/>
          <a:ext cx="762000" cy="16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123116</xdr:rowOff>
    </xdr:from>
    <xdr:ext cx="405111" cy="259045"/>
    <xdr:sp macro="" textlink="">
      <xdr:nvSpPr>
        <xdr:cNvPr id="88" name="n_1aveValue有形固定資産減価償却率"/>
        <xdr:cNvSpPr txBox="1"/>
      </xdr:nvSpPr>
      <xdr:spPr>
        <a:xfrm>
          <a:off x="38360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153959</xdr:rowOff>
    </xdr:from>
    <xdr:ext cx="405111" cy="259045"/>
    <xdr:sp macro="" textlink="">
      <xdr:nvSpPr>
        <xdr:cNvPr id="89" name="n_2aveValue有形固定資産減価償却率"/>
        <xdr:cNvSpPr txBox="1"/>
      </xdr:nvSpPr>
      <xdr:spPr>
        <a:xfrm>
          <a:off x="3086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35728</xdr:rowOff>
    </xdr:from>
    <xdr:ext cx="405111" cy="259045"/>
    <xdr:sp macro="" textlink="">
      <xdr:nvSpPr>
        <xdr:cNvPr id="90" name="n_1mainValue有形固定資産減価償却率"/>
        <xdr:cNvSpPr txBox="1"/>
      </xdr:nvSpPr>
      <xdr:spPr>
        <a:xfrm>
          <a:off x="3836044" y="646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28774</xdr:rowOff>
    </xdr:from>
    <xdr:ext cx="405111" cy="259045"/>
    <xdr:sp macro="" textlink="">
      <xdr:nvSpPr>
        <xdr:cNvPr id="91" name="n_2mainValue有形固定資産減価償却率"/>
        <xdr:cNvSpPr txBox="1"/>
      </xdr:nvSpPr>
      <xdr:spPr>
        <a:xfrm>
          <a:off x="3086744" y="662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償還可能年数は類似団体平均値より低い水準にあります。主な要因としては、平成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年度までに行った繰上償還で、地方債残高が</a:t>
          </a:r>
          <a:r>
            <a:rPr kumimoji="1" lang="en-US" altLang="ja-JP" sz="1050">
              <a:latin typeface="ＭＳ Ｐゴシック" panose="020B0600070205080204" pitchFamily="50" charset="-128"/>
              <a:ea typeface="ＭＳ Ｐゴシック" panose="020B0600070205080204" pitchFamily="50" charset="-128"/>
            </a:rPr>
            <a:t>12</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90</a:t>
          </a:r>
          <a:r>
            <a:rPr kumimoji="1" lang="ja-JP" altLang="en-US" sz="1050">
              <a:latin typeface="ＭＳ Ｐゴシック" panose="020B0600070205080204" pitchFamily="50" charset="-128"/>
              <a:ea typeface="ＭＳ Ｐゴシック" panose="020B0600070205080204" pitchFamily="50" charset="-128"/>
            </a:rPr>
            <a:t>百万円余り減少したことや平成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から「ふるさと納税」への取組強化により、ふるさと納税を原資とするふるさと支援基金残高が増加するなど、将来負担額が減少するとともに充当可能基金残高が増加したことなどが考えられます。しかしながら、今後、大型建設事業や公共施設等の維持更新を控えており、地方債残高の増加が懸念されるために財源確保や効果的な繰上償還の検討に取り組んでいく必要があります。</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43392</xdr:rowOff>
    </xdr:to>
    <xdr:cxnSp macro="">
      <xdr:nvCxnSpPr>
        <xdr:cNvPr id="120" name="直線コネクタ 119"/>
        <xdr:cNvCxnSpPr/>
      </xdr:nvCxnSpPr>
      <xdr:spPr>
        <a:xfrm flipV="1">
          <a:off x="14793595" y="5300839"/>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47219</xdr:rowOff>
    </xdr:from>
    <xdr:ext cx="340478" cy="259045"/>
    <xdr:sp macro="" textlink="">
      <xdr:nvSpPr>
        <xdr:cNvPr id="121" name="債務償還可能年数最小値テキスト"/>
        <xdr:cNvSpPr txBox="1"/>
      </xdr:nvSpPr>
      <xdr:spPr>
        <a:xfrm>
          <a:off x="14846300" y="6648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43392</xdr:rowOff>
    </xdr:from>
    <xdr:to>
      <xdr:col>76</xdr:col>
      <xdr:colOff>111125</xdr:colOff>
      <xdr:row>34</xdr:row>
      <xdr:rowOff>43392</xdr:rowOff>
    </xdr:to>
    <xdr:cxnSp macro="">
      <xdr:nvCxnSpPr>
        <xdr:cNvPr id="122" name="直線コネクタ 121"/>
        <xdr:cNvCxnSpPr/>
      </xdr:nvCxnSpPr>
      <xdr:spPr>
        <a:xfrm>
          <a:off x="14706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23"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24" name="直線コネクタ 123"/>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2063</xdr:rowOff>
    </xdr:from>
    <xdr:ext cx="340478" cy="259045"/>
    <xdr:sp macro="" textlink="">
      <xdr:nvSpPr>
        <xdr:cNvPr id="125" name="債務償還可能年数平均値テキスト"/>
        <xdr:cNvSpPr txBox="1"/>
      </xdr:nvSpPr>
      <xdr:spPr>
        <a:xfrm>
          <a:off x="14846300" y="591708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150636</xdr:rowOff>
    </xdr:from>
    <xdr:to>
      <xdr:col>76</xdr:col>
      <xdr:colOff>73025</xdr:colOff>
      <xdr:row>31</xdr:row>
      <xdr:rowOff>80786</xdr:rowOff>
    </xdr:to>
    <xdr:sp macro="" textlink="">
      <xdr:nvSpPr>
        <xdr:cNvPr id="126" name="フローチャート: 判断 125"/>
        <xdr:cNvSpPr/>
      </xdr:nvSpPr>
      <xdr:spPr>
        <a:xfrm>
          <a:off x="14744700" y="606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87136</xdr:rowOff>
    </xdr:from>
    <xdr:to>
      <xdr:col>76</xdr:col>
      <xdr:colOff>73025</xdr:colOff>
      <xdr:row>32</xdr:row>
      <xdr:rowOff>17286</xdr:rowOff>
    </xdr:to>
    <xdr:sp macro="" textlink="">
      <xdr:nvSpPr>
        <xdr:cNvPr id="132" name="楕円 131"/>
        <xdr:cNvSpPr/>
      </xdr:nvSpPr>
      <xdr:spPr>
        <a:xfrm>
          <a:off x="14744700" y="617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65563</xdr:rowOff>
    </xdr:from>
    <xdr:ext cx="340478" cy="259045"/>
    <xdr:sp macro="" textlink="">
      <xdr:nvSpPr>
        <xdr:cNvPr id="133" name="債務償還可能年数該当値テキスト"/>
        <xdr:cNvSpPr txBox="1"/>
      </xdr:nvSpPr>
      <xdr:spPr>
        <a:xfrm>
          <a:off x="14846300" y="61520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17,528
17,430
642.30
16,786,520
16,489,981
223,071
8,710,271
18,811,649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38100</xdr:rowOff>
    </xdr:to>
    <xdr:cxnSp macro="">
      <xdr:nvCxnSpPr>
        <xdr:cNvPr id="56" name="直線コネクタ 55"/>
        <xdr:cNvCxnSpPr/>
      </xdr:nvCxnSpPr>
      <xdr:spPr>
        <a:xfrm flipV="1">
          <a:off x="4634865" y="593217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41927</xdr:rowOff>
    </xdr:from>
    <xdr:ext cx="405111" cy="259045"/>
    <xdr:sp macro="" textlink="">
      <xdr:nvSpPr>
        <xdr:cNvPr id="57" name="【道路】&#10;有形固定資産減価償却率最小値テキスト"/>
        <xdr:cNvSpPr txBox="1"/>
      </xdr:nvSpPr>
      <xdr:spPr>
        <a:xfrm>
          <a:off x="4673600"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38100</xdr:rowOff>
    </xdr:from>
    <xdr:to>
      <xdr:col>24</xdr:col>
      <xdr:colOff>152400</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59"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0" name="直線コネクタ 59"/>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83837</xdr:rowOff>
    </xdr:from>
    <xdr:ext cx="405111" cy="259045"/>
    <xdr:sp macro="" textlink="">
      <xdr:nvSpPr>
        <xdr:cNvPr id="61" name="【道路】&#10;有形固定資産減価償却率平均値テキスト"/>
        <xdr:cNvSpPr txBox="1"/>
      </xdr:nvSpPr>
      <xdr:spPr>
        <a:xfrm>
          <a:off x="4673600" y="608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105410</xdr:rowOff>
    </xdr:from>
    <xdr:to>
      <xdr:col>24</xdr:col>
      <xdr:colOff>114300</xdr:colOff>
      <xdr:row>36</xdr:row>
      <xdr:rowOff>35560</xdr:rowOff>
    </xdr:to>
    <xdr:sp macro="" textlink="">
      <xdr:nvSpPr>
        <xdr:cNvPr id="62" name="フローチャート: 判断 61"/>
        <xdr:cNvSpPr/>
      </xdr:nvSpPr>
      <xdr:spPr>
        <a:xfrm>
          <a:off x="4584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3" name="フローチャート: 判断 62"/>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10160</xdr:rowOff>
    </xdr:from>
    <xdr:to>
      <xdr:col>15</xdr:col>
      <xdr:colOff>101600</xdr:colOff>
      <xdr:row>36</xdr:row>
      <xdr:rowOff>111760</xdr:rowOff>
    </xdr:to>
    <xdr:sp macro="" textlink="">
      <xdr:nvSpPr>
        <xdr:cNvPr id="64" name="フローチャート: 判断 63"/>
        <xdr:cNvSpPr/>
      </xdr:nvSpPr>
      <xdr:spPr>
        <a:xfrm>
          <a:off x="2857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0" name="楕円 69"/>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59690</xdr:rowOff>
    </xdr:from>
    <xdr:to>
      <xdr:col>15</xdr:col>
      <xdr:colOff>101600</xdr:colOff>
      <xdr:row>38</xdr:row>
      <xdr:rowOff>161290</xdr:rowOff>
    </xdr:to>
    <xdr:sp macro="" textlink="">
      <xdr:nvSpPr>
        <xdr:cNvPr id="71" name="楕円 70"/>
        <xdr:cNvSpPr/>
      </xdr:nvSpPr>
      <xdr:spPr>
        <a:xfrm>
          <a:off x="2857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64770</xdr:rowOff>
    </xdr:from>
    <xdr:to>
      <xdr:col>19</xdr:col>
      <xdr:colOff>177800</xdr:colOff>
      <xdr:row>38</xdr:row>
      <xdr:rowOff>110490</xdr:rowOff>
    </xdr:to>
    <xdr:cxnSp macro="">
      <xdr:nvCxnSpPr>
        <xdr:cNvPr id="72" name="直線コネクタ 71"/>
        <xdr:cNvCxnSpPr/>
      </xdr:nvCxnSpPr>
      <xdr:spPr>
        <a:xfrm flipV="1">
          <a:off x="2908300" y="65798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29227</xdr:rowOff>
    </xdr:from>
    <xdr:ext cx="405111" cy="259045"/>
    <xdr:sp macro="" textlink="">
      <xdr:nvSpPr>
        <xdr:cNvPr id="73" name="n_1aveValue【道路】&#10;有形固定資産減価償却率"/>
        <xdr:cNvSpPr txBox="1"/>
      </xdr:nvSpPr>
      <xdr:spPr>
        <a:xfrm>
          <a:off x="3582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128287</xdr:rowOff>
    </xdr:from>
    <xdr:ext cx="405111" cy="259045"/>
    <xdr:sp macro="" textlink="">
      <xdr:nvSpPr>
        <xdr:cNvPr id="74" name="n_2aveValue【道路】&#10;有形固定資産減価償却率"/>
        <xdr:cNvSpPr txBox="1"/>
      </xdr:nvSpPr>
      <xdr:spPr>
        <a:xfrm>
          <a:off x="2705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106697</xdr:rowOff>
    </xdr:from>
    <xdr:ext cx="405111" cy="259045"/>
    <xdr:sp macro="" textlink="">
      <xdr:nvSpPr>
        <xdr:cNvPr id="75" name="n_1mainValue【道路】&#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152417</xdr:rowOff>
    </xdr:from>
    <xdr:ext cx="405111" cy="259045"/>
    <xdr:sp macro="" textlink="">
      <xdr:nvSpPr>
        <xdr:cNvPr id="76" name="n_2mainValue【道路】&#10;有形固定資産減価償却率"/>
        <xdr:cNvSpPr txBox="1"/>
      </xdr:nvSpPr>
      <xdr:spPr>
        <a:xfrm>
          <a:off x="2705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87" name="テキスト ボックス 86"/>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133350</xdr:rowOff>
    </xdr:from>
    <xdr:to>
      <xdr:col>59</xdr:col>
      <xdr:colOff>50800</xdr:colOff>
      <xdr:row>42</xdr:row>
      <xdr:rowOff>133350</xdr:rowOff>
    </xdr:to>
    <xdr:cxnSp macro="">
      <xdr:nvCxnSpPr>
        <xdr:cNvPr id="88" name="直線コネクタ 87"/>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162577</xdr:rowOff>
    </xdr:from>
    <xdr:ext cx="531299" cy="259045"/>
    <xdr:sp macro="" textlink="">
      <xdr:nvSpPr>
        <xdr:cNvPr id="89" name="テキスト ボックス 88"/>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0" name="直線コネクタ 89"/>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1" name="テキスト ボックス 90"/>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2" name="直線コネクタ 91"/>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3" name="テキスト ボックス 92"/>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6" name="直線コネクタ 95"/>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7" name="テキスト ボックス 96"/>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9" name="テキスト ボックス 98"/>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0" name="直線コネクタ 99"/>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1" name="テキスト ボックス 100"/>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87401</xdr:rowOff>
    </xdr:from>
    <xdr:to>
      <xdr:col>54</xdr:col>
      <xdr:colOff>189865</xdr:colOff>
      <xdr:row>41</xdr:row>
      <xdr:rowOff>113633</xdr:rowOff>
    </xdr:to>
    <xdr:cxnSp macro="">
      <xdr:nvCxnSpPr>
        <xdr:cNvPr id="105" name="直線コネクタ 104"/>
        <xdr:cNvCxnSpPr/>
      </xdr:nvCxnSpPr>
      <xdr:spPr>
        <a:xfrm flipV="1">
          <a:off x="10476865" y="5745251"/>
          <a:ext cx="0" cy="1397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117460</xdr:rowOff>
    </xdr:from>
    <xdr:ext cx="534377" cy="259045"/>
    <xdr:sp macro="" textlink="">
      <xdr:nvSpPr>
        <xdr:cNvPr id="106" name="【道路】&#10;一人当たり延長最小値テキスト"/>
        <xdr:cNvSpPr txBox="1"/>
      </xdr:nvSpPr>
      <xdr:spPr>
        <a:xfrm>
          <a:off x="10515600" y="714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113633</xdr:rowOff>
    </xdr:from>
    <xdr:to>
      <xdr:col>55</xdr:col>
      <xdr:colOff>88900</xdr:colOff>
      <xdr:row>41</xdr:row>
      <xdr:rowOff>113633</xdr:rowOff>
    </xdr:to>
    <xdr:cxnSp macro="">
      <xdr:nvCxnSpPr>
        <xdr:cNvPr id="107" name="直線コネクタ 106"/>
        <xdr:cNvCxnSpPr/>
      </xdr:nvCxnSpPr>
      <xdr:spPr>
        <a:xfrm>
          <a:off x="10388600" y="7143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34078</xdr:rowOff>
    </xdr:from>
    <xdr:ext cx="534377" cy="259045"/>
    <xdr:sp macro="" textlink="">
      <xdr:nvSpPr>
        <xdr:cNvPr id="108" name="【道路】&#10;一人当たり延長最大値テキスト"/>
        <xdr:cNvSpPr txBox="1"/>
      </xdr:nvSpPr>
      <xdr:spPr>
        <a:xfrm>
          <a:off x="10515600" y="552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87401</xdr:rowOff>
    </xdr:from>
    <xdr:to>
      <xdr:col>55</xdr:col>
      <xdr:colOff>88900</xdr:colOff>
      <xdr:row>33</xdr:row>
      <xdr:rowOff>87401</xdr:rowOff>
    </xdr:to>
    <xdr:cxnSp macro="">
      <xdr:nvCxnSpPr>
        <xdr:cNvPr id="109" name="直線コネクタ 108"/>
        <xdr:cNvCxnSpPr/>
      </xdr:nvCxnSpPr>
      <xdr:spPr>
        <a:xfrm>
          <a:off x="10388600" y="5745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115270</xdr:rowOff>
    </xdr:from>
    <xdr:ext cx="534377" cy="259045"/>
    <xdr:sp macro="" textlink="">
      <xdr:nvSpPr>
        <xdr:cNvPr id="110" name="【道路】&#10;一人当たり延長平均値テキスト"/>
        <xdr:cNvSpPr txBox="1"/>
      </xdr:nvSpPr>
      <xdr:spPr>
        <a:xfrm>
          <a:off x="10515600" y="6630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136843</xdr:rowOff>
    </xdr:from>
    <xdr:to>
      <xdr:col>55</xdr:col>
      <xdr:colOff>50800</xdr:colOff>
      <xdr:row>39</xdr:row>
      <xdr:rowOff>66993</xdr:rowOff>
    </xdr:to>
    <xdr:sp macro="" textlink="">
      <xdr:nvSpPr>
        <xdr:cNvPr id="111" name="フローチャート: 判断 110"/>
        <xdr:cNvSpPr/>
      </xdr:nvSpPr>
      <xdr:spPr>
        <a:xfrm>
          <a:off x="10426700" y="665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57232</xdr:rowOff>
    </xdr:from>
    <xdr:to>
      <xdr:col>50</xdr:col>
      <xdr:colOff>165100</xdr:colOff>
      <xdr:row>39</xdr:row>
      <xdr:rowOff>158832</xdr:rowOff>
    </xdr:to>
    <xdr:sp macro="" textlink="">
      <xdr:nvSpPr>
        <xdr:cNvPr id="112" name="フローチャート: 判断 111"/>
        <xdr:cNvSpPr/>
      </xdr:nvSpPr>
      <xdr:spPr>
        <a:xfrm>
          <a:off x="9588500" y="67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155730</xdr:rowOff>
    </xdr:from>
    <xdr:to>
      <xdr:col>46</xdr:col>
      <xdr:colOff>38100</xdr:colOff>
      <xdr:row>38</xdr:row>
      <xdr:rowOff>85880</xdr:rowOff>
    </xdr:to>
    <xdr:sp macro="" textlink="">
      <xdr:nvSpPr>
        <xdr:cNvPr id="113" name="フローチャート: 判断 112"/>
        <xdr:cNvSpPr/>
      </xdr:nvSpPr>
      <xdr:spPr>
        <a:xfrm>
          <a:off x="8699500" y="64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161503</xdr:rowOff>
    </xdr:from>
    <xdr:to>
      <xdr:col>50</xdr:col>
      <xdr:colOff>165100</xdr:colOff>
      <xdr:row>38</xdr:row>
      <xdr:rowOff>91653</xdr:rowOff>
    </xdr:to>
    <xdr:sp macro="" textlink="">
      <xdr:nvSpPr>
        <xdr:cNvPr id="119" name="楕円 118"/>
        <xdr:cNvSpPr/>
      </xdr:nvSpPr>
      <xdr:spPr>
        <a:xfrm>
          <a:off x="9588500" y="650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14913</xdr:rowOff>
    </xdr:from>
    <xdr:to>
      <xdr:col>46</xdr:col>
      <xdr:colOff>38100</xdr:colOff>
      <xdr:row>38</xdr:row>
      <xdr:rowOff>116513</xdr:rowOff>
    </xdr:to>
    <xdr:sp macro="" textlink="">
      <xdr:nvSpPr>
        <xdr:cNvPr id="120" name="楕円 119"/>
        <xdr:cNvSpPr/>
      </xdr:nvSpPr>
      <xdr:spPr>
        <a:xfrm>
          <a:off x="8699500" y="653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40853</xdr:rowOff>
    </xdr:from>
    <xdr:to>
      <xdr:col>50</xdr:col>
      <xdr:colOff>114300</xdr:colOff>
      <xdr:row>38</xdr:row>
      <xdr:rowOff>65713</xdr:rowOff>
    </xdr:to>
    <xdr:cxnSp macro="">
      <xdr:nvCxnSpPr>
        <xdr:cNvPr id="121" name="直線コネクタ 120"/>
        <xdr:cNvCxnSpPr/>
      </xdr:nvCxnSpPr>
      <xdr:spPr>
        <a:xfrm flipV="1">
          <a:off x="8750300" y="6555953"/>
          <a:ext cx="889000" cy="2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149959</xdr:rowOff>
    </xdr:from>
    <xdr:ext cx="534377" cy="259045"/>
    <xdr:sp macro="" textlink="">
      <xdr:nvSpPr>
        <xdr:cNvPr id="122" name="n_1aveValue【道路】&#10;一人当たり延長"/>
        <xdr:cNvSpPr txBox="1"/>
      </xdr:nvSpPr>
      <xdr:spPr>
        <a:xfrm>
          <a:off x="9359411" y="683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102407</xdr:rowOff>
    </xdr:from>
    <xdr:ext cx="534377" cy="259045"/>
    <xdr:sp macro="" textlink="">
      <xdr:nvSpPr>
        <xdr:cNvPr id="123" name="n_2aveValue【道路】&#10;一人当たり延長"/>
        <xdr:cNvSpPr txBox="1"/>
      </xdr:nvSpPr>
      <xdr:spPr>
        <a:xfrm>
          <a:off x="8483111" y="627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108180</xdr:rowOff>
    </xdr:from>
    <xdr:ext cx="534377" cy="259045"/>
    <xdr:sp macro="" textlink="">
      <xdr:nvSpPr>
        <xdr:cNvPr id="124" name="n_1mainValue【道路】&#10;一人当たり延長"/>
        <xdr:cNvSpPr txBox="1"/>
      </xdr:nvSpPr>
      <xdr:spPr>
        <a:xfrm>
          <a:off x="9359411" y="628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107640</xdr:rowOff>
    </xdr:from>
    <xdr:ext cx="534377" cy="259045"/>
    <xdr:sp macro="" textlink="">
      <xdr:nvSpPr>
        <xdr:cNvPr id="125" name="n_2mainValue【道路】&#10;一人当たり延長"/>
        <xdr:cNvSpPr txBox="1"/>
      </xdr:nvSpPr>
      <xdr:spPr>
        <a:xfrm>
          <a:off x="8483111" y="662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6" name="テキスト ボックス 13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37" name="直線コネクタ 136"/>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38" name="テキスト ボックス 137"/>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41" name="直線コネクタ 140"/>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42" name="テキスト ボックス 141"/>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4" name="テキスト ボックス 14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63</xdr:row>
      <xdr:rowOff>91440</xdr:rowOff>
    </xdr:to>
    <xdr:cxnSp macro="">
      <xdr:nvCxnSpPr>
        <xdr:cNvPr id="146" name="直線コネクタ 145"/>
        <xdr:cNvCxnSpPr/>
      </xdr:nvCxnSpPr>
      <xdr:spPr>
        <a:xfrm flipV="1">
          <a:off x="4634865" y="965835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7"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8" name="直線コネクタ 147"/>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49"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50" name="直線コネクタ 149"/>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51" name="【橋りょう・トンネ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2" name="フローチャート: 判断 151"/>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53" name="フローチャート: 判断 152"/>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54" name="フローチャート: 判断 153"/>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154940</xdr:rowOff>
    </xdr:from>
    <xdr:to>
      <xdr:col>20</xdr:col>
      <xdr:colOff>38100</xdr:colOff>
      <xdr:row>60</xdr:row>
      <xdr:rowOff>85090</xdr:rowOff>
    </xdr:to>
    <xdr:sp macro="" textlink="">
      <xdr:nvSpPr>
        <xdr:cNvPr id="160" name="楕円 159"/>
        <xdr:cNvSpPr/>
      </xdr:nvSpPr>
      <xdr:spPr>
        <a:xfrm>
          <a:off x="3746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xdr:rowOff>
    </xdr:from>
    <xdr:to>
      <xdr:col>15</xdr:col>
      <xdr:colOff>101600</xdr:colOff>
      <xdr:row>60</xdr:row>
      <xdr:rowOff>113665</xdr:rowOff>
    </xdr:to>
    <xdr:sp macro="" textlink="">
      <xdr:nvSpPr>
        <xdr:cNvPr id="161" name="楕円 160"/>
        <xdr:cNvSpPr/>
      </xdr:nvSpPr>
      <xdr:spPr>
        <a:xfrm>
          <a:off x="2857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34290</xdr:rowOff>
    </xdr:from>
    <xdr:to>
      <xdr:col>19</xdr:col>
      <xdr:colOff>177800</xdr:colOff>
      <xdr:row>60</xdr:row>
      <xdr:rowOff>62865</xdr:rowOff>
    </xdr:to>
    <xdr:cxnSp macro="">
      <xdr:nvCxnSpPr>
        <xdr:cNvPr id="162" name="直線コネクタ 161"/>
        <xdr:cNvCxnSpPr/>
      </xdr:nvCxnSpPr>
      <xdr:spPr>
        <a:xfrm flipV="1">
          <a:off x="2908300" y="103212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63" name="n_1aveValue【橋りょう・トンネル】&#10;有形固定資産減価償却率"/>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164" name="n_2aveValue【橋りょう・トンネル】&#10;有形固定資産減価償却率"/>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101617</xdr:rowOff>
    </xdr:from>
    <xdr:ext cx="405111" cy="259045"/>
    <xdr:sp macro="" textlink="">
      <xdr:nvSpPr>
        <xdr:cNvPr id="165" name="n_1mainValue【橋りょう・トンネ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130192</xdr:rowOff>
    </xdr:from>
    <xdr:ext cx="405111" cy="259045"/>
    <xdr:sp macro="" textlink="">
      <xdr:nvSpPr>
        <xdr:cNvPr id="166" name="n_2mainValue【橋りょう・トンネル】&#10;有形固定資産減価償却率"/>
        <xdr:cNvSpPr txBox="1"/>
      </xdr:nvSpPr>
      <xdr:spPr>
        <a:xfrm>
          <a:off x="2705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7" name="直線コネクタ 17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8" name="テキスト ボックス 17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9" name="直線コネクタ 17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0" name="テキスト ボックス 17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1" name="直線コネクタ 18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2" name="テキスト ボックス 18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3" name="直線コネクタ 18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4" name="テキスト ボックス 18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5" name="直線コネクタ 18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6" name="テキスト ボックス 18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7" name="直線コネクタ 18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8" name="テキスト ボックス 18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147153</xdr:rowOff>
    </xdr:from>
    <xdr:to>
      <xdr:col>54</xdr:col>
      <xdr:colOff>189865</xdr:colOff>
      <xdr:row>64</xdr:row>
      <xdr:rowOff>57877</xdr:rowOff>
    </xdr:to>
    <xdr:cxnSp macro="">
      <xdr:nvCxnSpPr>
        <xdr:cNvPr id="192" name="直線コネクタ 191"/>
        <xdr:cNvCxnSpPr/>
      </xdr:nvCxnSpPr>
      <xdr:spPr>
        <a:xfrm flipV="1">
          <a:off x="10476865" y="9576903"/>
          <a:ext cx="0" cy="1453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61704</xdr:rowOff>
    </xdr:from>
    <xdr:ext cx="534377" cy="259045"/>
    <xdr:sp macro="" textlink="">
      <xdr:nvSpPr>
        <xdr:cNvPr id="193" name="【橋りょう・トンネル】&#10;一人当たり有形固定資産（償却資産）額最小値テキスト"/>
        <xdr:cNvSpPr txBox="1"/>
      </xdr:nvSpPr>
      <xdr:spPr>
        <a:xfrm>
          <a:off x="10515600" y="1103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57877</xdr:rowOff>
    </xdr:from>
    <xdr:to>
      <xdr:col>55</xdr:col>
      <xdr:colOff>88900</xdr:colOff>
      <xdr:row>64</xdr:row>
      <xdr:rowOff>57877</xdr:rowOff>
    </xdr:to>
    <xdr:cxnSp macro="">
      <xdr:nvCxnSpPr>
        <xdr:cNvPr id="194" name="直線コネクタ 193"/>
        <xdr:cNvCxnSpPr/>
      </xdr:nvCxnSpPr>
      <xdr:spPr>
        <a:xfrm>
          <a:off x="10388600" y="1103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93830</xdr:rowOff>
    </xdr:from>
    <xdr:ext cx="690189" cy="259045"/>
    <xdr:sp macro="" textlink="">
      <xdr:nvSpPr>
        <xdr:cNvPr id="195" name="【橋りょう・トンネル】&#10;一人当たり有形固定資産（償却資産）額最大値テキスト"/>
        <xdr:cNvSpPr txBox="1"/>
      </xdr:nvSpPr>
      <xdr:spPr>
        <a:xfrm>
          <a:off x="10515600" y="93521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147153</xdr:rowOff>
    </xdr:from>
    <xdr:to>
      <xdr:col>55</xdr:col>
      <xdr:colOff>88900</xdr:colOff>
      <xdr:row>55</xdr:row>
      <xdr:rowOff>147153</xdr:rowOff>
    </xdr:to>
    <xdr:cxnSp macro="">
      <xdr:nvCxnSpPr>
        <xdr:cNvPr id="196" name="直線コネクタ 195"/>
        <xdr:cNvCxnSpPr/>
      </xdr:nvCxnSpPr>
      <xdr:spPr>
        <a:xfrm>
          <a:off x="10388600" y="957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28181</xdr:rowOff>
    </xdr:from>
    <xdr:ext cx="599010" cy="259045"/>
    <xdr:sp macro="" textlink="">
      <xdr:nvSpPr>
        <xdr:cNvPr id="197" name="【橋りょう・トンネル】&#10;一人当たり有形固定資産（償却資産）額平均値テキスト"/>
        <xdr:cNvSpPr txBox="1"/>
      </xdr:nvSpPr>
      <xdr:spPr>
        <a:xfrm>
          <a:off x="10515600" y="10486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49754</xdr:rowOff>
    </xdr:from>
    <xdr:to>
      <xdr:col>55</xdr:col>
      <xdr:colOff>50800</xdr:colOff>
      <xdr:row>61</xdr:row>
      <xdr:rowOff>151354</xdr:rowOff>
    </xdr:to>
    <xdr:sp macro="" textlink="">
      <xdr:nvSpPr>
        <xdr:cNvPr id="198" name="フローチャート: 判断 197"/>
        <xdr:cNvSpPr/>
      </xdr:nvSpPr>
      <xdr:spPr>
        <a:xfrm>
          <a:off x="10426700" y="1050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300</xdr:rowOff>
    </xdr:from>
    <xdr:to>
      <xdr:col>50</xdr:col>
      <xdr:colOff>165100</xdr:colOff>
      <xdr:row>62</xdr:row>
      <xdr:rowOff>101900</xdr:rowOff>
    </xdr:to>
    <xdr:sp macro="" textlink="">
      <xdr:nvSpPr>
        <xdr:cNvPr id="199" name="フローチャート: 判断 198"/>
        <xdr:cNvSpPr/>
      </xdr:nvSpPr>
      <xdr:spPr>
        <a:xfrm>
          <a:off x="9588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142680</xdr:rowOff>
    </xdr:from>
    <xdr:to>
      <xdr:col>46</xdr:col>
      <xdr:colOff>38100</xdr:colOff>
      <xdr:row>62</xdr:row>
      <xdr:rowOff>72830</xdr:rowOff>
    </xdr:to>
    <xdr:sp macro="" textlink="">
      <xdr:nvSpPr>
        <xdr:cNvPr id="200" name="フローチャート: 判断 199"/>
        <xdr:cNvSpPr/>
      </xdr:nvSpPr>
      <xdr:spPr>
        <a:xfrm>
          <a:off x="8699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40695</xdr:rowOff>
    </xdr:from>
    <xdr:to>
      <xdr:col>50</xdr:col>
      <xdr:colOff>165100</xdr:colOff>
      <xdr:row>61</xdr:row>
      <xdr:rowOff>142295</xdr:rowOff>
    </xdr:to>
    <xdr:sp macro="" textlink="">
      <xdr:nvSpPr>
        <xdr:cNvPr id="206" name="楕円 205"/>
        <xdr:cNvSpPr/>
      </xdr:nvSpPr>
      <xdr:spPr>
        <a:xfrm>
          <a:off x="9588500" y="1049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57324</xdr:rowOff>
    </xdr:from>
    <xdr:to>
      <xdr:col>46</xdr:col>
      <xdr:colOff>38100</xdr:colOff>
      <xdr:row>61</xdr:row>
      <xdr:rowOff>158924</xdr:rowOff>
    </xdr:to>
    <xdr:sp macro="" textlink="">
      <xdr:nvSpPr>
        <xdr:cNvPr id="207" name="楕円 206"/>
        <xdr:cNvSpPr/>
      </xdr:nvSpPr>
      <xdr:spPr>
        <a:xfrm>
          <a:off x="8699500" y="105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91495</xdr:rowOff>
    </xdr:from>
    <xdr:to>
      <xdr:col>50</xdr:col>
      <xdr:colOff>114300</xdr:colOff>
      <xdr:row>61</xdr:row>
      <xdr:rowOff>108124</xdr:rowOff>
    </xdr:to>
    <xdr:cxnSp macro="">
      <xdr:nvCxnSpPr>
        <xdr:cNvPr id="208" name="直線コネクタ 207"/>
        <xdr:cNvCxnSpPr/>
      </xdr:nvCxnSpPr>
      <xdr:spPr>
        <a:xfrm flipV="1">
          <a:off x="8750300" y="10549945"/>
          <a:ext cx="889000" cy="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93027</xdr:rowOff>
    </xdr:from>
    <xdr:ext cx="599010" cy="259045"/>
    <xdr:sp macro="" textlink="">
      <xdr:nvSpPr>
        <xdr:cNvPr id="209" name="n_1aveValue【橋りょう・トンネル】&#10;一人当たり有形固定資産（償却資産）額"/>
        <xdr:cNvSpPr txBox="1"/>
      </xdr:nvSpPr>
      <xdr:spPr>
        <a:xfrm>
          <a:off x="9327095" y="1072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63957</xdr:rowOff>
    </xdr:from>
    <xdr:ext cx="599010" cy="259045"/>
    <xdr:sp macro="" textlink="">
      <xdr:nvSpPr>
        <xdr:cNvPr id="210" name="n_2aveValue【橋りょう・トンネル】&#10;一人当たり有形固定資産（償却資産）額"/>
        <xdr:cNvSpPr txBox="1"/>
      </xdr:nvSpPr>
      <xdr:spPr>
        <a:xfrm>
          <a:off x="8450795" y="1069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158822</xdr:rowOff>
    </xdr:from>
    <xdr:ext cx="599010" cy="259045"/>
    <xdr:sp macro="" textlink="">
      <xdr:nvSpPr>
        <xdr:cNvPr id="211" name="n_1mainValue【橋りょう・トンネル】&#10;一人当たり有形固定資産（償却資産）額"/>
        <xdr:cNvSpPr txBox="1"/>
      </xdr:nvSpPr>
      <xdr:spPr>
        <a:xfrm>
          <a:off x="9327095" y="1027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4001</xdr:rowOff>
    </xdr:from>
    <xdr:ext cx="599010" cy="259045"/>
    <xdr:sp macro="" textlink="">
      <xdr:nvSpPr>
        <xdr:cNvPr id="212" name="n_2mainValue【橋りょう・トンネル】&#10;一人当たり有形固定資産（償却資産）額"/>
        <xdr:cNvSpPr txBox="1"/>
      </xdr:nvSpPr>
      <xdr:spPr>
        <a:xfrm>
          <a:off x="8450795" y="1029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3" name="テキスト ボックス 22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4" name="直線コネクタ 22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5" name="テキスト ボックス 22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6" name="直線コネクタ 22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7" name="テキスト ボックス 22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8" name="直線コネクタ 22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9" name="テキスト ボックス 22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0" name="直線コネクタ 22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1" name="テキスト ボックス 23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65532</xdr:rowOff>
    </xdr:to>
    <xdr:cxnSp macro="">
      <xdr:nvCxnSpPr>
        <xdr:cNvPr id="235" name="直線コネクタ 234"/>
        <xdr:cNvCxnSpPr/>
      </xdr:nvCxnSpPr>
      <xdr:spPr>
        <a:xfrm flipV="1">
          <a:off x="4634865" y="1341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69359</xdr:rowOff>
    </xdr:from>
    <xdr:ext cx="405111" cy="259045"/>
    <xdr:sp macro="" textlink="">
      <xdr:nvSpPr>
        <xdr:cNvPr id="236" name="【公営住宅】&#10;有形固定資産減価償却率最小値テキスト"/>
        <xdr:cNvSpPr txBox="1"/>
      </xdr:nvSpPr>
      <xdr:spPr>
        <a:xfrm>
          <a:off x="46736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65532</xdr:rowOff>
    </xdr:from>
    <xdr:to>
      <xdr:col>24</xdr:col>
      <xdr:colOff>152400</xdr:colOff>
      <xdr:row>85</xdr:row>
      <xdr:rowOff>65532</xdr:rowOff>
    </xdr:to>
    <xdr:cxnSp macro="">
      <xdr:nvCxnSpPr>
        <xdr:cNvPr id="237" name="直線コネクタ 236"/>
        <xdr:cNvCxnSpPr/>
      </xdr:nvCxnSpPr>
      <xdr:spPr>
        <a:xfrm>
          <a:off x="4546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8"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9" name="直線コネクタ 23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89171</xdr:rowOff>
    </xdr:from>
    <xdr:ext cx="405111" cy="259045"/>
    <xdr:sp macro="" textlink="">
      <xdr:nvSpPr>
        <xdr:cNvPr id="240" name="【公営住宅】&#10;有形固定資産減価償却率平均値テキスト"/>
        <xdr:cNvSpPr txBox="1"/>
      </xdr:nvSpPr>
      <xdr:spPr>
        <a:xfrm>
          <a:off x="4673600" y="14148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110744</xdr:rowOff>
    </xdr:from>
    <xdr:to>
      <xdr:col>24</xdr:col>
      <xdr:colOff>114300</xdr:colOff>
      <xdr:row>83</xdr:row>
      <xdr:rowOff>40894</xdr:rowOff>
    </xdr:to>
    <xdr:sp macro="" textlink="">
      <xdr:nvSpPr>
        <xdr:cNvPr id="241" name="フローチャート: 判断 240"/>
        <xdr:cNvSpPr/>
      </xdr:nvSpPr>
      <xdr:spPr>
        <a:xfrm>
          <a:off x="4584700" y="141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42163</xdr:rowOff>
    </xdr:from>
    <xdr:to>
      <xdr:col>20</xdr:col>
      <xdr:colOff>38100</xdr:colOff>
      <xdr:row>82</xdr:row>
      <xdr:rowOff>143763</xdr:rowOff>
    </xdr:to>
    <xdr:sp macro="" textlink="">
      <xdr:nvSpPr>
        <xdr:cNvPr id="242" name="フローチャート: 判断 241"/>
        <xdr:cNvSpPr/>
      </xdr:nvSpPr>
      <xdr:spPr>
        <a:xfrm>
          <a:off x="3746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19304</xdr:rowOff>
    </xdr:from>
    <xdr:to>
      <xdr:col>15</xdr:col>
      <xdr:colOff>101600</xdr:colOff>
      <xdr:row>82</xdr:row>
      <xdr:rowOff>120904</xdr:rowOff>
    </xdr:to>
    <xdr:sp macro="" textlink="">
      <xdr:nvSpPr>
        <xdr:cNvPr id="243" name="フローチャート: 判断 242"/>
        <xdr:cNvSpPr/>
      </xdr:nvSpPr>
      <xdr:spPr>
        <a:xfrm>
          <a:off x="2857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49022</xdr:rowOff>
    </xdr:from>
    <xdr:to>
      <xdr:col>20</xdr:col>
      <xdr:colOff>38100</xdr:colOff>
      <xdr:row>82</xdr:row>
      <xdr:rowOff>150622</xdr:rowOff>
    </xdr:to>
    <xdr:sp macro="" textlink="">
      <xdr:nvSpPr>
        <xdr:cNvPr id="249" name="楕円 248"/>
        <xdr:cNvSpPr/>
      </xdr:nvSpPr>
      <xdr:spPr>
        <a:xfrm>
          <a:off x="3746500" y="141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35306</xdr:rowOff>
    </xdr:from>
    <xdr:to>
      <xdr:col>15</xdr:col>
      <xdr:colOff>101600</xdr:colOff>
      <xdr:row>82</xdr:row>
      <xdr:rowOff>136906</xdr:rowOff>
    </xdr:to>
    <xdr:sp macro="" textlink="">
      <xdr:nvSpPr>
        <xdr:cNvPr id="250" name="楕円 249"/>
        <xdr:cNvSpPr/>
      </xdr:nvSpPr>
      <xdr:spPr>
        <a:xfrm>
          <a:off x="2857500"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86106</xdr:rowOff>
    </xdr:from>
    <xdr:to>
      <xdr:col>19</xdr:col>
      <xdr:colOff>177800</xdr:colOff>
      <xdr:row>82</xdr:row>
      <xdr:rowOff>99822</xdr:rowOff>
    </xdr:to>
    <xdr:cxnSp macro="">
      <xdr:nvCxnSpPr>
        <xdr:cNvPr id="251" name="直線コネクタ 250"/>
        <xdr:cNvCxnSpPr/>
      </xdr:nvCxnSpPr>
      <xdr:spPr>
        <a:xfrm>
          <a:off x="2908300" y="1414500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160290</xdr:rowOff>
    </xdr:from>
    <xdr:ext cx="405111" cy="259045"/>
    <xdr:sp macro="" textlink="">
      <xdr:nvSpPr>
        <xdr:cNvPr id="252" name="n_1aveValue【公営住宅】&#10;有形固定資産減価償却率"/>
        <xdr:cNvSpPr txBox="1"/>
      </xdr:nvSpPr>
      <xdr:spPr>
        <a:xfrm>
          <a:off x="3582044" y="138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137431</xdr:rowOff>
    </xdr:from>
    <xdr:ext cx="405111" cy="259045"/>
    <xdr:sp macro="" textlink="">
      <xdr:nvSpPr>
        <xdr:cNvPr id="253" name="n_2aveValue【公営住宅】&#10;有形固定資産減価償却率"/>
        <xdr:cNvSpPr txBox="1"/>
      </xdr:nvSpPr>
      <xdr:spPr>
        <a:xfrm>
          <a:off x="2705744" y="1385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141749</xdr:rowOff>
    </xdr:from>
    <xdr:ext cx="405111" cy="259045"/>
    <xdr:sp macro="" textlink="">
      <xdr:nvSpPr>
        <xdr:cNvPr id="254" name="n_1mainValue【公営住宅】&#10;有形固定資産減価償却率"/>
        <xdr:cNvSpPr txBox="1"/>
      </xdr:nvSpPr>
      <xdr:spPr>
        <a:xfrm>
          <a:off x="3582044" y="1420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128033</xdr:rowOff>
    </xdr:from>
    <xdr:ext cx="405111" cy="259045"/>
    <xdr:sp macro="" textlink="">
      <xdr:nvSpPr>
        <xdr:cNvPr id="255" name="n_2mainValue【公営住宅】&#10;有形固定資産減価償却率"/>
        <xdr:cNvSpPr txBox="1"/>
      </xdr:nvSpPr>
      <xdr:spPr>
        <a:xfrm>
          <a:off x="2705744" y="1418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118872</xdr:rowOff>
    </xdr:from>
    <xdr:to>
      <xdr:col>54</xdr:col>
      <xdr:colOff>189865</xdr:colOff>
      <xdr:row>86</xdr:row>
      <xdr:rowOff>76963</xdr:rowOff>
    </xdr:to>
    <xdr:cxnSp macro="">
      <xdr:nvCxnSpPr>
        <xdr:cNvPr id="279" name="直線コネクタ 278"/>
        <xdr:cNvCxnSpPr/>
      </xdr:nvCxnSpPr>
      <xdr:spPr>
        <a:xfrm flipV="1">
          <a:off x="10476865" y="13320522"/>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80" name="【公営住宅】&#10;一人当たり面積最小値テキスト"/>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81" name="直線コネクタ 280"/>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65549</xdr:rowOff>
    </xdr:from>
    <xdr:ext cx="469744" cy="259045"/>
    <xdr:sp macro="" textlink="">
      <xdr:nvSpPr>
        <xdr:cNvPr id="282" name="【公営住宅】&#10;一人当たり面積最大値テキスト"/>
        <xdr:cNvSpPr txBox="1"/>
      </xdr:nvSpPr>
      <xdr:spPr>
        <a:xfrm>
          <a:off x="10515600" y="1309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118872</xdr:rowOff>
    </xdr:from>
    <xdr:to>
      <xdr:col>55</xdr:col>
      <xdr:colOff>88900</xdr:colOff>
      <xdr:row>77</xdr:row>
      <xdr:rowOff>118872</xdr:rowOff>
    </xdr:to>
    <xdr:cxnSp macro="">
      <xdr:nvCxnSpPr>
        <xdr:cNvPr id="283" name="直線コネクタ 282"/>
        <xdr:cNvCxnSpPr/>
      </xdr:nvCxnSpPr>
      <xdr:spPr>
        <a:xfrm>
          <a:off x="10388600" y="13320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93742</xdr:rowOff>
    </xdr:from>
    <xdr:ext cx="469744" cy="259045"/>
    <xdr:sp macro="" textlink="">
      <xdr:nvSpPr>
        <xdr:cNvPr id="284" name="【公営住宅】&#10;一人当たり面積平均値テキスト"/>
        <xdr:cNvSpPr txBox="1"/>
      </xdr:nvSpPr>
      <xdr:spPr>
        <a:xfrm>
          <a:off x="10515600" y="13638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115315</xdr:rowOff>
    </xdr:from>
    <xdr:to>
      <xdr:col>55</xdr:col>
      <xdr:colOff>50800</xdr:colOff>
      <xdr:row>80</xdr:row>
      <xdr:rowOff>45465</xdr:rowOff>
    </xdr:to>
    <xdr:sp macro="" textlink="">
      <xdr:nvSpPr>
        <xdr:cNvPr id="285" name="フローチャート: 判断 284"/>
        <xdr:cNvSpPr/>
      </xdr:nvSpPr>
      <xdr:spPr>
        <a:xfrm>
          <a:off x="10426700" y="1365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79</xdr:row>
      <xdr:rowOff>158750</xdr:rowOff>
    </xdr:from>
    <xdr:to>
      <xdr:col>50</xdr:col>
      <xdr:colOff>165100</xdr:colOff>
      <xdr:row>80</xdr:row>
      <xdr:rowOff>88900</xdr:rowOff>
    </xdr:to>
    <xdr:sp macro="" textlink="">
      <xdr:nvSpPr>
        <xdr:cNvPr id="286" name="フローチャート: 判断 285"/>
        <xdr:cNvSpPr/>
      </xdr:nvSpPr>
      <xdr:spPr>
        <a:xfrm>
          <a:off x="958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145035</xdr:rowOff>
    </xdr:from>
    <xdr:to>
      <xdr:col>46</xdr:col>
      <xdr:colOff>38100</xdr:colOff>
      <xdr:row>80</xdr:row>
      <xdr:rowOff>75185</xdr:rowOff>
    </xdr:to>
    <xdr:sp macro="" textlink="">
      <xdr:nvSpPr>
        <xdr:cNvPr id="287" name="フローチャート: 判断 286"/>
        <xdr:cNvSpPr/>
      </xdr:nvSpPr>
      <xdr:spPr>
        <a:xfrm>
          <a:off x="8699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94742</xdr:rowOff>
    </xdr:from>
    <xdr:to>
      <xdr:col>50</xdr:col>
      <xdr:colOff>165100</xdr:colOff>
      <xdr:row>78</xdr:row>
      <xdr:rowOff>24892</xdr:rowOff>
    </xdr:to>
    <xdr:sp macro="" textlink="">
      <xdr:nvSpPr>
        <xdr:cNvPr id="293" name="楕円 292"/>
        <xdr:cNvSpPr/>
      </xdr:nvSpPr>
      <xdr:spPr>
        <a:xfrm>
          <a:off x="9588500" y="1329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77</xdr:row>
      <xdr:rowOff>151892</xdr:rowOff>
    </xdr:from>
    <xdr:to>
      <xdr:col>46</xdr:col>
      <xdr:colOff>38100</xdr:colOff>
      <xdr:row>78</xdr:row>
      <xdr:rowOff>82042</xdr:rowOff>
    </xdr:to>
    <xdr:sp macro="" textlink="">
      <xdr:nvSpPr>
        <xdr:cNvPr id="294" name="楕円 293"/>
        <xdr:cNvSpPr/>
      </xdr:nvSpPr>
      <xdr:spPr>
        <a:xfrm>
          <a:off x="8699500" y="133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145542</xdr:rowOff>
    </xdr:from>
    <xdr:to>
      <xdr:col>50</xdr:col>
      <xdr:colOff>114300</xdr:colOff>
      <xdr:row>78</xdr:row>
      <xdr:rowOff>31242</xdr:rowOff>
    </xdr:to>
    <xdr:cxnSp macro="">
      <xdr:nvCxnSpPr>
        <xdr:cNvPr id="295" name="直線コネクタ 294"/>
        <xdr:cNvCxnSpPr/>
      </xdr:nvCxnSpPr>
      <xdr:spPr>
        <a:xfrm flipV="1">
          <a:off x="8750300" y="1334719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80027</xdr:rowOff>
    </xdr:from>
    <xdr:ext cx="469744" cy="259045"/>
    <xdr:sp macro="" textlink="">
      <xdr:nvSpPr>
        <xdr:cNvPr id="296" name="n_1aveValue【公営住宅】&#10;一人当たり面積"/>
        <xdr:cNvSpPr txBox="1"/>
      </xdr:nvSpPr>
      <xdr:spPr>
        <a:xfrm>
          <a:off x="9391727"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66312</xdr:rowOff>
    </xdr:from>
    <xdr:ext cx="469744" cy="259045"/>
    <xdr:sp macro="" textlink="">
      <xdr:nvSpPr>
        <xdr:cNvPr id="297" name="n_2aveValue【公営住宅】&#10;一人当たり面積"/>
        <xdr:cNvSpPr txBox="1"/>
      </xdr:nvSpPr>
      <xdr:spPr>
        <a:xfrm>
          <a:off x="8515427" y="1378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41419</xdr:rowOff>
    </xdr:from>
    <xdr:ext cx="469744" cy="259045"/>
    <xdr:sp macro="" textlink="">
      <xdr:nvSpPr>
        <xdr:cNvPr id="298" name="n_1mainValue【公営住宅】&#10;一人当たり面積"/>
        <xdr:cNvSpPr txBox="1"/>
      </xdr:nvSpPr>
      <xdr:spPr>
        <a:xfrm>
          <a:off x="9391727" y="130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98569</xdr:rowOff>
    </xdr:from>
    <xdr:ext cx="469744" cy="259045"/>
    <xdr:sp macro="" textlink="">
      <xdr:nvSpPr>
        <xdr:cNvPr id="299" name="n_2mainValue【公営住宅】&#10;一人当たり面積"/>
        <xdr:cNvSpPr txBox="1"/>
      </xdr:nvSpPr>
      <xdr:spPr>
        <a:xfrm>
          <a:off x="8515427" y="1312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01" name="正方形/長方形 30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02" name="正方形/長方形 30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03" name="正方形/長方形 30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04" name="正方形/長方形 30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308" name="直線コネクタ 30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309" name="テキスト ボックス 308"/>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0" name="直線コネクタ 30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1" name="テキスト ボックス 31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2" name="直線コネクタ 31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3" name="テキスト ボックス 31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4" name="直線コネクタ 31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15" name="テキスト ボックス 31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17" name="テキスト ボックス 31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100</xdr:row>
      <xdr:rowOff>48261</xdr:rowOff>
    </xdr:from>
    <xdr:to>
      <xdr:col>20</xdr:col>
      <xdr:colOff>38100</xdr:colOff>
      <xdr:row>100</xdr:row>
      <xdr:rowOff>149861</xdr:rowOff>
    </xdr:to>
    <xdr:sp macro="" textlink="">
      <xdr:nvSpPr>
        <xdr:cNvPr id="319" name="フローチャート: 判断 318"/>
        <xdr:cNvSpPr/>
      </xdr:nvSpPr>
      <xdr:spPr>
        <a:xfrm>
          <a:off x="3746500" y="1719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2539</xdr:rowOff>
    </xdr:from>
    <xdr:to>
      <xdr:col>15</xdr:col>
      <xdr:colOff>101600</xdr:colOff>
      <xdr:row>102</xdr:row>
      <xdr:rowOff>104139</xdr:rowOff>
    </xdr:to>
    <xdr:sp macro="" textlink="">
      <xdr:nvSpPr>
        <xdr:cNvPr id="320" name="フローチャート: 判断 319"/>
        <xdr:cNvSpPr/>
      </xdr:nvSpPr>
      <xdr:spPr>
        <a:xfrm>
          <a:off x="2857500" y="174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1" name="テキスト ボックス 3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2" name="テキスト ボックス 3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3" name="テキスト ボックス 3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4" name="テキスト ボックス 3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5" name="テキスト ボックス 3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32258</xdr:rowOff>
    </xdr:from>
    <xdr:to>
      <xdr:col>20</xdr:col>
      <xdr:colOff>38100</xdr:colOff>
      <xdr:row>102</xdr:row>
      <xdr:rowOff>133858</xdr:rowOff>
    </xdr:to>
    <xdr:sp macro="" textlink="">
      <xdr:nvSpPr>
        <xdr:cNvPr id="326" name="楕円 325"/>
        <xdr:cNvSpPr/>
      </xdr:nvSpPr>
      <xdr:spPr>
        <a:xfrm>
          <a:off x="3746500" y="1752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77978</xdr:rowOff>
    </xdr:from>
    <xdr:to>
      <xdr:col>15</xdr:col>
      <xdr:colOff>101600</xdr:colOff>
      <xdr:row>103</xdr:row>
      <xdr:rowOff>8128</xdr:rowOff>
    </xdr:to>
    <xdr:sp macro="" textlink="">
      <xdr:nvSpPr>
        <xdr:cNvPr id="327" name="楕円 326"/>
        <xdr:cNvSpPr/>
      </xdr:nvSpPr>
      <xdr:spPr>
        <a:xfrm>
          <a:off x="2857500" y="1756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83058</xdr:rowOff>
    </xdr:from>
    <xdr:to>
      <xdr:col>19</xdr:col>
      <xdr:colOff>177800</xdr:colOff>
      <xdr:row>102</xdr:row>
      <xdr:rowOff>128778</xdr:rowOff>
    </xdr:to>
    <xdr:cxnSp macro="">
      <xdr:nvCxnSpPr>
        <xdr:cNvPr id="328" name="直線コネクタ 327"/>
        <xdr:cNvCxnSpPr/>
      </xdr:nvCxnSpPr>
      <xdr:spPr>
        <a:xfrm flipV="1">
          <a:off x="2908300" y="1757095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98</xdr:row>
      <xdr:rowOff>166388</xdr:rowOff>
    </xdr:from>
    <xdr:ext cx="405111" cy="259045"/>
    <xdr:sp macro="" textlink="">
      <xdr:nvSpPr>
        <xdr:cNvPr id="329" name="n_1aveValue【港湾・漁港】&#10;有形固定資産減価償却率"/>
        <xdr:cNvSpPr txBox="1"/>
      </xdr:nvSpPr>
      <xdr:spPr>
        <a:xfrm>
          <a:off x="3582044" y="1696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120666</xdr:rowOff>
    </xdr:from>
    <xdr:ext cx="405111" cy="259045"/>
    <xdr:sp macro="" textlink="">
      <xdr:nvSpPr>
        <xdr:cNvPr id="330" name="n_2aveValue【港湾・漁港】&#10;有形固定資産減価償却率"/>
        <xdr:cNvSpPr txBox="1"/>
      </xdr:nvSpPr>
      <xdr:spPr>
        <a:xfrm>
          <a:off x="2705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124985</xdr:rowOff>
    </xdr:from>
    <xdr:ext cx="405111" cy="259045"/>
    <xdr:sp macro="" textlink="">
      <xdr:nvSpPr>
        <xdr:cNvPr id="331" name="n_1mainValue【港湾・漁港】&#10;有形固定資産減価償却率"/>
        <xdr:cNvSpPr txBox="1"/>
      </xdr:nvSpPr>
      <xdr:spPr>
        <a:xfrm>
          <a:off x="3582044" y="17612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170705</xdr:rowOff>
    </xdr:from>
    <xdr:ext cx="405111" cy="259045"/>
    <xdr:sp macro="" textlink="">
      <xdr:nvSpPr>
        <xdr:cNvPr id="332" name="n_2mainValue【港湾・漁港】&#10;有形固定資産減価償却率"/>
        <xdr:cNvSpPr txBox="1"/>
      </xdr:nvSpPr>
      <xdr:spPr>
        <a:xfrm>
          <a:off x="2705744" y="1765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34" name="正方形/長方形 33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35" name="正方形/長方形 33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36" name="正方形/長方形 33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37" name="正方形/長方形 33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8" name="正方形/長方形 3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9" name="テキスト ボックス 3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0" name="直線コネクタ 3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1" name="直線コネクタ 34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42" name="テキスト ボックス 341"/>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3" name="直線コネクタ 34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44" name="テキスト ボックス 343"/>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5" name="直線コネクタ 34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46" name="テキスト ボックス 345"/>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7" name="直線コネクタ 34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48" name="テキスト ボックス 347"/>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9" name="直線コネクタ 3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50" name="テキスト ボックス 34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99</xdr:row>
      <xdr:rowOff>82378</xdr:rowOff>
    </xdr:from>
    <xdr:to>
      <xdr:col>50</xdr:col>
      <xdr:colOff>165100</xdr:colOff>
      <xdr:row>100</xdr:row>
      <xdr:rowOff>12528</xdr:rowOff>
    </xdr:to>
    <xdr:sp macro="" textlink="">
      <xdr:nvSpPr>
        <xdr:cNvPr id="352" name="フローチャート: 判断 351"/>
        <xdr:cNvSpPr/>
      </xdr:nvSpPr>
      <xdr:spPr>
        <a:xfrm>
          <a:off x="9588500" y="170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97203</xdr:rowOff>
    </xdr:from>
    <xdr:to>
      <xdr:col>46</xdr:col>
      <xdr:colOff>38100</xdr:colOff>
      <xdr:row>101</xdr:row>
      <xdr:rowOff>27353</xdr:rowOff>
    </xdr:to>
    <xdr:sp macro="" textlink="">
      <xdr:nvSpPr>
        <xdr:cNvPr id="353" name="フローチャート: 判断 352"/>
        <xdr:cNvSpPr/>
      </xdr:nvSpPr>
      <xdr:spPr>
        <a:xfrm>
          <a:off x="8699500" y="1724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4" name="テキスト ボックス 35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5" name="テキスト ボックス 35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6" name="テキスト ボックス 35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7" name="テキスト ボックス 35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8" name="テキスト ボックス 35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129777</xdr:rowOff>
    </xdr:from>
    <xdr:to>
      <xdr:col>50</xdr:col>
      <xdr:colOff>165100</xdr:colOff>
      <xdr:row>107</xdr:row>
      <xdr:rowOff>59927</xdr:rowOff>
    </xdr:to>
    <xdr:sp macro="" textlink="">
      <xdr:nvSpPr>
        <xdr:cNvPr id="359" name="楕円 358"/>
        <xdr:cNvSpPr/>
      </xdr:nvSpPr>
      <xdr:spPr>
        <a:xfrm>
          <a:off x="9588500" y="1830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133725</xdr:rowOff>
    </xdr:from>
    <xdr:to>
      <xdr:col>46</xdr:col>
      <xdr:colOff>38100</xdr:colOff>
      <xdr:row>107</xdr:row>
      <xdr:rowOff>63875</xdr:rowOff>
    </xdr:to>
    <xdr:sp macro="" textlink="">
      <xdr:nvSpPr>
        <xdr:cNvPr id="360" name="楕円 359"/>
        <xdr:cNvSpPr/>
      </xdr:nvSpPr>
      <xdr:spPr>
        <a:xfrm>
          <a:off x="8699500" y="1830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9127</xdr:rowOff>
    </xdr:from>
    <xdr:to>
      <xdr:col>50</xdr:col>
      <xdr:colOff>114300</xdr:colOff>
      <xdr:row>107</xdr:row>
      <xdr:rowOff>13075</xdr:rowOff>
    </xdr:to>
    <xdr:cxnSp macro="">
      <xdr:nvCxnSpPr>
        <xdr:cNvPr id="361" name="直線コネクタ 360"/>
        <xdr:cNvCxnSpPr/>
      </xdr:nvCxnSpPr>
      <xdr:spPr>
        <a:xfrm flipV="1">
          <a:off x="8750300" y="18354277"/>
          <a:ext cx="889000" cy="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98</xdr:row>
      <xdr:rowOff>29055</xdr:rowOff>
    </xdr:from>
    <xdr:ext cx="599010" cy="259045"/>
    <xdr:sp macro="" textlink="">
      <xdr:nvSpPr>
        <xdr:cNvPr id="362" name="n_1aveValue【港湾・漁港】&#10;一人当たり有形固定資産（償却資産）額"/>
        <xdr:cNvSpPr txBox="1"/>
      </xdr:nvSpPr>
      <xdr:spPr>
        <a:xfrm>
          <a:off x="9327095" y="16831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99</xdr:row>
      <xdr:rowOff>43880</xdr:rowOff>
    </xdr:from>
    <xdr:ext cx="599010" cy="259045"/>
    <xdr:sp macro="" textlink="">
      <xdr:nvSpPr>
        <xdr:cNvPr id="363" name="n_2aveValue【港湾・漁港】&#10;一人当たり有形固定資産（償却資産）額"/>
        <xdr:cNvSpPr txBox="1"/>
      </xdr:nvSpPr>
      <xdr:spPr>
        <a:xfrm>
          <a:off x="8450795" y="1701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51054</xdr:rowOff>
    </xdr:from>
    <xdr:ext cx="599010" cy="259045"/>
    <xdr:sp macro="" textlink="">
      <xdr:nvSpPr>
        <xdr:cNvPr id="364" name="n_1mainValue【港湾・漁港】&#10;一人当たり有形固定資産（償却資産）額"/>
        <xdr:cNvSpPr txBox="1"/>
      </xdr:nvSpPr>
      <xdr:spPr>
        <a:xfrm>
          <a:off x="9327095" y="1839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55002</xdr:rowOff>
    </xdr:from>
    <xdr:ext cx="599010" cy="259045"/>
    <xdr:sp macro="" textlink="">
      <xdr:nvSpPr>
        <xdr:cNvPr id="365" name="n_2mainValue【港湾・漁港】&#10;一人当たり有形固定資産（償却資産）額"/>
        <xdr:cNvSpPr txBox="1"/>
      </xdr:nvSpPr>
      <xdr:spPr>
        <a:xfrm>
          <a:off x="8450795" y="1840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6" name="テキスト ボックス 37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8" name="テキスト ボックス 37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6" name="テキスト ボックス 38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91440</xdr:rowOff>
    </xdr:from>
    <xdr:to>
      <xdr:col>85</xdr:col>
      <xdr:colOff>126364</xdr:colOff>
      <xdr:row>42</xdr:row>
      <xdr:rowOff>131445</xdr:rowOff>
    </xdr:to>
    <xdr:cxnSp macro="">
      <xdr:nvCxnSpPr>
        <xdr:cNvPr id="390" name="直線コネクタ 389"/>
        <xdr:cNvCxnSpPr/>
      </xdr:nvCxnSpPr>
      <xdr:spPr>
        <a:xfrm flipV="1">
          <a:off x="16318864" y="574929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135272</xdr:rowOff>
    </xdr:from>
    <xdr:ext cx="405111" cy="259045"/>
    <xdr:sp macro="" textlink="">
      <xdr:nvSpPr>
        <xdr:cNvPr id="391" name="【認定こども園・幼稚園・保育所】&#10;有形固定資産減価償却率最小値テキスト"/>
        <xdr:cNvSpPr txBox="1"/>
      </xdr:nvSpPr>
      <xdr:spPr>
        <a:xfrm>
          <a:off x="16357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131445</xdr:rowOff>
    </xdr:from>
    <xdr:to>
      <xdr:col>86</xdr:col>
      <xdr:colOff>25400</xdr:colOff>
      <xdr:row>42</xdr:row>
      <xdr:rowOff>131445</xdr:rowOff>
    </xdr:to>
    <xdr:cxnSp macro="">
      <xdr:nvCxnSpPr>
        <xdr:cNvPr id="392" name="直線コネクタ 391"/>
        <xdr:cNvCxnSpPr/>
      </xdr:nvCxnSpPr>
      <xdr:spPr>
        <a:xfrm>
          <a:off x="16230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38117</xdr:rowOff>
    </xdr:from>
    <xdr:ext cx="405111" cy="259045"/>
    <xdr:sp macro="" textlink="">
      <xdr:nvSpPr>
        <xdr:cNvPr id="393" name="【認定こども園・幼稚園・保育所】&#10;有形固定資産減価償却率最大値テキスト"/>
        <xdr:cNvSpPr txBox="1"/>
      </xdr:nvSpPr>
      <xdr:spPr>
        <a:xfrm>
          <a:off x="16357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91440</xdr:rowOff>
    </xdr:from>
    <xdr:to>
      <xdr:col>86</xdr:col>
      <xdr:colOff>25400</xdr:colOff>
      <xdr:row>33</xdr:row>
      <xdr:rowOff>91440</xdr:rowOff>
    </xdr:to>
    <xdr:cxnSp macro="">
      <xdr:nvCxnSpPr>
        <xdr:cNvPr id="394" name="直線コネクタ 393"/>
        <xdr:cNvCxnSpPr/>
      </xdr:nvCxnSpPr>
      <xdr:spPr>
        <a:xfrm>
          <a:off x="16230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140987</xdr:rowOff>
    </xdr:from>
    <xdr:ext cx="405111" cy="259045"/>
    <xdr:sp macro="" textlink="">
      <xdr:nvSpPr>
        <xdr:cNvPr id="395" name="【認定こども園・幼稚園・保育所】&#10;有形固定資産減価償却率平均値テキスト"/>
        <xdr:cNvSpPr txBox="1"/>
      </xdr:nvSpPr>
      <xdr:spPr>
        <a:xfrm>
          <a:off x="16357600" y="6656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162560</xdr:rowOff>
    </xdr:from>
    <xdr:to>
      <xdr:col>85</xdr:col>
      <xdr:colOff>177800</xdr:colOff>
      <xdr:row>39</xdr:row>
      <xdr:rowOff>92710</xdr:rowOff>
    </xdr:to>
    <xdr:sp macro="" textlink="">
      <xdr:nvSpPr>
        <xdr:cNvPr id="396" name="フローチャート: 判断 395"/>
        <xdr:cNvSpPr/>
      </xdr:nvSpPr>
      <xdr:spPr>
        <a:xfrm>
          <a:off x="16268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97" name="フローチャート: 判断 396"/>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398" name="フローチャート: 判断 397"/>
        <xdr:cNvSpPr/>
      </xdr:nvSpPr>
      <xdr:spPr>
        <a:xfrm>
          <a:off x="14541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107315</xdr:rowOff>
    </xdr:from>
    <xdr:to>
      <xdr:col>81</xdr:col>
      <xdr:colOff>101600</xdr:colOff>
      <xdr:row>39</xdr:row>
      <xdr:rowOff>37465</xdr:rowOff>
    </xdr:to>
    <xdr:sp macro="" textlink="">
      <xdr:nvSpPr>
        <xdr:cNvPr id="404" name="楕円 403"/>
        <xdr:cNvSpPr/>
      </xdr:nvSpPr>
      <xdr:spPr>
        <a:xfrm>
          <a:off x="15430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12065</xdr:rowOff>
    </xdr:from>
    <xdr:to>
      <xdr:col>76</xdr:col>
      <xdr:colOff>165100</xdr:colOff>
      <xdr:row>39</xdr:row>
      <xdr:rowOff>113665</xdr:rowOff>
    </xdr:to>
    <xdr:sp macro="" textlink="">
      <xdr:nvSpPr>
        <xdr:cNvPr id="405" name="楕円 404"/>
        <xdr:cNvSpPr/>
      </xdr:nvSpPr>
      <xdr:spPr>
        <a:xfrm>
          <a:off x="14541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158115</xdr:rowOff>
    </xdr:from>
    <xdr:to>
      <xdr:col>81</xdr:col>
      <xdr:colOff>50800</xdr:colOff>
      <xdr:row>39</xdr:row>
      <xdr:rowOff>62865</xdr:rowOff>
    </xdr:to>
    <xdr:cxnSp macro="">
      <xdr:nvCxnSpPr>
        <xdr:cNvPr id="406" name="直線コネクタ 405"/>
        <xdr:cNvCxnSpPr/>
      </xdr:nvCxnSpPr>
      <xdr:spPr>
        <a:xfrm flipV="1">
          <a:off x="14592300" y="66732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122572</xdr:rowOff>
    </xdr:from>
    <xdr:ext cx="405111" cy="259045"/>
    <xdr:sp macro="" textlink="">
      <xdr:nvSpPr>
        <xdr:cNvPr id="407" name="n_1aveValue【認定こども園・幼稚園・保育所】&#10;有形固定資産減価償却率"/>
        <xdr:cNvSpPr txBox="1"/>
      </xdr:nvSpPr>
      <xdr:spPr>
        <a:xfrm>
          <a:off x="15266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113047</xdr:rowOff>
    </xdr:from>
    <xdr:ext cx="405111" cy="259045"/>
    <xdr:sp macro="" textlink="">
      <xdr:nvSpPr>
        <xdr:cNvPr id="408" name="n_2aveValue【認定こども園・幼稚園・保育所】&#10;有形固定資産減価償却率"/>
        <xdr:cNvSpPr txBox="1"/>
      </xdr:nvSpPr>
      <xdr:spPr>
        <a:xfrm>
          <a:off x="14389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28592</xdr:rowOff>
    </xdr:from>
    <xdr:ext cx="405111" cy="259045"/>
    <xdr:sp macro="" textlink="">
      <xdr:nvSpPr>
        <xdr:cNvPr id="409" name="n_1mainValue【認定こども園・幼稚園・保育所】&#10;有形固定資産減価償却率"/>
        <xdr:cNvSpPr txBox="1"/>
      </xdr:nvSpPr>
      <xdr:spPr>
        <a:xfrm>
          <a:off x="152660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104792</xdr:rowOff>
    </xdr:from>
    <xdr:ext cx="405111" cy="259045"/>
    <xdr:sp macro="" textlink="">
      <xdr:nvSpPr>
        <xdr:cNvPr id="410" name="n_2mainValue【認定こども園・幼稚園・保育所】&#10;有形固定資産減価償却率"/>
        <xdr:cNvSpPr txBox="1"/>
      </xdr:nvSpPr>
      <xdr:spPr>
        <a:xfrm>
          <a:off x="143897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1" name="直線コネクタ 42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2" name="テキスト ボックス 42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3" name="直線コネクタ 42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4" name="テキスト ボックス 42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5" name="直線コネクタ 42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6" name="テキスト ボックス 42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7" name="直線コネクタ 42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8" name="テキスト ボックス 42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9" name="直線コネクタ 42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0" name="テキスト ボックス 42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2" name="テキスト ボックス 43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40</xdr:row>
      <xdr:rowOff>114300</xdr:rowOff>
    </xdr:to>
    <xdr:cxnSp macro="">
      <xdr:nvCxnSpPr>
        <xdr:cNvPr id="434" name="直線コネクタ 433"/>
        <xdr:cNvCxnSpPr/>
      </xdr:nvCxnSpPr>
      <xdr:spPr>
        <a:xfrm flipV="1">
          <a:off x="22160864" y="56997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118127</xdr:rowOff>
    </xdr:from>
    <xdr:ext cx="469744" cy="259045"/>
    <xdr:sp macro="" textlink="">
      <xdr:nvSpPr>
        <xdr:cNvPr id="435" name="【認定こども園・幼稚園・保育所】&#10;一人当たり面積最小値テキスト"/>
        <xdr:cNvSpPr txBox="1"/>
      </xdr:nvSpPr>
      <xdr:spPr>
        <a:xfrm>
          <a:off x="22199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114300</xdr:rowOff>
    </xdr:from>
    <xdr:to>
      <xdr:col>116</xdr:col>
      <xdr:colOff>152400</xdr:colOff>
      <xdr:row>40</xdr:row>
      <xdr:rowOff>114300</xdr:rowOff>
    </xdr:to>
    <xdr:cxnSp macro="">
      <xdr:nvCxnSpPr>
        <xdr:cNvPr id="436" name="直線コネクタ 435"/>
        <xdr:cNvCxnSpPr/>
      </xdr:nvCxnSpPr>
      <xdr:spPr>
        <a:xfrm>
          <a:off x="22072600" y="697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37"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38" name="直線コネクタ 437"/>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83837</xdr:rowOff>
    </xdr:from>
    <xdr:ext cx="469744" cy="259045"/>
    <xdr:sp macro="" textlink="">
      <xdr:nvSpPr>
        <xdr:cNvPr id="439" name="【認定こども園・幼稚園・保育所】&#10;一人当たり面積平均値テキスト"/>
        <xdr:cNvSpPr txBox="1"/>
      </xdr:nvSpPr>
      <xdr:spPr>
        <a:xfrm>
          <a:off x="22199600" y="6256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105410</xdr:rowOff>
    </xdr:from>
    <xdr:to>
      <xdr:col>116</xdr:col>
      <xdr:colOff>114300</xdr:colOff>
      <xdr:row>37</xdr:row>
      <xdr:rowOff>35560</xdr:rowOff>
    </xdr:to>
    <xdr:sp macro="" textlink="">
      <xdr:nvSpPr>
        <xdr:cNvPr id="440" name="フローチャート: 判断 439"/>
        <xdr:cNvSpPr/>
      </xdr:nvSpPr>
      <xdr:spPr>
        <a:xfrm>
          <a:off x="22110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154940</xdr:rowOff>
    </xdr:from>
    <xdr:to>
      <xdr:col>112</xdr:col>
      <xdr:colOff>38100</xdr:colOff>
      <xdr:row>37</xdr:row>
      <xdr:rowOff>85090</xdr:rowOff>
    </xdr:to>
    <xdr:sp macro="" textlink="">
      <xdr:nvSpPr>
        <xdr:cNvPr id="441" name="フローチャート: 判断 440"/>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36830</xdr:rowOff>
    </xdr:from>
    <xdr:to>
      <xdr:col>107</xdr:col>
      <xdr:colOff>101600</xdr:colOff>
      <xdr:row>37</xdr:row>
      <xdr:rowOff>138430</xdr:rowOff>
    </xdr:to>
    <xdr:sp macro="" textlink="">
      <xdr:nvSpPr>
        <xdr:cNvPr id="442" name="フローチャート: 判断 441"/>
        <xdr:cNvSpPr/>
      </xdr:nvSpPr>
      <xdr:spPr>
        <a:xfrm>
          <a:off x="20383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3" name="テキスト ボックス 4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4" name="テキスト ボックス 4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5" name="テキスト ボックス 4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6" name="テキスト ボックス 4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7" name="テキスト ボックス 4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132080</xdr:rowOff>
    </xdr:from>
    <xdr:to>
      <xdr:col>112</xdr:col>
      <xdr:colOff>38100</xdr:colOff>
      <xdr:row>35</xdr:row>
      <xdr:rowOff>62230</xdr:rowOff>
    </xdr:to>
    <xdr:sp macro="" textlink="">
      <xdr:nvSpPr>
        <xdr:cNvPr id="448" name="楕円 447"/>
        <xdr:cNvSpPr/>
      </xdr:nvSpPr>
      <xdr:spPr>
        <a:xfrm>
          <a:off x="21272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34</xdr:row>
      <xdr:rowOff>151130</xdr:rowOff>
    </xdr:from>
    <xdr:to>
      <xdr:col>107</xdr:col>
      <xdr:colOff>101600</xdr:colOff>
      <xdr:row>35</xdr:row>
      <xdr:rowOff>81280</xdr:rowOff>
    </xdr:to>
    <xdr:sp macro="" textlink="">
      <xdr:nvSpPr>
        <xdr:cNvPr id="449" name="楕円 448"/>
        <xdr:cNvSpPr/>
      </xdr:nvSpPr>
      <xdr:spPr>
        <a:xfrm>
          <a:off x="20383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11430</xdr:rowOff>
    </xdr:from>
    <xdr:to>
      <xdr:col>111</xdr:col>
      <xdr:colOff>177800</xdr:colOff>
      <xdr:row>35</xdr:row>
      <xdr:rowOff>30480</xdr:rowOff>
    </xdr:to>
    <xdr:cxnSp macro="">
      <xdr:nvCxnSpPr>
        <xdr:cNvPr id="450" name="直線コネクタ 449"/>
        <xdr:cNvCxnSpPr/>
      </xdr:nvCxnSpPr>
      <xdr:spPr>
        <a:xfrm flipV="1">
          <a:off x="20434300" y="60121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76217</xdr:rowOff>
    </xdr:from>
    <xdr:ext cx="469744" cy="259045"/>
    <xdr:sp macro="" textlink="">
      <xdr:nvSpPr>
        <xdr:cNvPr id="451" name="n_1ave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129557</xdr:rowOff>
    </xdr:from>
    <xdr:ext cx="469744" cy="259045"/>
    <xdr:sp macro="" textlink="">
      <xdr:nvSpPr>
        <xdr:cNvPr id="452" name="n_2aveValue【認定こども園・幼稚園・保育所】&#10;一人当たり面積"/>
        <xdr:cNvSpPr txBox="1"/>
      </xdr:nvSpPr>
      <xdr:spPr>
        <a:xfrm>
          <a:off x="20199427"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78757</xdr:rowOff>
    </xdr:from>
    <xdr:ext cx="469744" cy="259045"/>
    <xdr:sp macro="" textlink="">
      <xdr:nvSpPr>
        <xdr:cNvPr id="453" name="n_1mainValue【認定こども園・幼稚園・保育所】&#10;一人当たり面積"/>
        <xdr:cNvSpPr txBox="1"/>
      </xdr:nvSpPr>
      <xdr:spPr>
        <a:xfrm>
          <a:off x="21075727" y="57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97807</xdr:rowOff>
    </xdr:from>
    <xdr:ext cx="469744" cy="259045"/>
    <xdr:sp macro="" textlink="">
      <xdr:nvSpPr>
        <xdr:cNvPr id="454" name="n_2mainValue【認定こども園・幼稚園・保育所】&#10;一人当たり面積"/>
        <xdr:cNvSpPr txBox="1"/>
      </xdr:nvSpPr>
      <xdr:spPr>
        <a:xfrm>
          <a:off x="20199427" y="57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5" name="正方形/長方形 4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6" name="正方形/長方形 4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7" name="正方形/長方形 4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8" name="正方形/長方形 4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9" name="正方形/長方形 4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0" name="正方形/長方形 4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1" name="正方形/長方形 4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2" name="正方形/長方形 4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3" name="テキスト ボックス 4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4" name="直線コネクタ 4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5" name="テキスト ボックス 46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6" name="直線コネクタ 46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7" name="テキスト ボックス 46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8" name="直線コネクタ 46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9" name="テキスト ボックス 46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0" name="直線コネクタ 46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1" name="テキスト ボックス 47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2" name="直線コネクタ 47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3" name="テキスト ボックス 47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4" name="直線コネクタ 47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5" name="テキスト ボックス 47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6" name="直線コネクタ 4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7" name="テキスト ボックス 47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57150</xdr:rowOff>
    </xdr:from>
    <xdr:to>
      <xdr:col>85</xdr:col>
      <xdr:colOff>126364</xdr:colOff>
      <xdr:row>63</xdr:row>
      <xdr:rowOff>72390</xdr:rowOff>
    </xdr:to>
    <xdr:cxnSp macro="">
      <xdr:nvCxnSpPr>
        <xdr:cNvPr id="479" name="直線コネクタ 478"/>
        <xdr:cNvCxnSpPr/>
      </xdr:nvCxnSpPr>
      <xdr:spPr>
        <a:xfrm flipV="1">
          <a:off x="16318864" y="965835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76217</xdr:rowOff>
    </xdr:from>
    <xdr:ext cx="405111" cy="259045"/>
    <xdr:sp macro="" textlink="">
      <xdr:nvSpPr>
        <xdr:cNvPr id="480" name="【学校施設】&#10;有形固定資産減価償却率最小値テキスト"/>
        <xdr:cNvSpPr txBox="1"/>
      </xdr:nvSpPr>
      <xdr:spPr>
        <a:xfrm>
          <a:off x="16357600"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72390</xdr:rowOff>
    </xdr:from>
    <xdr:to>
      <xdr:col>86</xdr:col>
      <xdr:colOff>25400</xdr:colOff>
      <xdr:row>63</xdr:row>
      <xdr:rowOff>72390</xdr:rowOff>
    </xdr:to>
    <xdr:cxnSp macro="">
      <xdr:nvCxnSpPr>
        <xdr:cNvPr id="481" name="直線コネクタ 480"/>
        <xdr:cNvCxnSpPr/>
      </xdr:nvCxnSpPr>
      <xdr:spPr>
        <a:xfrm>
          <a:off x="16230600" y="1087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3827</xdr:rowOff>
    </xdr:from>
    <xdr:ext cx="405111" cy="259045"/>
    <xdr:sp macro="" textlink="">
      <xdr:nvSpPr>
        <xdr:cNvPr id="482" name="【学校施設】&#10;有形固定資産減価償却率最大値テキスト"/>
        <xdr:cNvSpPr txBox="1"/>
      </xdr:nvSpPr>
      <xdr:spPr>
        <a:xfrm>
          <a:off x="16357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57150</xdr:rowOff>
    </xdr:from>
    <xdr:to>
      <xdr:col>86</xdr:col>
      <xdr:colOff>25400</xdr:colOff>
      <xdr:row>56</xdr:row>
      <xdr:rowOff>57150</xdr:rowOff>
    </xdr:to>
    <xdr:cxnSp macro="">
      <xdr:nvCxnSpPr>
        <xdr:cNvPr id="483" name="直線コネクタ 482"/>
        <xdr:cNvCxnSpPr/>
      </xdr:nvCxnSpPr>
      <xdr:spPr>
        <a:xfrm>
          <a:off x="16230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152417</xdr:rowOff>
    </xdr:from>
    <xdr:ext cx="405111" cy="259045"/>
    <xdr:sp macro="" textlink="">
      <xdr:nvSpPr>
        <xdr:cNvPr id="484" name="【学校施設】&#10;有形固定資産減価償却率平均値テキスト"/>
        <xdr:cNvSpPr txBox="1"/>
      </xdr:nvSpPr>
      <xdr:spPr>
        <a:xfrm>
          <a:off x="16357600" y="1026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485" name="フローチャート: 判断 484"/>
        <xdr:cNvSpPr/>
      </xdr:nvSpPr>
      <xdr:spPr>
        <a:xfrm>
          <a:off x="16268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86" name="フローチャート: 判断 485"/>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21590</xdr:rowOff>
    </xdr:from>
    <xdr:to>
      <xdr:col>76</xdr:col>
      <xdr:colOff>165100</xdr:colOff>
      <xdr:row>59</xdr:row>
      <xdr:rowOff>123190</xdr:rowOff>
    </xdr:to>
    <xdr:sp macro="" textlink="">
      <xdr:nvSpPr>
        <xdr:cNvPr id="487" name="フローチャート: 判断 486"/>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8" name="テキスト ボックス 4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9" name="テキスト ボックス 4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0" name="テキスト ボックス 4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1" name="テキスト ボックス 4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2" name="テキスト ボックス 4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124460</xdr:rowOff>
    </xdr:from>
    <xdr:to>
      <xdr:col>81</xdr:col>
      <xdr:colOff>101600</xdr:colOff>
      <xdr:row>58</xdr:row>
      <xdr:rowOff>54610</xdr:rowOff>
    </xdr:to>
    <xdr:sp macro="" textlink="">
      <xdr:nvSpPr>
        <xdr:cNvPr id="493" name="楕円 492"/>
        <xdr:cNvSpPr/>
      </xdr:nvSpPr>
      <xdr:spPr>
        <a:xfrm>
          <a:off x="15430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120650</xdr:rowOff>
    </xdr:from>
    <xdr:to>
      <xdr:col>76</xdr:col>
      <xdr:colOff>165100</xdr:colOff>
      <xdr:row>58</xdr:row>
      <xdr:rowOff>50800</xdr:rowOff>
    </xdr:to>
    <xdr:sp macro="" textlink="">
      <xdr:nvSpPr>
        <xdr:cNvPr id="494" name="楕円 493"/>
        <xdr:cNvSpPr/>
      </xdr:nvSpPr>
      <xdr:spPr>
        <a:xfrm>
          <a:off x="14541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0</xdr:rowOff>
    </xdr:from>
    <xdr:to>
      <xdr:col>81</xdr:col>
      <xdr:colOff>50800</xdr:colOff>
      <xdr:row>58</xdr:row>
      <xdr:rowOff>3810</xdr:rowOff>
    </xdr:to>
    <xdr:cxnSp macro="">
      <xdr:nvCxnSpPr>
        <xdr:cNvPr id="495" name="直線コネクタ 494"/>
        <xdr:cNvCxnSpPr/>
      </xdr:nvCxnSpPr>
      <xdr:spPr>
        <a:xfrm>
          <a:off x="14592300" y="99441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496"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114317</xdr:rowOff>
    </xdr:from>
    <xdr:ext cx="405111" cy="259045"/>
    <xdr:sp macro="" textlink="">
      <xdr:nvSpPr>
        <xdr:cNvPr id="497" name="n_2aveValue【学校施設】&#10;有形固定資産減価償却率"/>
        <xdr:cNvSpPr txBox="1"/>
      </xdr:nvSpPr>
      <xdr:spPr>
        <a:xfrm>
          <a:off x="14389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71137</xdr:rowOff>
    </xdr:from>
    <xdr:ext cx="405111" cy="259045"/>
    <xdr:sp macro="" textlink="">
      <xdr:nvSpPr>
        <xdr:cNvPr id="498" name="n_1mainValue【学校施設】&#10;有形固定資産減価償却率"/>
        <xdr:cNvSpPr txBox="1"/>
      </xdr:nvSpPr>
      <xdr:spPr>
        <a:xfrm>
          <a:off x="152660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67327</xdr:rowOff>
    </xdr:from>
    <xdr:ext cx="405111" cy="259045"/>
    <xdr:sp macro="" textlink="">
      <xdr:nvSpPr>
        <xdr:cNvPr id="499" name="n_2mainValue【学校施設】&#10;有形固定資産減価償却率"/>
        <xdr:cNvSpPr txBox="1"/>
      </xdr:nvSpPr>
      <xdr:spPr>
        <a:xfrm>
          <a:off x="14389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0" name="正方形/長方形 4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1" name="正方形/長方形 5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2" name="正方形/長方形 5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3" name="正方形/長方形 5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4" name="正方形/長方形 5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5" name="正方形/長方形 5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6" name="正方形/長方形 5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7" name="正方形/長方形 5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8" name="テキスト ボックス 5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9" name="直線コネクタ 5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0" name="テキスト ボックス 5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1" name="直線コネクタ 51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2" name="テキスト ボックス 51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3" name="直線コネクタ 51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4" name="テキスト ボックス 51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5" name="直線コネクタ 51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6" name="テキスト ボックス 51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7" name="直線コネクタ 51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8" name="テキスト ボックス 51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9" name="直線コネクタ 5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0" name="テキスト ボックス 5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118872</xdr:rowOff>
    </xdr:from>
    <xdr:to>
      <xdr:col>116</xdr:col>
      <xdr:colOff>62864</xdr:colOff>
      <xdr:row>62</xdr:row>
      <xdr:rowOff>138075</xdr:rowOff>
    </xdr:to>
    <xdr:cxnSp macro="">
      <xdr:nvCxnSpPr>
        <xdr:cNvPr id="522" name="直線コネクタ 521"/>
        <xdr:cNvCxnSpPr/>
      </xdr:nvCxnSpPr>
      <xdr:spPr>
        <a:xfrm flipV="1">
          <a:off x="22160864" y="9720072"/>
          <a:ext cx="0" cy="104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141902</xdr:rowOff>
    </xdr:from>
    <xdr:ext cx="469744" cy="259045"/>
    <xdr:sp macro="" textlink="">
      <xdr:nvSpPr>
        <xdr:cNvPr id="523" name="【学校施設】&#10;一人当たり面積最小値テキスト"/>
        <xdr:cNvSpPr txBox="1"/>
      </xdr:nvSpPr>
      <xdr:spPr>
        <a:xfrm>
          <a:off x="22199600" y="107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138075</xdr:rowOff>
    </xdr:from>
    <xdr:to>
      <xdr:col>116</xdr:col>
      <xdr:colOff>152400</xdr:colOff>
      <xdr:row>62</xdr:row>
      <xdr:rowOff>138075</xdr:rowOff>
    </xdr:to>
    <xdr:cxnSp macro="">
      <xdr:nvCxnSpPr>
        <xdr:cNvPr id="524" name="直線コネクタ 523"/>
        <xdr:cNvCxnSpPr/>
      </xdr:nvCxnSpPr>
      <xdr:spPr>
        <a:xfrm>
          <a:off x="22072600" y="107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65549</xdr:rowOff>
    </xdr:from>
    <xdr:ext cx="469744" cy="259045"/>
    <xdr:sp macro="" textlink="">
      <xdr:nvSpPr>
        <xdr:cNvPr id="525" name="【学校施設】&#10;一人当たり面積最大値テキスト"/>
        <xdr:cNvSpPr txBox="1"/>
      </xdr:nvSpPr>
      <xdr:spPr>
        <a:xfrm>
          <a:off x="22199600" y="949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118872</xdr:rowOff>
    </xdr:from>
    <xdr:to>
      <xdr:col>116</xdr:col>
      <xdr:colOff>152400</xdr:colOff>
      <xdr:row>56</xdr:row>
      <xdr:rowOff>118872</xdr:rowOff>
    </xdr:to>
    <xdr:cxnSp macro="">
      <xdr:nvCxnSpPr>
        <xdr:cNvPr id="526" name="直線コネクタ 525"/>
        <xdr:cNvCxnSpPr/>
      </xdr:nvCxnSpPr>
      <xdr:spPr>
        <a:xfrm>
          <a:off x="22072600" y="972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73474</xdr:rowOff>
    </xdr:from>
    <xdr:ext cx="469744" cy="259045"/>
    <xdr:sp macro="" textlink="">
      <xdr:nvSpPr>
        <xdr:cNvPr id="527" name="【学校施設】&#10;一人当たり面積平均値テキスト"/>
        <xdr:cNvSpPr txBox="1"/>
      </xdr:nvSpPr>
      <xdr:spPr>
        <a:xfrm>
          <a:off x="22199600" y="1036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95047</xdr:rowOff>
    </xdr:from>
    <xdr:to>
      <xdr:col>116</xdr:col>
      <xdr:colOff>114300</xdr:colOff>
      <xdr:row>61</xdr:row>
      <xdr:rowOff>25197</xdr:rowOff>
    </xdr:to>
    <xdr:sp macro="" textlink="">
      <xdr:nvSpPr>
        <xdr:cNvPr id="528" name="フローチャート: 判断 527"/>
        <xdr:cNvSpPr/>
      </xdr:nvSpPr>
      <xdr:spPr>
        <a:xfrm>
          <a:off x="22110700" y="103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38354</xdr:rowOff>
    </xdr:from>
    <xdr:to>
      <xdr:col>112</xdr:col>
      <xdr:colOff>38100</xdr:colOff>
      <xdr:row>60</xdr:row>
      <xdr:rowOff>139954</xdr:rowOff>
    </xdr:to>
    <xdr:sp macro="" textlink="">
      <xdr:nvSpPr>
        <xdr:cNvPr id="529" name="フローチャート: 判断 528"/>
        <xdr:cNvSpPr/>
      </xdr:nvSpPr>
      <xdr:spPr>
        <a:xfrm>
          <a:off x="21272500" y="1032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68986</xdr:rowOff>
    </xdr:from>
    <xdr:to>
      <xdr:col>107</xdr:col>
      <xdr:colOff>101600</xdr:colOff>
      <xdr:row>60</xdr:row>
      <xdr:rowOff>170586</xdr:rowOff>
    </xdr:to>
    <xdr:sp macro="" textlink="">
      <xdr:nvSpPr>
        <xdr:cNvPr id="530" name="フローチャート: 判断 529"/>
        <xdr:cNvSpPr/>
      </xdr:nvSpPr>
      <xdr:spPr>
        <a:xfrm>
          <a:off x="20383500" y="103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108763</xdr:rowOff>
    </xdr:from>
    <xdr:to>
      <xdr:col>112</xdr:col>
      <xdr:colOff>38100</xdr:colOff>
      <xdr:row>60</xdr:row>
      <xdr:rowOff>38913</xdr:rowOff>
    </xdr:to>
    <xdr:sp macro="" textlink="">
      <xdr:nvSpPr>
        <xdr:cNvPr id="536" name="楕円 535"/>
        <xdr:cNvSpPr/>
      </xdr:nvSpPr>
      <xdr:spPr>
        <a:xfrm>
          <a:off x="21272500" y="1022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127965</xdr:rowOff>
    </xdr:from>
    <xdr:to>
      <xdr:col>107</xdr:col>
      <xdr:colOff>101600</xdr:colOff>
      <xdr:row>60</xdr:row>
      <xdr:rowOff>58115</xdr:rowOff>
    </xdr:to>
    <xdr:sp macro="" textlink="">
      <xdr:nvSpPr>
        <xdr:cNvPr id="537" name="楕円 536"/>
        <xdr:cNvSpPr/>
      </xdr:nvSpPr>
      <xdr:spPr>
        <a:xfrm>
          <a:off x="20383500" y="102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159563</xdr:rowOff>
    </xdr:from>
    <xdr:to>
      <xdr:col>111</xdr:col>
      <xdr:colOff>177800</xdr:colOff>
      <xdr:row>60</xdr:row>
      <xdr:rowOff>7315</xdr:rowOff>
    </xdr:to>
    <xdr:cxnSp macro="">
      <xdr:nvCxnSpPr>
        <xdr:cNvPr id="538" name="直線コネクタ 537"/>
        <xdr:cNvCxnSpPr/>
      </xdr:nvCxnSpPr>
      <xdr:spPr>
        <a:xfrm flipV="1">
          <a:off x="20434300" y="10275113"/>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131081</xdr:rowOff>
    </xdr:from>
    <xdr:ext cx="469744" cy="259045"/>
    <xdr:sp macro="" textlink="">
      <xdr:nvSpPr>
        <xdr:cNvPr id="539" name="n_1aveValue【学校施設】&#10;一人当たり面積"/>
        <xdr:cNvSpPr txBox="1"/>
      </xdr:nvSpPr>
      <xdr:spPr>
        <a:xfrm>
          <a:off x="21075727" y="1041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161713</xdr:rowOff>
    </xdr:from>
    <xdr:ext cx="469744" cy="259045"/>
    <xdr:sp macro="" textlink="">
      <xdr:nvSpPr>
        <xdr:cNvPr id="540" name="n_2aveValue【学校施設】&#10;一人当たり面積"/>
        <xdr:cNvSpPr txBox="1"/>
      </xdr:nvSpPr>
      <xdr:spPr>
        <a:xfrm>
          <a:off x="20199427" y="1044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55440</xdr:rowOff>
    </xdr:from>
    <xdr:ext cx="469744" cy="259045"/>
    <xdr:sp macro="" textlink="">
      <xdr:nvSpPr>
        <xdr:cNvPr id="541" name="n_1mainValue【学校施設】&#10;一人当たり面積"/>
        <xdr:cNvSpPr txBox="1"/>
      </xdr:nvSpPr>
      <xdr:spPr>
        <a:xfrm>
          <a:off x="21075727" y="999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74642</xdr:rowOff>
    </xdr:from>
    <xdr:ext cx="469744" cy="259045"/>
    <xdr:sp macro="" textlink="">
      <xdr:nvSpPr>
        <xdr:cNvPr id="542" name="n_2mainValue【学校施設】&#10;一人当たり面積"/>
        <xdr:cNvSpPr txBox="1"/>
      </xdr:nvSpPr>
      <xdr:spPr>
        <a:xfrm>
          <a:off x="20199427" y="1001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3" name="正方形/長方形 5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4" name="正方形/長方形 5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5" name="正方形/長方形 5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6" name="正方形/長方形 5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7" name="正方形/長方形 5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8" name="正方形/長方形 5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9" name="正方形/長方形 5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正方形/長方形 5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1" name="テキスト ボックス 5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2" name="直線コネクタ 5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53" name="テキスト ボックス 55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54" name="直線コネクタ 55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55" name="テキスト ボックス 55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56" name="直線コネクタ 55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57" name="テキスト ボックス 55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58" name="直線コネクタ 55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59" name="テキスト ボックス 55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60" name="直線コネクタ 55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61" name="テキスト ボックス 560"/>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2" name="直線コネクタ 5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3" name="テキスト ボックス 5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85</xdr:row>
      <xdr:rowOff>3811</xdr:rowOff>
    </xdr:to>
    <xdr:cxnSp macro="">
      <xdr:nvCxnSpPr>
        <xdr:cNvPr id="565" name="直線コネクタ 564"/>
        <xdr:cNvCxnSpPr/>
      </xdr:nvCxnSpPr>
      <xdr:spPr>
        <a:xfrm flipV="1">
          <a:off x="16318864" y="13411200"/>
          <a:ext cx="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566" name="【児童館】&#10;有形固定資産減価償却率最小値テキスト"/>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567" name="直線コネクタ 566"/>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568" name="【児童館】&#10;有形固定資産減価償却率最大値テキスト"/>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69" name="直線コネクタ 568"/>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153179</xdr:rowOff>
    </xdr:from>
    <xdr:ext cx="405111" cy="259045"/>
    <xdr:sp macro="" textlink="">
      <xdr:nvSpPr>
        <xdr:cNvPr id="570" name="【児童館】&#10;有形固定資産減価償却率平均値テキスト"/>
        <xdr:cNvSpPr txBox="1"/>
      </xdr:nvSpPr>
      <xdr:spPr>
        <a:xfrm>
          <a:off x="16357600" y="140406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xdr:rowOff>
    </xdr:from>
    <xdr:to>
      <xdr:col>85</xdr:col>
      <xdr:colOff>177800</xdr:colOff>
      <xdr:row>82</xdr:row>
      <xdr:rowOff>104902</xdr:rowOff>
    </xdr:to>
    <xdr:sp macro="" textlink="">
      <xdr:nvSpPr>
        <xdr:cNvPr id="571" name="フローチャート: 判断 570"/>
        <xdr:cNvSpPr/>
      </xdr:nvSpPr>
      <xdr:spPr>
        <a:xfrm>
          <a:off x="162687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72" name="フローチャート: 判断 571"/>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58165</xdr:rowOff>
    </xdr:from>
    <xdr:to>
      <xdr:col>76</xdr:col>
      <xdr:colOff>165100</xdr:colOff>
      <xdr:row>81</xdr:row>
      <xdr:rowOff>159765</xdr:rowOff>
    </xdr:to>
    <xdr:sp macro="" textlink="">
      <xdr:nvSpPr>
        <xdr:cNvPr id="573" name="フローチャート: 判断 572"/>
        <xdr:cNvSpPr/>
      </xdr:nvSpPr>
      <xdr:spPr>
        <a:xfrm>
          <a:off x="14541500" y="1394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4" name="テキスト ボックス 57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5" name="テキスト ボックス 57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6" name="テキスト ボックス 57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7" name="テキスト ボックス 57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8" name="テキスト ボックス 57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28448</xdr:rowOff>
    </xdr:from>
    <xdr:to>
      <xdr:col>81</xdr:col>
      <xdr:colOff>101600</xdr:colOff>
      <xdr:row>83</xdr:row>
      <xdr:rowOff>130048</xdr:rowOff>
    </xdr:to>
    <xdr:sp macro="" textlink="">
      <xdr:nvSpPr>
        <xdr:cNvPr id="579" name="楕円 578"/>
        <xdr:cNvSpPr/>
      </xdr:nvSpPr>
      <xdr:spPr>
        <a:xfrm>
          <a:off x="15430500" y="1425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83313</xdr:rowOff>
    </xdr:from>
    <xdr:to>
      <xdr:col>76</xdr:col>
      <xdr:colOff>165100</xdr:colOff>
      <xdr:row>84</xdr:row>
      <xdr:rowOff>13463</xdr:rowOff>
    </xdr:to>
    <xdr:sp macro="" textlink="">
      <xdr:nvSpPr>
        <xdr:cNvPr id="580" name="楕円 579"/>
        <xdr:cNvSpPr/>
      </xdr:nvSpPr>
      <xdr:spPr>
        <a:xfrm>
          <a:off x="14541500" y="143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79248</xdr:rowOff>
    </xdr:from>
    <xdr:to>
      <xdr:col>81</xdr:col>
      <xdr:colOff>50800</xdr:colOff>
      <xdr:row>83</xdr:row>
      <xdr:rowOff>134113</xdr:rowOff>
    </xdr:to>
    <xdr:cxnSp macro="">
      <xdr:nvCxnSpPr>
        <xdr:cNvPr id="581" name="直線コネクタ 580"/>
        <xdr:cNvCxnSpPr/>
      </xdr:nvCxnSpPr>
      <xdr:spPr>
        <a:xfrm flipV="1">
          <a:off x="14592300" y="1430959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25416</xdr:rowOff>
    </xdr:from>
    <xdr:ext cx="405111" cy="259045"/>
    <xdr:sp macro="" textlink="">
      <xdr:nvSpPr>
        <xdr:cNvPr id="582" name="n_1aveValue【児童館】&#10;有形固定資産減価償却率"/>
        <xdr:cNvSpPr txBox="1"/>
      </xdr:nvSpPr>
      <xdr:spPr>
        <a:xfrm>
          <a:off x="15266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4842</xdr:rowOff>
    </xdr:from>
    <xdr:ext cx="405111" cy="259045"/>
    <xdr:sp macro="" textlink="">
      <xdr:nvSpPr>
        <xdr:cNvPr id="583" name="n_2aveValue【児童館】&#10;有形固定資産減価償却率"/>
        <xdr:cNvSpPr txBox="1"/>
      </xdr:nvSpPr>
      <xdr:spPr>
        <a:xfrm>
          <a:off x="14389744" y="1372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121175</xdr:rowOff>
    </xdr:from>
    <xdr:ext cx="405111" cy="259045"/>
    <xdr:sp macro="" textlink="">
      <xdr:nvSpPr>
        <xdr:cNvPr id="584" name="n_1mainValue【児童館】&#10;有形固定資産減価償却率"/>
        <xdr:cNvSpPr txBox="1"/>
      </xdr:nvSpPr>
      <xdr:spPr>
        <a:xfrm>
          <a:off x="15266044" y="1435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4590</xdr:rowOff>
    </xdr:from>
    <xdr:ext cx="405111" cy="259045"/>
    <xdr:sp macro="" textlink="">
      <xdr:nvSpPr>
        <xdr:cNvPr id="585" name="n_2mainValue【児童館】&#10;有形固定資産減価償却率"/>
        <xdr:cNvSpPr txBox="1"/>
      </xdr:nvSpPr>
      <xdr:spPr>
        <a:xfrm>
          <a:off x="14389744" y="1440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6" name="直線コネクタ 5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7" name="テキスト ボックス 5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8" name="直線コネクタ 5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9" name="テキスト ボックス 5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0" name="直線コネクタ 5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1" name="テキスト ボックス 6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2" name="直線コネクタ 6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3" name="テキスト ボックス 6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4" name="直線コネクタ 6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5" name="テキスト ボックス 6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xdr:rowOff>
    </xdr:from>
    <xdr:to>
      <xdr:col>116</xdr:col>
      <xdr:colOff>62864</xdr:colOff>
      <xdr:row>85</xdr:row>
      <xdr:rowOff>163830</xdr:rowOff>
    </xdr:to>
    <xdr:cxnSp macro="">
      <xdr:nvCxnSpPr>
        <xdr:cNvPr id="609" name="直線コネクタ 608"/>
        <xdr:cNvCxnSpPr/>
      </xdr:nvCxnSpPr>
      <xdr:spPr>
        <a:xfrm flipV="1">
          <a:off x="22160864" y="1338072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610" name="【児童館】&#10;一人当たり面積最小値テキスト"/>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611" name="直線コネクタ 610"/>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125747</xdr:rowOff>
    </xdr:from>
    <xdr:ext cx="469744" cy="259045"/>
    <xdr:sp macro="" textlink="">
      <xdr:nvSpPr>
        <xdr:cNvPr id="612" name="【児童館】&#10;一人当たり面積最大値テキスト"/>
        <xdr:cNvSpPr txBox="1"/>
      </xdr:nvSpPr>
      <xdr:spPr>
        <a:xfrm>
          <a:off x="221996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xdr:rowOff>
    </xdr:from>
    <xdr:to>
      <xdr:col>116</xdr:col>
      <xdr:colOff>152400</xdr:colOff>
      <xdr:row>78</xdr:row>
      <xdr:rowOff>7620</xdr:rowOff>
    </xdr:to>
    <xdr:cxnSp macro="">
      <xdr:nvCxnSpPr>
        <xdr:cNvPr id="613" name="直線コネクタ 612"/>
        <xdr:cNvCxnSpPr/>
      </xdr:nvCxnSpPr>
      <xdr:spPr>
        <a:xfrm>
          <a:off x="22072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144797</xdr:rowOff>
    </xdr:from>
    <xdr:ext cx="469744" cy="259045"/>
    <xdr:sp macro="" textlink="">
      <xdr:nvSpPr>
        <xdr:cNvPr id="614" name="【児童館】&#10;一人当たり面積平均値テキスト"/>
        <xdr:cNvSpPr txBox="1"/>
      </xdr:nvSpPr>
      <xdr:spPr>
        <a:xfrm>
          <a:off x="221996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166370</xdr:rowOff>
    </xdr:from>
    <xdr:to>
      <xdr:col>116</xdr:col>
      <xdr:colOff>114300</xdr:colOff>
      <xdr:row>84</xdr:row>
      <xdr:rowOff>96520</xdr:rowOff>
    </xdr:to>
    <xdr:sp macro="" textlink="">
      <xdr:nvSpPr>
        <xdr:cNvPr id="615" name="フローチャート: 判断 614"/>
        <xdr:cNvSpPr/>
      </xdr:nvSpPr>
      <xdr:spPr>
        <a:xfrm>
          <a:off x="22110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616" name="フローチャート: 判断 615"/>
        <xdr:cNvSpPr/>
      </xdr:nvSpPr>
      <xdr:spPr>
        <a:xfrm>
          <a:off x="21272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71120</xdr:rowOff>
    </xdr:from>
    <xdr:to>
      <xdr:col>107</xdr:col>
      <xdr:colOff>101600</xdr:colOff>
      <xdr:row>85</xdr:row>
      <xdr:rowOff>1270</xdr:rowOff>
    </xdr:to>
    <xdr:sp macro="" textlink="">
      <xdr:nvSpPr>
        <xdr:cNvPr id="617" name="フローチャート: 判断 616"/>
        <xdr:cNvSpPr/>
      </xdr:nvSpPr>
      <xdr:spPr>
        <a:xfrm>
          <a:off x="20383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154939</xdr:rowOff>
    </xdr:from>
    <xdr:to>
      <xdr:col>112</xdr:col>
      <xdr:colOff>38100</xdr:colOff>
      <xdr:row>85</xdr:row>
      <xdr:rowOff>85089</xdr:rowOff>
    </xdr:to>
    <xdr:sp macro="" textlink="">
      <xdr:nvSpPr>
        <xdr:cNvPr id="623" name="楕円 622"/>
        <xdr:cNvSpPr/>
      </xdr:nvSpPr>
      <xdr:spPr>
        <a:xfrm>
          <a:off x="21272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624" name="楕円 623"/>
        <xdr:cNvSpPr/>
      </xdr:nvSpPr>
      <xdr:spPr>
        <a:xfrm>
          <a:off x="20383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34289</xdr:rowOff>
    </xdr:from>
    <xdr:to>
      <xdr:col>111</xdr:col>
      <xdr:colOff>177800</xdr:colOff>
      <xdr:row>85</xdr:row>
      <xdr:rowOff>34289</xdr:rowOff>
    </xdr:to>
    <xdr:cxnSp macro="">
      <xdr:nvCxnSpPr>
        <xdr:cNvPr id="625" name="直線コネクタ 624"/>
        <xdr:cNvCxnSpPr/>
      </xdr:nvCxnSpPr>
      <xdr:spPr>
        <a:xfrm>
          <a:off x="20434300" y="14607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143527</xdr:rowOff>
    </xdr:from>
    <xdr:ext cx="469744" cy="259045"/>
    <xdr:sp macro="" textlink="">
      <xdr:nvSpPr>
        <xdr:cNvPr id="626" name="n_1aveValue【児童館】&#10;一人当たり面積"/>
        <xdr:cNvSpPr txBox="1"/>
      </xdr:nvSpPr>
      <xdr:spPr>
        <a:xfrm>
          <a:off x="21075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17797</xdr:rowOff>
    </xdr:from>
    <xdr:ext cx="469744" cy="259045"/>
    <xdr:sp macro="" textlink="">
      <xdr:nvSpPr>
        <xdr:cNvPr id="627" name="n_2aveValue【児童館】&#10;一人当たり面積"/>
        <xdr:cNvSpPr txBox="1"/>
      </xdr:nvSpPr>
      <xdr:spPr>
        <a:xfrm>
          <a:off x="20199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76216</xdr:rowOff>
    </xdr:from>
    <xdr:ext cx="469744" cy="259045"/>
    <xdr:sp macro="" textlink="">
      <xdr:nvSpPr>
        <xdr:cNvPr id="628" name="n_1mainValue【児童館】&#10;一人当たり面積"/>
        <xdr:cNvSpPr txBox="1"/>
      </xdr:nvSpPr>
      <xdr:spPr>
        <a:xfrm>
          <a:off x="210757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76216</xdr:rowOff>
    </xdr:from>
    <xdr:ext cx="469744" cy="259045"/>
    <xdr:sp macro="" textlink="">
      <xdr:nvSpPr>
        <xdr:cNvPr id="629" name="n_2mainValue【児童館】&#10;一人当たり面積"/>
        <xdr:cNvSpPr txBox="1"/>
      </xdr:nvSpPr>
      <xdr:spPr>
        <a:xfrm>
          <a:off x="20199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0" name="正方形/長方形 6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1" name="正方形/長方形 6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2" name="正方形/長方形 6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3" name="正方形/長方形 6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4" name="正方形/長方形 6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5" name="正方形/長方形 6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6" name="正方形/長方形 6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7" name="正方形/長方形 63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38" name="正方形/長方形 6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9" name="正方形/長方形 6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0" name="正方形/長方形 6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1" name="正方形/長方形 6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2" name="正方形/長方形 6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3" name="正方形/長方形 6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4" name="正方形/長方形 6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5" name="正方形/長方形 64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46" name="正方形/長方形 6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7" name="正方形/長方形 6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8" name="テキスト ボックス 6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年度については現在整備中ですが、平成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もに、ほとんどの類型において、有形固定資産減価償却率は類似団体と同程度又は下回っているものの、学校施設は類似団体と比較しても有形固定資産減価償却率が高くなっております。学校施設については、四万十町立小中学校適正配置計画等に沿って、統合・整理を実施していき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17,528
17,430
642.30
16,786,520
16,489,981
223,071
8,710,271
18,811,649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135636</xdr:rowOff>
    </xdr:from>
    <xdr:to>
      <xdr:col>24</xdr:col>
      <xdr:colOff>62865</xdr:colOff>
      <xdr:row>42</xdr:row>
      <xdr:rowOff>23622</xdr:rowOff>
    </xdr:to>
    <xdr:cxnSp macro="">
      <xdr:nvCxnSpPr>
        <xdr:cNvPr id="54" name="直線コネクタ 53"/>
        <xdr:cNvCxnSpPr/>
      </xdr:nvCxnSpPr>
      <xdr:spPr>
        <a:xfrm flipV="1">
          <a:off x="4634865" y="5793486"/>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27449</xdr:rowOff>
    </xdr:from>
    <xdr:ext cx="405111" cy="259045"/>
    <xdr:sp macro="" textlink="">
      <xdr:nvSpPr>
        <xdr:cNvPr id="55" name="【図書館】&#10;有形固定資産減価償却率最小値テキスト"/>
        <xdr:cNvSpPr txBox="1"/>
      </xdr:nvSpPr>
      <xdr:spPr>
        <a:xfrm>
          <a:off x="4673600" y="722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23622</xdr:rowOff>
    </xdr:from>
    <xdr:to>
      <xdr:col>24</xdr:col>
      <xdr:colOff>152400</xdr:colOff>
      <xdr:row>42</xdr:row>
      <xdr:rowOff>23622</xdr:rowOff>
    </xdr:to>
    <xdr:cxnSp macro="">
      <xdr:nvCxnSpPr>
        <xdr:cNvPr id="56" name="直線コネクタ 55"/>
        <xdr:cNvCxnSpPr/>
      </xdr:nvCxnSpPr>
      <xdr:spPr>
        <a:xfrm>
          <a:off x="4546600" y="722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82313</xdr:rowOff>
    </xdr:from>
    <xdr:ext cx="405111" cy="259045"/>
    <xdr:sp macro="" textlink="">
      <xdr:nvSpPr>
        <xdr:cNvPr id="57" name="【図書館】&#10;有形固定資産減価償却率最大値テキスト"/>
        <xdr:cNvSpPr txBox="1"/>
      </xdr:nvSpPr>
      <xdr:spPr>
        <a:xfrm>
          <a:off x="46736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135636</xdr:rowOff>
    </xdr:from>
    <xdr:to>
      <xdr:col>24</xdr:col>
      <xdr:colOff>152400</xdr:colOff>
      <xdr:row>33</xdr:row>
      <xdr:rowOff>135636</xdr:rowOff>
    </xdr:to>
    <xdr:cxnSp macro="">
      <xdr:nvCxnSpPr>
        <xdr:cNvPr id="58" name="直線コネクタ 57"/>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6113</xdr:rowOff>
    </xdr:from>
    <xdr:ext cx="405111" cy="259045"/>
    <xdr:sp macro="" textlink="">
      <xdr:nvSpPr>
        <xdr:cNvPr id="59" name="【図書館】&#10;有形固定資産減価償却率平均値テキスト"/>
        <xdr:cNvSpPr txBox="1"/>
      </xdr:nvSpPr>
      <xdr:spPr>
        <a:xfrm>
          <a:off x="4673600" y="6864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27686</xdr:rowOff>
    </xdr:from>
    <xdr:to>
      <xdr:col>24</xdr:col>
      <xdr:colOff>114300</xdr:colOff>
      <xdr:row>40</xdr:row>
      <xdr:rowOff>129286</xdr:rowOff>
    </xdr:to>
    <xdr:sp macro="" textlink="">
      <xdr:nvSpPr>
        <xdr:cNvPr id="60" name="フローチャート: 判断 59"/>
        <xdr:cNvSpPr/>
      </xdr:nvSpPr>
      <xdr:spPr>
        <a:xfrm>
          <a:off x="4584700" y="68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40</xdr:row>
      <xdr:rowOff>103124</xdr:rowOff>
    </xdr:from>
    <xdr:to>
      <xdr:col>20</xdr:col>
      <xdr:colOff>38100</xdr:colOff>
      <xdr:row>41</xdr:row>
      <xdr:rowOff>33274</xdr:rowOff>
    </xdr:to>
    <xdr:sp macro="" textlink="">
      <xdr:nvSpPr>
        <xdr:cNvPr id="61" name="フローチャート: 判断 60"/>
        <xdr:cNvSpPr/>
      </xdr:nvSpPr>
      <xdr:spPr>
        <a:xfrm>
          <a:off x="3746500" y="69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49801</xdr:rowOff>
    </xdr:from>
    <xdr:ext cx="405111" cy="259045"/>
    <xdr:sp macro="" textlink="">
      <xdr:nvSpPr>
        <xdr:cNvPr id="62" name="n_1aveValue【図書館】&#10;有形固定資産減価償却率"/>
        <xdr:cNvSpPr txBox="1"/>
      </xdr:nvSpPr>
      <xdr:spPr>
        <a:xfrm>
          <a:off x="3582044" y="6736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41</xdr:row>
      <xdr:rowOff>27686</xdr:rowOff>
    </xdr:from>
    <xdr:to>
      <xdr:col>15</xdr:col>
      <xdr:colOff>101600</xdr:colOff>
      <xdr:row>41</xdr:row>
      <xdr:rowOff>129286</xdr:rowOff>
    </xdr:to>
    <xdr:sp macro="" textlink="">
      <xdr:nvSpPr>
        <xdr:cNvPr id="63" name="フローチャート: 判断 62"/>
        <xdr:cNvSpPr/>
      </xdr:nvSpPr>
      <xdr:spPr>
        <a:xfrm>
          <a:off x="2857500" y="705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145813</xdr:rowOff>
    </xdr:from>
    <xdr:ext cx="405111" cy="259045"/>
    <xdr:sp macro="" textlink="">
      <xdr:nvSpPr>
        <xdr:cNvPr id="64" name="n_2aveValue【図書館】&#10;有形固定資産減価償却率"/>
        <xdr:cNvSpPr txBox="1"/>
      </xdr:nvSpPr>
      <xdr:spPr>
        <a:xfrm>
          <a:off x="2705744" y="683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57404</xdr:rowOff>
    </xdr:from>
    <xdr:to>
      <xdr:col>20</xdr:col>
      <xdr:colOff>38100</xdr:colOff>
      <xdr:row>41</xdr:row>
      <xdr:rowOff>159004</xdr:rowOff>
    </xdr:to>
    <xdr:sp macro="" textlink="">
      <xdr:nvSpPr>
        <xdr:cNvPr id="70" name="楕円 69"/>
        <xdr:cNvSpPr/>
      </xdr:nvSpPr>
      <xdr:spPr>
        <a:xfrm>
          <a:off x="3746500" y="708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125984</xdr:rowOff>
    </xdr:from>
    <xdr:to>
      <xdr:col>15</xdr:col>
      <xdr:colOff>101600</xdr:colOff>
      <xdr:row>42</xdr:row>
      <xdr:rowOff>56134</xdr:rowOff>
    </xdr:to>
    <xdr:sp macro="" textlink="">
      <xdr:nvSpPr>
        <xdr:cNvPr id="71" name="楕円 70"/>
        <xdr:cNvSpPr/>
      </xdr:nvSpPr>
      <xdr:spPr>
        <a:xfrm>
          <a:off x="2857500" y="715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108204</xdr:rowOff>
    </xdr:from>
    <xdr:to>
      <xdr:col>19</xdr:col>
      <xdr:colOff>177800</xdr:colOff>
      <xdr:row>42</xdr:row>
      <xdr:rowOff>5334</xdr:rowOff>
    </xdr:to>
    <xdr:cxnSp macro="">
      <xdr:nvCxnSpPr>
        <xdr:cNvPr id="72" name="直線コネクタ 71"/>
        <xdr:cNvCxnSpPr/>
      </xdr:nvCxnSpPr>
      <xdr:spPr>
        <a:xfrm flipV="1">
          <a:off x="2908300" y="713765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41</xdr:row>
      <xdr:rowOff>150131</xdr:rowOff>
    </xdr:from>
    <xdr:ext cx="405111" cy="259045"/>
    <xdr:sp macro="" textlink="">
      <xdr:nvSpPr>
        <xdr:cNvPr id="73" name="n_1mainValue【図書館】&#10;有形固定資産減価償却率"/>
        <xdr:cNvSpPr txBox="1"/>
      </xdr:nvSpPr>
      <xdr:spPr>
        <a:xfrm>
          <a:off x="3582044" y="717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47261</xdr:rowOff>
    </xdr:from>
    <xdr:ext cx="405111" cy="259045"/>
    <xdr:sp macro="" textlink="">
      <xdr:nvSpPr>
        <xdr:cNvPr id="74" name="n_2mainValue【図書館】&#10;有形固定資産減価償却率"/>
        <xdr:cNvSpPr txBox="1"/>
      </xdr:nvSpPr>
      <xdr:spPr>
        <a:xfrm>
          <a:off x="2705744" y="724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167640</xdr:rowOff>
    </xdr:from>
    <xdr:to>
      <xdr:col>54</xdr:col>
      <xdr:colOff>189865</xdr:colOff>
      <xdr:row>41</xdr:row>
      <xdr:rowOff>105918</xdr:rowOff>
    </xdr:to>
    <xdr:cxnSp macro="">
      <xdr:nvCxnSpPr>
        <xdr:cNvPr id="96" name="直線コネクタ 95"/>
        <xdr:cNvCxnSpPr/>
      </xdr:nvCxnSpPr>
      <xdr:spPr>
        <a:xfrm flipV="1">
          <a:off x="10476865" y="565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109745</xdr:rowOff>
    </xdr:from>
    <xdr:ext cx="469744" cy="259045"/>
    <xdr:sp macro="" textlink="">
      <xdr:nvSpPr>
        <xdr:cNvPr id="97" name="【図書館】&#10;一人当たり面積最小値テキスト"/>
        <xdr:cNvSpPr txBox="1"/>
      </xdr:nvSpPr>
      <xdr:spPr>
        <a:xfrm>
          <a:off x="10515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105918</xdr:rowOff>
    </xdr:from>
    <xdr:to>
      <xdr:col>55</xdr:col>
      <xdr:colOff>88900</xdr:colOff>
      <xdr:row>41</xdr:row>
      <xdr:rowOff>105918</xdr:rowOff>
    </xdr:to>
    <xdr:cxnSp macro="">
      <xdr:nvCxnSpPr>
        <xdr:cNvPr id="98" name="直線コネクタ 97"/>
        <xdr:cNvCxnSpPr/>
      </xdr:nvCxnSpPr>
      <xdr:spPr>
        <a:xfrm>
          <a:off x="10388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114317</xdr:rowOff>
    </xdr:from>
    <xdr:ext cx="469744" cy="259045"/>
    <xdr:sp macro="" textlink="">
      <xdr:nvSpPr>
        <xdr:cNvPr id="99" name="【図書館】&#10;一人当たり面積最大値テキスト"/>
        <xdr:cNvSpPr txBox="1"/>
      </xdr:nvSpPr>
      <xdr:spPr>
        <a:xfrm>
          <a:off x="10515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167640</xdr:rowOff>
    </xdr:from>
    <xdr:to>
      <xdr:col>55</xdr:col>
      <xdr:colOff>88900</xdr:colOff>
      <xdr:row>32</xdr:row>
      <xdr:rowOff>167640</xdr:rowOff>
    </xdr:to>
    <xdr:cxnSp macro="">
      <xdr:nvCxnSpPr>
        <xdr:cNvPr id="100" name="直線コネクタ 99"/>
        <xdr:cNvCxnSpPr/>
      </xdr:nvCxnSpPr>
      <xdr:spPr>
        <a:xfrm>
          <a:off x="10388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24401</xdr:rowOff>
    </xdr:from>
    <xdr:ext cx="469744" cy="259045"/>
    <xdr:sp macro="" textlink="">
      <xdr:nvSpPr>
        <xdr:cNvPr id="101" name="【図書館】&#10;一人当たり面積平均値テキスト"/>
        <xdr:cNvSpPr txBox="1"/>
      </xdr:nvSpPr>
      <xdr:spPr>
        <a:xfrm>
          <a:off x="10515600" y="6368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45974</xdr:rowOff>
    </xdr:from>
    <xdr:to>
      <xdr:col>55</xdr:col>
      <xdr:colOff>50800</xdr:colOff>
      <xdr:row>37</xdr:row>
      <xdr:rowOff>147574</xdr:rowOff>
    </xdr:to>
    <xdr:sp macro="" textlink="">
      <xdr:nvSpPr>
        <xdr:cNvPr id="102" name="フローチャート: 判断 101"/>
        <xdr:cNvSpPr/>
      </xdr:nvSpPr>
      <xdr:spPr>
        <a:xfrm>
          <a:off x="10426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36830</xdr:rowOff>
    </xdr:from>
    <xdr:to>
      <xdr:col>50</xdr:col>
      <xdr:colOff>165100</xdr:colOff>
      <xdr:row>37</xdr:row>
      <xdr:rowOff>138430</xdr:rowOff>
    </xdr:to>
    <xdr:sp macro="" textlink="">
      <xdr:nvSpPr>
        <xdr:cNvPr id="103" name="フローチャート: 判断 102"/>
        <xdr:cNvSpPr/>
      </xdr:nvSpPr>
      <xdr:spPr>
        <a:xfrm>
          <a:off x="958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35</xdr:row>
      <xdr:rowOff>154957</xdr:rowOff>
    </xdr:from>
    <xdr:ext cx="469744" cy="259045"/>
    <xdr:sp macro="" textlink="">
      <xdr:nvSpPr>
        <xdr:cNvPr id="104" name="n_1aveValue【図書館】&#10;一人当たり面積"/>
        <xdr:cNvSpPr txBox="1"/>
      </xdr:nvSpPr>
      <xdr:spPr>
        <a:xfrm>
          <a:off x="93917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155702</xdr:rowOff>
    </xdr:from>
    <xdr:to>
      <xdr:col>46</xdr:col>
      <xdr:colOff>38100</xdr:colOff>
      <xdr:row>38</xdr:row>
      <xdr:rowOff>85852</xdr:rowOff>
    </xdr:to>
    <xdr:sp macro="" textlink="">
      <xdr:nvSpPr>
        <xdr:cNvPr id="105" name="フローチャート: 判断 104"/>
        <xdr:cNvSpPr/>
      </xdr:nvSpPr>
      <xdr:spPr>
        <a:xfrm>
          <a:off x="8699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102379</xdr:rowOff>
    </xdr:from>
    <xdr:ext cx="469744" cy="259045"/>
    <xdr:sp macro="" textlink="">
      <xdr:nvSpPr>
        <xdr:cNvPr id="106" name="n_2aveValue【図書館】&#10;一人当たり面積"/>
        <xdr:cNvSpPr txBox="1"/>
      </xdr:nvSpPr>
      <xdr:spPr>
        <a:xfrm>
          <a:off x="85154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121412</xdr:rowOff>
    </xdr:from>
    <xdr:to>
      <xdr:col>50</xdr:col>
      <xdr:colOff>165100</xdr:colOff>
      <xdr:row>39</xdr:row>
      <xdr:rowOff>51562</xdr:rowOff>
    </xdr:to>
    <xdr:sp macro="" textlink="">
      <xdr:nvSpPr>
        <xdr:cNvPr id="112" name="楕円 111"/>
        <xdr:cNvSpPr/>
      </xdr:nvSpPr>
      <xdr:spPr>
        <a:xfrm>
          <a:off x="9588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130556</xdr:rowOff>
    </xdr:from>
    <xdr:to>
      <xdr:col>46</xdr:col>
      <xdr:colOff>38100</xdr:colOff>
      <xdr:row>39</xdr:row>
      <xdr:rowOff>60706</xdr:rowOff>
    </xdr:to>
    <xdr:sp macro="" textlink="">
      <xdr:nvSpPr>
        <xdr:cNvPr id="113" name="楕円 112"/>
        <xdr:cNvSpPr/>
      </xdr:nvSpPr>
      <xdr:spPr>
        <a:xfrm>
          <a:off x="8699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762</xdr:rowOff>
    </xdr:from>
    <xdr:to>
      <xdr:col>50</xdr:col>
      <xdr:colOff>114300</xdr:colOff>
      <xdr:row>39</xdr:row>
      <xdr:rowOff>9906</xdr:rowOff>
    </xdr:to>
    <xdr:cxnSp macro="">
      <xdr:nvCxnSpPr>
        <xdr:cNvPr id="114" name="直線コネクタ 113"/>
        <xdr:cNvCxnSpPr/>
      </xdr:nvCxnSpPr>
      <xdr:spPr>
        <a:xfrm flipV="1">
          <a:off x="8750300" y="66873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42689</xdr:rowOff>
    </xdr:from>
    <xdr:ext cx="469744" cy="259045"/>
    <xdr:sp macro="" textlink="">
      <xdr:nvSpPr>
        <xdr:cNvPr id="115" name="n_1mainValue【図書館】&#10;一人当たり面積"/>
        <xdr:cNvSpPr txBox="1"/>
      </xdr:nvSpPr>
      <xdr:spPr>
        <a:xfrm>
          <a:off x="9391727"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51833</xdr:rowOff>
    </xdr:from>
    <xdr:ext cx="469744" cy="259045"/>
    <xdr:sp macro="" textlink="">
      <xdr:nvSpPr>
        <xdr:cNvPr id="116" name="n_2mainValue【図書館】&#10;一人当たり面積"/>
        <xdr:cNvSpPr txBox="1"/>
      </xdr:nvSpPr>
      <xdr:spPr>
        <a:xfrm>
          <a:off x="8515427" y="673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5" name="テキスト ボックス 134"/>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62</xdr:row>
      <xdr:rowOff>107442</xdr:rowOff>
    </xdr:to>
    <xdr:cxnSp macro="">
      <xdr:nvCxnSpPr>
        <xdr:cNvPr id="139" name="直線コネクタ 138"/>
        <xdr:cNvCxnSpPr/>
      </xdr:nvCxnSpPr>
      <xdr:spPr>
        <a:xfrm flipV="1">
          <a:off x="4634865" y="9601200"/>
          <a:ext cx="0"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111269</xdr:rowOff>
    </xdr:from>
    <xdr:ext cx="405111" cy="259045"/>
    <xdr:sp macro="" textlink="">
      <xdr:nvSpPr>
        <xdr:cNvPr id="140" name="【体育館・プール】&#10;有形固定資産減価償却率最小値テキスト"/>
        <xdr:cNvSpPr txBox="1"/>
      </xdr:nvSpPr>
      <xdr:spPr>
        <a:xfrm>
          <a:off x="4673600" y="1074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107442</xdr:rowOff>
    </xdr:from>
    <xdr:to>
      <xdr:col>24</xdr:col>
      <xdr:colOff>152400</xdr:colOff>
      <xdr:row>62</xdr:row>
      <xdr:rowOff>107442</xdr:rowOff>
    </xdr:to>
    <xdr:cxnSp macro="">
      <xdr:nvCxnSpPr>
        <xdr:cNvPr id="141" name="直線コネクタ 140"/>
        <xdr:cNvCxnSpPr/>
      </xdr:nvCxnSpPr>
      <xdr:spPr>
        <a:xfrm>
          <a:off x="4546600" y="1073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2"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3" name="直線コネクタ 142"/>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55643</xdr:rowOff>
    </xdr:from>
    <xdr:ext cx="405111" cy="259045"/>
    <xdr:sp macro="" textlink="">
      <xdr:nvSpPr>
        <xdr:cNvPr id="144" name="【体育館・プール】&#10;有形固定資産減価償却率平均値テキスト"/>
        <xdr:cNvSpPr txBox="1"/>
      </xdr:nvSpPr>
      <xdr:spPr>
        <a:xfrm>
          <a:off x="4673600" y="10342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77216</xdr:rowOff>
    </xdr:from>
    <xdr:to>
      <xdr:col>24</xdr:col>
      <xdr:colOff>114300</xdr:colOff>
      <xdr:row>61</xdr:row>
      <xdr:rowOff>7366</xdr:rowOff>
    </xdr:to>
    <xdr:sp macro="" textlink="">
      <xdr:nvSpPr>
        <xdr:cNvPr id="145" name="フローチャート: 判断 144"/>
        <xdr:cNvSpPr/>
      </xdr:nvSpPr>
      <xdr:spPr>
        <a:xfrm>
          <a:off x="45847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136652</xdr:rowOff>
    </xdr:from>
    <xdr:to>
      <xdr:col>20</xdr:col>
      <xdr:colOff>38100</xdr:colOff>
      <xdr:row>61</xdr:row>
      <xdr:rowOff>66802</xdr:rowOff>
    </xdr:to>
    <xdr:sp macro="" textlink="">
      <xdr:nvSpPr>
        <xdr:cNvPr id="146" name="フローチャート: 判断 145"/>
        <xdr:cNvSpPr/>
      </xdr:nvSpPr>
      <xdr:spPr>
        <a:xfrm>
          <a:off x="3746500" y="104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83329</xdr:rowOff>
    </xdr:from>
    <xdr:ext cx="405111" cy="259045"/>
    <xdr:sp macro="" textlink="">
      <xdr:nvSpPr>
        <xdr:cNvPr id="147" name="n_1aveValue【体育館・プール】&#10;有形固定資産減価償却率"/>
        <xdr:cNvSpPr txBox="1"/>
      </xdr:nvSpPr>
      <xdr:spPr>
        <a:xfrm>
          <a:off x="3582044" y="1019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81788</xdr:rowOff>
    </xdr:from>
    <xdr:to>
      <xdr:col>15</xdr:col>
      <xdr:colOff>101600</xdr:colOff>
      <xdr:row>62</xdr:row>
      <xdr:rowOff>11938</xdr:rowOff>
    </xdr:to>
    <xdr:sp macro="" textlink="">
      <xdr:nvSpPr>
        <xdr:cNvPr id="148" name="フローチャート: 判断 147"/>
        <xdr:cNvSpPr/>
      </xdr:nvSpPr>
      <xdr:spPr>
        <a:xfrm>
          <a:off x="2857500" y="1054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28465</xdr:rowOff>
    </xdr:from>
    <xdr:ext cx="405111" cy="259045"/>
    <xdr:sp macro="" textlink="">
      <xdr:nvSpPr>
        <xdr:cNvPr id="149" name="n_2aveValue【体育館・プール】&#10;有形固定資産減価償却率"/>
        <xdr:cNvSpPr txBox="1"/>
      </xdr:nvSpPr>
      <xdr:spPr>
        <a:xfrm>
          <a:off x="2705744" y="10315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166370</xdr:rowOff>
    </xdr:from>
    <xdr:to>
      <xdr:col>20</xdr:col>
      <xdr:colOff>38100</xdr:colOff>
      <xdr:row>63</xdr:row>
      <xdr:rowOff>96520</xdr:rowOff>
    </xdr:to>
    <xdr:sp macro="" textlink="">
      <xdr:nvSpPr>
        <xdr:cNvPr id="155" name="楕円 154"/>
        <xdr:cNvSpPr/>
      </xdr:nvSpPr>
      <xdr:spPr>
        <a:xfrm>
          <a:off x="3746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42926</xdr:rowOff>
    </xdr:from>
    <xdr:to>
      <xdr:col>15</xdr:col>
      <xdr:colOff>101600</xdr:colOff>
      <xdr:row>63</xdr:row>
      <xdr:rowOff>144526</xdr:rowOff>
    </xdr:to>
    <xdr:sp macro="" textlink="">
      <xdr:nvSpPr>
        <xdr:cNvPr id="156" name="楕円 155"/>
        <xdr:cNvSpPr/>
      </xdr:nvSpPr>
      <xdr:spPr>
        <a:xfrm>
          <a:off x="2857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45720</xdr:rowOff>
    </xdr:from>
    <xdr:to>
      <xdr:col>19</xdr:col>
      <xdr:colOff>177800</xdr:colOff>
      <xdr:row>63</xdr:row>
      <xdr:rowOff>93726</xdr:rowOff>
    </xdr:to>
    <xdr:cxnSp macro="">
      <xdr:nvCxnSpPr>
        <xdr:cNvPr id="157" name="直線コネクタ 156"/>
        <xdr:cNvCxnSpPr/>
      </xdr:nvCxnSpPr>
      <xdr:spPr>
        <a:xfrm flipV="1">
          <a:off x="2908300" y="1084707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87647</xdr:rowOff>
    </xdr:from>
    <xdr:ext cx="405111" cy="259045"/>
    <xdr:sp macro="" textlink="">
      <xdr:nvSpPr>
        <xdr:cNvPr id="158" name="n_1mainValue【体育館・プール】&#10;有形固定資産減価償却率"/>
        <xdr:cNvSpPr txBox="1"/>
      </xdr:nvSpPr>
      <xdr:spPr>
        <a:xfrm>
          <a:off x="358204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135653</xdr:rowOff>
    </xdr:from>
    <xdr:ext cx="405111" cy="259045"/>
    <xdr:sp macro="" textlink="">
      <xdr:nvSpPr>
        <xdr:cNvPr id="159" name="n_2mainValue【体育館・プール】&#10;有形固定資産減価償却率"/>
        <xdr:cNvSpPr txBox="1"/>
      </xdr:nvSpPr>
      <xdr:spPr>
        <a:xfrm>
          <a:off x="2705744" y="1093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1" name="テキスト ボックス 17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3" name="テキスト ボックス 17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5" name="テキスト ボックス 17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7" name="テキスト ボックス 17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9" name="テキスト ボックス 17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1" name="テキスト ボックス 18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45720</xdr:rowOff>
    </xdr:from>
    <xdr:to>
      <xdr:col>54</xdr:col>
      <xdr:colOff>189865</xdr:colOff>
      <xdr:row>63</xdr:row>
      <xdr:rowOff>57150</xdr:rowOff>
    </xdr:to>
    <xdr:cxnSp macro="">
      <xdr:nvCxnSpPr>
        <xdr:cNvPr id="183" name="直線コネクタ 182"/>
        <xdr:cNvCxnSpPr/>
      </xdr:nvCxnSpPr>
      <xdr:spPr>
        <a:xfrm flipV="1">
          <a:off x="10476865" y="94754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184" name="【体育館・プール】&#10;一人当たり面積最小値テキスト"/>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85" name="直線コネクタ 184"/>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163847</xdr:rowOff>
    </xdr:from>
    <xdr:ext cx="469744" cy="259045"/>
    <xdr:sp macro="" textlink="">
      <xdr:nvSpPr>
        <xdr:cNvPr id="186" name="【体育館・プール】&#10;一人当たり面積最大値テキスト"/>
        <xdr:cNvSpPr txBox="1"/>
      </xdr:nvSpPr>
      <xdr:spPr>
        <a:xfrm>
          <a:off x="10515600" y="925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45720</xdr:rowOff>
    </xdr:from>
    <xdr:to>
      <xdr:col>55</xdr:col>
      <xdr:colOff>88900</xdr:colOff>
      <xdr:row>55</xdr:row>
      <xdr:rowOff>45720</xdr:rowOff>
    </xdr:to>
    <xdr:cxnSp macro="">
      <xdr:nvCxnSpPr>
        <xdr:cNvPr id="187" name="直線コネクタ 186"/>
        <xdr:cNvCxnSpPr/>
      </xdr:nvCxnSpPr>
      <xdr:spPr>
        <a:xfrm>
          <a:off x="10388600" y="947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152417</xdr:rowOff>
    </xdr:from>
    <xdr:ext cx="469744" cy="259045"/>
    <xdr:sp macro="" textlink="">
      <xdr:nvSpPr>
        <xdr:cNvPr id="188" name="【体育館・プール】&#10;一人当たり面積平均値テキスト"/>
        <xdr:cNvSpPr txBox="1"/>
      </xdr:nvSpPr>
      <xdr:spPr>
        <a:xfrm>
          <a:off x="10515600" y="10267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2540</xdr:rowOff>
    </xdr:from>
    <xdr:to>
      <xdr:col>55</xdr:col>
      <xdr:colOff>50800</xdr:colOff>
      <xdr:row>60</xdr:row>
      <xdr:rowOff>104140</xdr:rowOff>
    </xdr:to>
    <xdr:sp macro="" textlink="">
      <xdr:nvSpPr>
        <xdr:cNvPr id="189" name="フローチャート: 判断 188"/>
        <xdr:cNvSpPr/>
      </xdr:nvSpPr>
      <xdr:spPr>
        <a:xfrm>
          <a:off x="10426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8255</xdr:rowOff>
    </xdr:from>
    <xdr:to>
      <xdr:col>50</xdr:col>
      <xdr:colOff>165100</xdr:colOff>
      <xdr:row>59</xdr:row>
      <xdr:rowOff>109855</xdr:rowOff>
    </xdr:to>
    <xdr:sp macro="" textlink="">
      <xdr:nvSpPr>
        <xdr:cNvPr id="190" name="フローチャート: 判断 189"/>
        <xdr:cNvSpPr/>
      </xdr:nvSpPr>
      <xdr:spPr>
        <a:xfrm>
          <a:off x="9588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100982</xdr:rowOff>
    </xdr:from>
    <xdr:ext cx="469744" cy="259045"/>
    <xdr:sp macro="" textlink="">
      <xdr:nvSpPr>
        <xdr:cNvPr id="191" name="n_1aveValue【体育館・プール】&#10;一人当たり面積"/>
        <xdr:cNvSpPr txBox="1"/>
      </xdr:nvSpPr>
      <xdr:spPr>
        <a:xfrm>
          <a:off x="9391727" y="1021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29210</xdr:rowOff>
    </xdr:from>
    <xdr:to>
      <xdr:col>46</xdr:col>
      <xdr:colOff>38100</xdr:colOff>
      <xdr:row>59</xdr:row>
      <xdr:rowOff>130810</xdr:rowOff>
    </xdr:to>
    <xdr:sp macro="" textlink="">
      <xdr:nvSpPr>
        <xdr:cNvPr id="192" name="フローチャート: 判断 191"/>
        <xdr:cNvSpPr/>
      </xdr:nvSpPr>
      <xdr:spPr>
        <a:xfrm>
          <a:off x="8699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121937</xdr:rowOff>
    </xdr:from>
    <xdr:ext cx="469744" cy="259045"/>
    <xdr:sp macro="" textlink="">
      <xdr:nvSpPr>
        <xdr:cNvPr id="193" name="n_2aveValue【体育館・プール】&#10;一人当たり面積"/>
        <xdr:cNvSpPr txBox="1"/>
      </xdr:nvSpPr>
      <xdr:spPr>
        <a:xfrm>
          <a:off x="8515427" y="1023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80645</xdr:rowOff>
    </xdr:from>
    <xdr:to>
      <xdr:col>50</xdr:col>
      <xdr:colOff>165100</xdr:colOff>
      <xdr:row>59</xdr:row>
      <xdr:rowOff>10795</xdr:rowOff>
    </xdr:to>
    <xdr:sp macro="" textlink="">
      <xdr:nvSpPr>
        <xdr:cNvPr id="199" name="楕円 198"/>
        <xdr:cNvSpPr/>
      </xdr:nvSpPr>
      <xdr:spPr>
        <a:xfrm>
          <a:off x="9588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97790</xdr:rowOff>
    </xdr:from>
    <xdr:to>
      <xdr:col>46</xdr:col>
      <xdr:colOff>38100</xdr:colOff>
      <xdr:row>59</xdr:row>
      <xdr:rowOff>27940</xdr:rowOff>
    </xdr:to>
    <xdr:sp macro="" textlink="">
      <xdr:nvSpPr>
        <xdr:cNvPr id="200" name="楕円 199"/>
        <xdr:cNvSpPr/>
      </xdr:nvSpPr>
      <xdr:spPr>
        <a:xfrm>
          <a:off x="8699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131445</xdr:rowOff>
    </xdr:from>
    <xdr:to>
      <xdr:col>50</xdr:col>
      <xdr:colOff>114300</xdr:colOff>
      <xdr:row>58</xdr:row>
      <xdr:rowOff>148590</xdr:rowOff>
    </xdr:to>
    <xdr:cxnSp macro="">
      <xdr:nvCxnSpPr>
        <xdr:cNvPr id="201" name="直線コネクタ 200"/>
        <xdr:cNvCxnSpPr/>
      </xdr:nvCxnSpPr>
      <xdr:spPr>
        <a:xfrm flipV="1">
          <a:off x="8750300" y="100755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27322</xdr:rowOff>
    </xdr:from>
    <xdr:ext cx="469744" cy="259045"/>
    <xdr:sp macro="" textlink="">
      <xdr:nvSpPr>
        <xdr:cNvPr id="202" name="n_1mainValue【体育館・プール】&#10;一人当たり面積"/>
        <xdr:cNvSpPr txBox="1"/>
      </xdr:nvSpPr>
      <xdr:spPr>
        <a:xfrm>
          <a:off x="9391727" y="979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44467</xdr:rowOff>
    </xdr:from>
    <xdr:ext cx="469744" cy="259045"/>
    <xdr:sp macro="" textlink="">
      <xdr:nvSpPr>
        <xdr:cNvPr id="203" name="n_2mainValue【体育館・プール】&#10;一人当たり面積"/>
        <xdr:cNvSpPr txBox="1"/>
      </xdr:nvSpPr>
      <xdr:spPr>
        <a:xfrm>
          <a:off x="8515427" y="981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4" name="テキスト ボックス 21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5" name="直線コネクタ 21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6" name="テキスト ボックス 21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7" name="直線コネクタ 21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8" name="テキスト ボックス 21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9" name="直線コネクタ 21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0" name="テキスト ボックス 21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1" name="直線コネクタ 22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2" name="テキスト ボックス 22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12954</xdr:rowOff>
    </xdr:to>
    <xdr:cxnSp macro="">
      <xdr:nvCxnSpPr>
        <xdr:cNvPr id="226" name="直線コネクタ 225"/>
        <xdr:cNvCxnSpPr/>
      </xdr:nvCxnSpPr>
      <xdr:spPr>
        <a:xfrm flipV="1">
          <a:off x="4634865" y="13411200"/>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16781</xdr:rowOff>
    </xdr:from>
    <xdr:ext cx="405111" cy="259045"/>
    <xdr:sp macro="" textlink="">
      <xdr:nvSpPr>
        <xdr:cNvPr id="227" name="【福祉施設】&#10;有形固定資産減価償却率最小値テキスト"/>
        <xdr:cNvSpPr txBox="1"/>
      </xdr:nvSpPr>
      <xdr:spPr>
        <a:xfrm>
          <a:off x="4673600" y="1476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12954</xdr:rowOff>
    </xdr:from>
    <xdr:to>
      <xdr:col>24</xdr:col>
      <xdr:colOff>152400</xdr:colOff>
      <xdr:row>86</xdr:row>
      <xdr:rowOff>12954</xdr:rowOff>
    </xdr:to>
    <xdr:cxnSp macro="">
      <xdr:nvCxnSpPr>
        <xdr:cNvPr id="228" name="直線コネクタ 227"/>
        <xdr:cNvCxnSpPr/>
      </xdr:nvCxnSpPr>
      <xdr:spPr>
        <a:xfrm>
          <a:off x="4546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29"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0" name="直線コネクタ 229"/>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54881</xdr:rowOff>
    </xdr:from>
    <xdr:ext cx="405111" cy="259045"/>
    <xdr:sp macro="" textlink="">
      <xdr:nvSpPr>
        <xdr:cNvPr id="231" name="【福祉施設】&#10;有形固定資産減価償却率平均値テキスト"/>
        <xdr:cNvSpPr txBox="1"/>
      </xdr:nvSpPr>
      <xdr:spPr>
        <a:xfrm>
          <a:off x="4673600" y="144566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76454</xdr:rowOff>
    </xdr:from>
    <xdr:to>
      <xdr:col>24</xdr:col>
      <xdr:colOff>114300</xdr:colOff>
      <xdr:row>85</xdr:row>
      <xdr:rowOff>6604</xdr:rowOff>
    </xdr:to>
    <xdr:sp macro="" textlink="">
      <xdr:nvSpPr>
        <xdr:cNvPr id="232" name="フローチャート: 判断 231"/>
        <xdr:cNvSpPr/>
      </xdr:nvSpPr>
      <xdr:spPr>
        <a:xfrm>
          <a:off x="4584700" y="1447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119887</xdr:rowOff>
    </xdr:from>
    <xdr:to>
      <xdr:col>20</xdr:col>
      <xdr:colOff>38100</xdr:colOff>
      <xdr:row>85</xdr:row>
      <xdr:rowOff>50037</xdr:rowOff>
    </xdr:to>
    <xdr:sp macro="" textlink="">
      <xdr:nvSpPr>
        <xdr:cNvPr id="233" name="フローチャート: 判断 232"/>
        <xdr:cNvSpPr/>
      </xdr:nvSpPr>
      <xdr:spPr>
        <a:xfrm>
          <a:off x="3746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85</xdr:row>
      <xdr:rowOff>41164</xdr:rowOff>
    </xdr:from>
    <xdr:ext cx="405111" cy="259045"/>
    <xdr:sp macro="" textlink="">
      <xdr:nvSpPr>
        <xdr:cNvPr id="234" name="n_1aveValue【福祉施設】&#10;有形固定資産減価償却率"/>
        <xdr:cNvSpPr txBox="1"/>
      </xdr:nvSpPr>
      <xdr:spPr>
        <a:xfrm>
          <a:off x="3582044" y="1461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92456</xdr:rowOff>
    </xdr:from>
    <xdr:to>
      <xdr:col>15</xdr:col>
      <xdr:colOff>101600</xdr:colOff>
      <xdr:row>85</xdr:row>
      <xdr:rowOff>22606</xdr:rowOff>
    </xdr:to>
    <xdr:sp macro="" textlink="">
      <xdr:nvSpPr>
        <xdr:cNvPr id="235" name="フローチャート: 判断 234"/>
        <xdr:cNvSpPr/>
      </xdr:nvSpPr>
      <xdr:spPr>
        <a:xfrm>
          <a:off x="2857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85</xdr:row>
      <xdr:rowOff>13733</xdr:rowOff>
    </xdr:from>
    <xdr:ext cx="405111" cy="259045"/>
    <xdr:sp macro="" textlink="">
      <xdr:nvSpPr>
        <xdr:cNvPr id="236" name="n_2aveValue【福祉施設】&#10;有形固定資産減価償却率"/>
        <xdr:cNvSpPr txBox="1"/>
      </xdr:nvSpPr>
      <xdr:spPr>
        <a:xfrm>
          <a:off x="2705744" y="1458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119887</xdr:rowOff>
    </xdr:from>
    <xdr:to>
      <xdr:col>20</xdr:col>
      <xdr:colOff>38100</xdr:colOff>
      <xdr:row>84</xdr:row>
      <xdr:rowOff>50037</xdr:rowOff>
    </xdr:to>
    <xdr:sp macro="" textlink="">
      <xdr:nvSpPr>
        <xdr:cNvPr id="242" name="楕円 241"/>
        <xdr:cNvSpPr/>
      </xdr:nvSpPr>
      <xdr:spPr>
        <a:xfrm>
          <a:off x="3746500" y="143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10161</xdr:rowOff>
    </xdr:from>
    <xdr:to>
      <xdr:col>15</xdr:col>
      <xdr:colOff>101600</xdr:colOff>
      <xdr:row>84</xdr:row>
      <xdr:rowOff>111761</xdr:rowOff>
    </xdr:to>
    <xdr:sp macro="" textlink="">
      <xdr:nvSpPr>
        <xdr:cNvPr id="243" name="楕円 242"/>
        <xdr:cNvSpPr/>
      </xdr:nvSpPr>
      <xdr:spPr>
        <a:xfrm>
          <a:off x="2857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170687</xdr:rowOff>
    </xdr:from>
    <xdr:to>
      <xdr:col>19</xdr:col>
      <xdr:colOff>177800</xdr:colOff>
      <xdr:row>84</xdr:row>
      <xdr:rowOff>60961</xdr:rowOff>
    </xdr:to>
    <xdr:cxnSp macro="">
      <xdr:nvCxnSpPr>
        <xdr:cNvPr id="244" name="直線コネクタ 243"/>
        <xdr:cNvCxnSpPr/>
      </xdr:nvCxnSpPr>
      <xdr:spPr>
        <a:xfrm flipV="1">
          <a:off x="2908300" y="14401037"/>
          <a:ext cx="889000" cy="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66564</xdr:rowOff>
    </xdr:from>
    <xdr:ext cx="405111" cy="259045"/>
    <xdr:sp macro="" textlink="">
      <xdr:nvSpPr>
        <xdr:cNvPr id="245" name="n_1mainValue【福祉施設】&#10;有形固定資産減価償却率"/>
        <xdr:cNvSpPr txBox="1"/>
      </xdr:nvSpPr>
      <xdr:spPr>
        <a:xfrm>
          <a:off x="3582044" y="1412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128288</xdr:rowOff>
    </xdr:from>
    <xdr:ext cx="405111" cy="259045"/>
    <xdr:sp macro="" textlink="">
      <xdr:nvSpPr>
        <xdr:cNvPr id="246" name="n_2mainValue【福祉施設】&#10;有形固定資産減価償却率"/>
        <xdr:cNvSpPr txBox="1"/>
      </xdr:nvSpPr>
      <xdr:spPr>
        <a:xfrm>
          <a:off x="2705744" y="1418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4" name="正方形/長方形 25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5" name="テキスト ボックス 25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6" name="直線コネクタ 25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7" name="直線コネクタ 25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8" name="テキスト ボックス 25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9" name="直線コネクタ 25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0" name="テキスト ボックス 25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1" name="直線コネクタ 26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2" name="テキスト ボックス 26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3" name="直線コネクタ 26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4" name="テキスト ボックス 26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5" name="直線コネクタ 26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6" name="テキスト ボックス 26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7" name="直線コネクタ 26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8" name="テキスト ボックス 26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0" name="テキスト ボックス 26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49530</xdr:rowOff>
    </xdr:from>
    <xdr:to>
      <xdr:col>54</xdr:col>
      <xdr:colOff>189865</xdr:colOff>
      <xdr:row>86</xdr:row>
      <xdr:rowOff>149134</xdr:rowOff>
    </xdr:to>
    <xdr:cxnSp macro="">
      <xdr:nvCxnSpPr>
        <xdr:cNvPr id="272" name="直線コネクタ 271"/>
        <xdr:cNvCxnSpPr/>
      </xdr:nvCxnSpPr>
      <xdr:spPr>
        <a:xfrm flipV="1">
          <a:off x="10476865" y="1342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73"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74" name="直線コネクタ 273"/>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167657</xdr:rowOff>
    </xdr:from>
    <xdr:ext cx="469744" cy="259045"/>
    <xdr:sp macro="" textlink="">
      <xdr:nvSpPr>
        <xdr:cNvPr id="275" name="【福祉施設】&#10;一人当たり面積最大値テキスト"/>
        <xdr:cNvSpPr txBox="1"/>
      </xdr:nvSpPr>
      <xdr:spPr>
        <a:xfrm>
          <a:off x="105156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49530</xdr:rowOff>
    </xdr:from>
    <xdr:to>
      <xdr:col>55</xdr:col>
      <xdr:colOff>88900</xdr:colOff>
      <xdr:row>78</xdr:row>
      <xdr:rowOff>49530</xdr:rowOff>
    </xdr:to>
    <xdr:cxnSp macro="">
      <xdr:nvCxnSpPr>
        <xdr:cNvPr id="276" name="直線コネクタ 275"/>
        <xdr:cNvCxnSpPr/>
      </xdr:nvCxnSpPr>
      <xdr:spPr>
        <a:xfrm>
          <a:off x="10388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88191</xdr:rowOff>
    </xdr:from>
    <xdr:ext cx="469744" cy="259045"/>
    <xdr:sp macro="" textlink="">
      <xdr:nvSpPr>
        <xdr:cNvPr id="277" name="【福祉施設】&#10;一人当たり面積平均値テキスト"/>
        <xdr:cNvSpPr txBox="1"/>
      </xdr:nvSpPr>
      <xdr:spPr>
        <a:xfrm>
          <a:off x="10515600" y="14661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109764</xdr:rowOff>
    </xdr:from>
    <xdr:to>
      <xdr:col>55</xdr:col>
      <xdr:colOff>50800</xdr:colOff>
      <xdr:row>86</xdr:row>
      <xdr:rowOff>39914</xdr:rowOff>
    </xdr:to>
    <xdr:sp macro="" textlink="">
      <xdr:nvSpPr>
        <xdr:cNvPr id="278" name="フローチャート: 判断 277"/>
        <xdr:cNvSpPr/>
      </xdr:nvSpPr>
      <xdr:spPr>
        <a:xfrm>
          <a:off x="10426700" y="1468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11793</xdr:rowOff>
    </xdr:from>
    <xdr:to>
      <xdr:col>50</xdr:col>
      <xdr:colOff>165100</xdr:colOff>
      <xdr:row>85</xdr:row>
      <xdr:rowOff>113393</xdr:rowOff>
    </xdr:to>
    <xdr:sp macro="" textlink="">
      <xdr:nvSpPr>
        <xdr:cNvPr id="279" name="フローチャート: 判断 278"/>
        <xdr:cNvSpPr/>
      </xdr:nvSpPr>
      <xdr:spPr>
        <a:xfrm>
          <a:off x="9588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104520</xdr:rowOff>
    </xdr:from>
    <xdr:ext cx="469744" cy="259045"/>
    <xdr:sp macro="" textlink="">
      <xdr:nvSpPr>
        <xdr:cNvPr id="280" name="n_1aveValue【福祉施設】&#10;一人当たり面積"/>
        <xdr:cNvSpPr txBox="1"/>
      </xdr:nvSpPr>
      <xdr:spPr>
        <a:xfrm>
          <a:off x="93917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108131</xdr:rowOff>
    </xdr:from>
    <xdr:to>
      <xdr:col>46</xdr:col>
      <xdr:colOff>38100</xdr:colOff>
      <xdr:row>85</xdr:row>
      <xdr:rowOff>38281</xdr:rowOff>
    </xdr:to>
    <xdr:sp macro="" textlink="">
      <xdr:nvSpPr>
        <xdr:cNvPr id="281" name="フローチャート: 判断 280"/>
        <xdr:cNvSpPr/>
      </xdr:nvSpPr>
      <xdr:spPr>
        <a:xfrm>
          <a:off x="8699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29408</xdr:rowOff>
    </xdr:from>
    <xdr:ext cx="469744" cy="259045"/>
    <xdr:sp macro="" textlink="">
      <xdr:nvSpPr>
        <xdr:cNvPr id="282" name="n_2aveValue【福祉施設】&#10;一人当たり面積"/>
        <xdr:cNvSpPr txBox="1"/>
      </xdr:nvSpPr>
      <xdr:spPr>
        <a:xfrm>
          <a:off x="8515427"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3" name="テキスト ボックス 28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117929</xdr:rowOff>
    </xdr:from>
    <xdr:to>
      <xdr:col>50</xdr:col>
      <xdr:colOff>165100</xdr:colOff>
      <xdr:row>84</xdr:row>
      <xdr:rowOff>48079</xdr:rowOff>
    </xdr:to>
    <xdr:sp macro="" textlink="">
      <xdr:nvSpPr>
        <xdr:cNvPr id="288" name="楕円 287"/>
        <xdr:cNvSpPr/>
      </xdr:nvSpPr>
      <xdr:spPr>
        <a:xfrm>
          <a:off x="9588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126093</xdr:rowOff>
    </xdr:from>
    <xdr:to>
      <xdr:col>46</xdr:col>
      <xdr:colOff>38100</xdr:colOff>
      <xdr:row>84</xdr:row>
      <xdr:rowOff>56243</xdr:rowOff>
    </xdr:to>
    <xdr:sp macro="" textlink="">
      <xdr:nvSpPr>
        <xdr:cNvPr id="289" name="楕円 288"/>
        <xdr:cNvSpPr/>
      </xdr:nvSpPr>
      <xdr:spPr>
        <a:xfrm>
          <a:off x="8699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168729</xdr:rowOff>
    </xdr:from>
    <xdr:to>
      <xdr:col>50</xdr:col>
      <xdr:colOff>114300</xdr:colOff>
      <xdr:row>84</xdr:row>
      <xdr:rowOff>5443</xdr:rowOff>
    </xdr:to>
    <xdr:cxnSp macro="">
      <xdr:nvCxnSpPr>
        <xdr:cNvPr id="290" name="直線コネクタ 289"/>
        <xdr:cNvCxnSpPr/>
      </xdr:nvCxnSpPr>
      <xdr:spPr>
        <a:xfrm flipV="1">
          <a:off x="8750300" y="1439907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64606</xdr:rowOff>
    </xdr:from>
    <xdr:ext cx="469744" cy="259045"/>
    <xdr:sp macro="" textlink="">
      <xdr:nvSpPr>
        <xdr:cNvPr id="291" name="n_1mainValue【福祉施設】&#10;一人当たり面積"/>
        <xdr:cNvSpPr txBox="1"/>
      </xdr:nvSpPr>
      <xdr:spPr>
        <a:xfrm>
          <a:off x="9391727" y="1412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72770</xdr:rowOff>
    </xdr:from>
    <xdr:ext cx="469744" cy="259045"/>
    <xdr:sp macro="" textlink="">
      <xdr:nvSpPr>
        <xdr:cNvPr id="292" name="n_2mainValue【福祉施設】&#10;一人当たり面積"/>
        <xdr:cNvSpPr txBox="1"/>
      </xdr:nvSpPr>
      <xdr:spPr>
        <a:xfrm>
          <a:off x="85154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正方形/長方形 29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1" name="テキスト ボックス 30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2" name="直線コネクタ 30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3" name="テキスト ボックス 30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04" name="直線コネクタ 30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05" name="テキスト ボックス 30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06" name="直線コネクタ 30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07" name="テキスト ボックス 30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08" name="直線コネクタ 30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09" name="テキスト ボックス 30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0" name="直線コネクタ 30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11" name="テキスト ボックス 31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2" name="直線コネクタ 31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3" name="テキスト ボックス 31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107</xdr:row>
      <xdr:rowOff>101346</xdr:rowOff>
    </xdr:to>
    <xdr:cxnSp macro="">
      <xdr:nvCxnSpPr>
        <xdr:cNvPr id="315" name="直線コネクタ 314"/>
        <xdr:cNvCxnSpPr/>
      </xdr:nvCxnSpPr>
      <xdr:spPr>
        <a:xfrm flipV="1">
          <a:off x="4634865" y="17209770"/>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105173</xdr:rowOff>
    </xdr:from>
    <xdr:ext cx="405111" cy="259045"/>
    <xdr:sp macro="" textlink="">
      <xdr:nvSpPr>
        <xdr:cNvPr id="316" name="【市民会館】&#10;有形固定資産減価償却率最小値テキスト"/>
        <xdr:cNvSpPr txBox="1"/>
      </xdr:nvSpPr>
      <xdr:spPr>
        <a:xfrm>
          <a:off x="4673600" y="1845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101346</xdr:rowOff>
    </xdr:from>
    <xdr:to>
      <xdr:col>24</xdr:col>
      <xdr:colOff>152400</xdr:colOff>
      <xdr:row>107</xdr:row>
      <xdr:rowOff>101346</xdr:rowOff>
    </xdr:to>
    <xdr:cxnSp macro="">
      <xdr:nvCxnSpPr>
        <xdr:cNvPr id="317" name="直線コネクタ 316"/>
        <xdr:cNvCxnSpPr/>
      </xdr:nvCxnSpPr>
      <xdr:spPr>
        <a:xfrm>
          <a:off x="4546600" y="1844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318" name="【市民会館】&#10;有形固定資産減価償却率最大値テキスト"/>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319" name="直線コネクタ 318"/>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3827</xdr:rowOff>
    </xdr:from>
    <xdr:ext cx="405111" cy="259045"/>
    <xdr:sp macro="" textlink="">
      <xdr:nvSpPr>
        <xdr:cNvPr id="320" name="【市民会館】&#10;有形固定資産減価償却率平均値テキスト"/>
        <xdr:cNvSpPr txBox="1"/>
      </xdr:nvSpPr>
      <xdr:spPr>
        <a:xfrm>
          <a:off x="4673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321" name="フローチャート: 判断 320"/>
        <xdr:cNvSpPr/>
      </xdr:nvSpPr>
      <xdr:spPr>
        <a:xfrm>
          <a:off x="4584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64263</xdr:rowOff>
    </xdr:from>
    <xdr:to>
      <xdr:col>20</xdr:col>
      <xdr:colOff>38100</xdr:colOff>
      <xdr:row>104</xdr:row>
      <xdr:rowOff>165863</xdr:rowOff>
    </xdr:to>
    <xdr:sp macro="" textlink="">
      <xdr:nvSpPr>
        <xdr:cNvPr id="322" name="フローチャート: 判断 321"/>
        <xdr:cNvSpPr/>
      </xdr:nvSpPr>
      <xdr:spPr>
        <a:xfrm>
          <a:off x="3746500" y="1789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156990</xdr:rowOff>
    </xdr:from>
    <xdr:ext cx="405111" cy="259045"/>
    <xdr:sp macro="" textlink="">
      <xdr:nvSpPr>
        <xdr:cNvPr id="323" name="n_1aveValue【市民会館】&#10;有形固定資産減価償却率"/>
        <xdr:cNvSpPr txBox="1"/>
      </xdr:nvSpPr>
      <xdr:spPr>
        <a:xfrm>
          <a:off x="3582044" y="1798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20828</xdr:rowOff>
    </xdr:from>
    <xdr:to>
      <xdr:col>15</xdr:col>
      <xdr:colOff>101600</xdr:colOff>
      <xdr:row>104</xdr:row>
      <xdr:rowOff>122428</xdr:rowOff>
    </xdr:to>
    <xdr:sp macro="" textlink="">
      <xdr:nvSpPr>
        <xdr:cNvPr id="324" name="フローチャート: 判断 323"/>
        <xdr:cNvSpPr/>
      </xdr:nvSpPr>
      <xdr:spPr>
        <a:xfrm>
          <a:off x="2857500" y="1785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113555</xdr:rowOff>
    </xdr:from>
    <xdr:ext cx="405111" cy="259045"/>
    <xdr:sp macro="" textlink="">
      <xdr:nvSpPr>
        <xdr:cNvPr id="325" name="n_2aveValue【市民会館】&#10;有形固定資産減価償却率"/>
        <xdr:cNvSpPr txBox="1"/>
      </xdr:nvSpPr>
      <xdr:spPr>
        <a:xfrm>
          <a:off x="2705744" y="1794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6" name="テキスト ボックス 32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7" name="テキスト ボックス 32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8" name="テキスト ボックス 32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9" name="テキスト ボックス 32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0" name="テキスト ボックス 32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9398</xdr:rowOff>
    </xdr:from>
    <xdr:to>
      <xdr:col>20</xdr:col>
      <xdr:colOff>38100</xdr:colOff>
      <xdr:row>103</xdr:row>
      <xdr:rowOff>110998</xdr:rowOff>
    </xdr:to>
    <xdr:sp macro="" textlink="">
      <xdr:nvSpPr>
        <xdr:cNvPr id="331" name="楕円 330"/>
        <xdr:cNvSpPr/>
      </xdr:nvSpPr>
      <xdr:spPr>
        <a:xfrm>
          <a:off x="3746500" y="1766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2539</xdr:rowOff>
    </xdr:from>
    <xdr:to>
      <xdr:col>15</xdr:col>
      <xdr:colOff>101600</xdr:colOff>
      <xdr:row>103</xdr:row>
      <xdr:rowOff>104139</xdr:rowOff>
    </xdr:to>
    <xdr:sp macro="" textlink="">
      <xdr:nvSpPr>
        <xdr:cNvPr id="332" name="楕円 331"/>
        <xdr:cNvSpPr/>
      </xdr:nvSpPr>
      <xdr:spPr>
        <a:xfrm>
          <a:off x="2857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53339</xdr:rowOff>
    </xdr:from>
    <xdr:to>
      <xdr:col>19</xdr:col>
      <xdr:colOff>177800</xdr:colOff>
      <xdr:row>103</xdr:row>
      <xdr:rowOff>60198</xdr:rowOff>
    </xdr:to>
    <xdr:cxnSp macro="">
      <xdr:nvCxnSpPr>
        <xdr:cNvPr id="333" name="直線コネクタ 332"/>
        <xdr:cNvCxnSpPr/>
      </xdr:nvCxnSpPr>
      <xdr:spPr>
        <a:xfrm>
          <a:off x="2908300" y="1771268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127525</xdr:rowOff>
    </xdr:from>
    <xdr:ext cx="405111" cy="259045"/>
    <xdr:sp macro="" textlink="">
      <xdr:nvSpPr>
        <xdr:cNvPr id="334" name="n_1mainValue【市民会館】&#10;有形固定資産減価償却率"/>
        <xdr:cNvSpPr txBox="1"/>
      </xdr:nvSpPr>
      <xdr:spPr>
        <a:xfrm>
          <a:off x="3582044" y="1744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120666</xdr:rowOff>
    </xdr:from>
    <xdr:ext cx="405111" cy="259045"/>
    <xdr:sp macro="" textlink="">
      <xdr:nvSpPr>
        <xdr:cNvPr id="335" name="n_2mainValue【市民会館】&#10;有形固定資産減価償却率"/>
        <xdr:cNvSpPr txBox="1"/>
      </xdr:nvSpPr>
      <xdr:spPr>
        <a:xfrm>
          <a:off x="2705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7" name="テキスト ボックス 3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9" name="テキスト ボックス 3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1" name="テキスト ボックス 3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3" name="テキスト ボックス 3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5" name="テキスト ボックス 3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125730</xdr:rowOff>
    </xdr:from>
    <xdr:to>
      <xdr:col>54</xdr:col>
      <xdr:colOff>189865</xdr:colOff>
      <xdr:row>108</xdr:row>
      <xdr:rowOff>76200</xdr:rowOff>
    </xdr:to>
    <xdr:cxnSp macro="">
      <xdr:nvCxnSpPr>
        <xdr:cNvPr id="359" name="直線コネクタ 358"/>
        <xdr:cNvCxnSpPr/>
      </xdr:nvCxnSpPr>
      <xdr:spPr>
        <a:xfrm flipV="1">
          <a:off x="10476865" y="170992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80027</xdr:rowOff>
    </xdr:from>
    <xdr:ext cx="469744" cy="259045"/>
    <xdr:sp macro="" textlink="">
      <xdr:nvSpPr>
        <xdr:cNvPr id="360" name="【市民会館】&#10;一人当たり面積最小値テキスト"/>
        <xdr:cNvSpPr txBox="1"/>
      </xdr:nvSpPr>
      <xdr:spPr>
        <a:xfrm>
          <a:off x="10515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61" name="直線コネクタ 360"/>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72407</xdr:rowOff>
    </xdr:from>
    <xdr:ext cx="469744" cy="259045"/>
    <xdr:sp macro="" textlink="">
      <xdr:nvSpPr>
        <xdr:cNvPr id="362" name="【市民会館】&#10;一人当たり面積最大値テキスト"/>
        <xdr:cNvSpPr txBox="1"/>
      </xdr:nvSpPr>
      <xdr:spPr>
        <a:xfrm>
          <a:off x="10515600" y="1687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125730</xdr:rowOff>
    </xdr:from>
    <xdr:to>
      <xdr:col>55</xdr:col>
      <xdr:colOff>88900</xdr:colOff>
      <xdr:row>99</xdr:row>
      <xdr:rowOff>125730</xdr:rowOff>
    </xdr:to>
    <xdr:cxnSp macro="">
      <xdr:nvCxnSpPr>
        <xdr:cNvPr id="363" name="直線コネクタ 362"/>
        <xdr:cNvCxnSpPr/>
      </xdr:nvCxnSpPr>
      <xdr:spPr>
        <a:xfrm>
          <a:off x="10388600" y="1709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45738</xdr:rowOff>
    </xdr:from>
    <xdr:ext cx="469744" cy="259045"/>
    <xdr:sp macro="" textlink="">
      <xdr:nvSpPr>
        <xdr:cNvPr id="364" name="【市民会館】&#10;一人当たり面積平均値テキスト"/>
        <xdr:cNvSpPr txBox="1"/>
      </xdr:nvSpPr>
      <xdr:spPr>
        <a:xfrm>
          <a:off x="10515600" y="17876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67311</xdr:rowOff>
    </xdr:from>
    <xdr:to>
      <xdr:col>55</xdr:col>
      <xdr:colOff>50800</xdr:colOff>
      <xdr:row>104</xdr:row>
      <xdr:rowOff>168911</xdr:rowOff>
    </xdr:to>
    <xdr:sp macro="" textlink="">
      <xdr:nvSpPr>
        <xdr:cNvPr id="365" name="フローチャート: 判断 364"/>
        <xdr:cNvSpPr/>
      </xdr:nvSpPr>
      <xdr:spPr>
        <a:xfrm>
          <a:off x="104267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55880</xdr:rowOff>
    </xdr:from>
    <xdr:to>
      <xdr:col>50</xdr:col>
      <xdr:colOff>165100</xdr:colOff>
      <xdr:row>104</xdr:row>
      <xdr:rowOff>157480</xdr:rowOff>
    </xdr:to>
    <xdr:sp macro="" textlink="">
      <xdr:nvSpPr>
        <xdr:cNvPr id="366" name="フローチャート: 判断 365"/>
        <xdr:cNvSpPr/>
      </xdr:nvSpPr>
      <xdr:spPr>
        <a:xfrm>
          <a:off x="9588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148607</xdr:rowOff>
    </xdr:from>
    <xdr:ext cx="469744" cy="259045"/>
    <xdr:sp macro="" textlink="">
      <xdr:nvSpPr>
        <xdr:cNvPr id="367" name="n_1aveValue【市民会館】&#10;一人当たり面積"/>
        <xdr:cNvSpPr txBox="1"/>
      </xdr:nvSpPr>
      <xdr:spPr>
        <a:xfrm>
          <a:off x="9391727"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124461</xdr:rowOff>
    </xdr:from>
    <xdr:to>
      <xdr:col>46</xdr:col>
      <xdr:colOff>38100</xdr:colOff>
      <xdr:row>105</xdr:row>
      <xdr:rowOff>54611</xdr:rowOff>
    </xdr:to>
    <xdr:sp macro="" textlink="">
      <xdr:nvSpPr>
        <xdr:cNvPr id="368" name="フローチャート: 判断 367"/>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45738</xdr:rowOff>
    </xdr:from>
    <xdr:ext cx="469744" cy="259045"/>
    <xdr:sp macro="" textlink="">
      <xdr:nvSpPr>
        <xdr:cNvPr id="369" name="n_2aveValue【市民会館】&#10;一人当たり面積"/>
        <xdr:cNvSpPr txBox="1"/>
      </xdr:nvSpPr>
      <xdr:spPr>
        <a:xfrm>
          <a:off x="8515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0" name="テキスト ボックス 3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52070</xdr:rowOff>
    </xdr:from>
    <xdr:to>
      <xdr:col>50</xdr:col>
      <xdr:colOff>165100</xdr:colOff>
      <xdr:row>100</xdr:row>
      <xdr:rowOff>153670</xdr:rowOff>
    </xdr:to>
    <xdr:sp macro="" textlink="">
      <xdr:nvSpPr>
        <xdr:cNvPr id="375" name="楕円 374"/>
        <xdr:cNvSpPr/>
      </xdr:nvSpPr>
      <xdr:spPr>
        <a:xfrm>
          <a:off x="9588500" y="1719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74930</xdr:rowOff>
    </xdr:from>
    <xdr:to>
      <xdr:col>46</xdr:col>
      <xdr:colOff>38100</xdr:colOff>
      <xdr:row>101</xdr:row>
      <xdr:rowOff>5080</xdr:rowOff>
    </xdr:to>
    <xdr:sp macro="" textlink="">
      <xdr:nvSpPr>
        <xdr:cNvPr id="376" name="楕円 375"/>
        <xdr:cNvSpPr/>
      </xdr:nvSpPr>
      <xdr:spPr>
        <a:xfrm>
          <a:off x="8699500" y="1721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102870</xdr:rowOff>
    </xdr:from>
    <xdr:to>
      <xdr:col>50</xdr:col>
      <xdr:colOff>114300</xdr:colOff>
      <xdr:row>100</xdr:row>
      <xdr:rowOff>125730</xdr:rowOff>
    </xdr:to>
    <xdr:cxnSp macro="">
      <xdr:nvCxnSpPr>
        <xdr:cNvPr id="377" name="直線コネクタ 376"/>
        <xdr:cNvCxnSpPr/>
      </xdr:nvCxnSpPr>
      <xdr:spPr>
        <a:xfrm flipV="1">
          <a:off x="8750300" y="172478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98</xdr:row>
      <xdr:rowOff>170197</xdr:rowOff>
    </xdr:from>
    <xdr:ext cx="469744" cy="259045"/>
    <xdr:sp macro="" textlink="">
      <xdr:nvSpPr>
        <xdr:cNvPr id="378" name="n_1mainValue【市民会館】&#10;一人当たり面積"/>
        <xdr:cNvSpPr txBox="1"/>
      </xdr:nvSpPr>
      <xdr:spPr>
        <a:xfrm>
          <a:off x="9391727" y="1697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21607</xdr:rowOff>
    </xdr:from>
    <xdr:ext cx="469744" cy="259045"/>
    <xdr:sp macro="" textlink="">
      <xdr:nvSpPr>
        <xdr:cNvPr id="379" name="n_2mainValue【市民会館】&#10;一人当たり面積"/>
        <xdr:cNvSpPr txBox="1"/>
      </xdr:nvSpPr>
      <xdr:spPr>
        <a:xfrm>
          <a:off x="8515427" y="1699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0" name="正方形/長方形 3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1" name="正方形/長方形 3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2" name="正方形/長方形 3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3" name="正方形/長方形 3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4" name="正方形/長方形 3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5" name="正方形/長方形 3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6" name="正方形/長方形 3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正方形/長方形 38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8" name="テキスト ボックス 38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9" name="直線コネクタ 38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0" name="テキスト ボックス 38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1" name="直線コネクタ 39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2" name="テキスト ボックス 39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3" name="直線コネクタ 39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4" name="テキスト ボックス 39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5" name="直線コネクタ 39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6" name="テキスト ボックス 39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7" name="直線コネクタ 39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8" name="テキスト ボックス 39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0" name="テキスト ボックス 39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38</xdr:row>
      <xdr:rowOff>23622</xdr:rowOff>
    </xdr:to>
    <xdr:cxnSp macro="">
      <xdr:nvCxnSpPr>
        <xdr:cNvPr id="402" name="直線コネクタ 401"/>
        <xdr:cNvCxnSpPr/>
      </xdr:nvCxnSpPr>
      <xdr:spPr>
        <a:xfrm flipV="1">
          <a:off x="16318864" y="5734050"/>
          <a:ext cx="0" cy="80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27449</xdr:rowOff>
    </xdr:from>
    <xdr:ext cx="405111" cy="259045"/>
    <xdr:sp macro="" textlink="">
      <xdr:nvSpPr>
        <xdr:cNvPr id="403" name="【一般廃棄物処理施設】&#10;有形固定資産減価償却率最小値テキスト"/>
        <xdr:cNvSpPr txBox="1"/>
      </xdr:nvSpPr>
      <xdr:spPr>
        <a:xfrm>
          <a:off x="16357600" y="6542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23622</xdr:rowOff>
    </xdr:from>
    <xdr:to>
      <xdr:col>86</xdr:col>
      <xdr:colOff>25400</xdr:colOff>
      <xdr:row>38</xdr:row>
      <xdr:rowOff>23622</xdr:rowOff>
    </xdr:to>
    <xdr:cxnSp macro="">
      <xdr:nvCxnSpPr>
        <xdr:cNvPr id="404" name="直線コネクタ 403"/>
        <xdr:cNvCxnSpPr/>
      </xdr:nvCxnSpPr>
      <xdr:spPr>
        <a:xfrm>
          <a:off x="16230600" y="653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405" name="【一般廃棄物処理施設】&#10;有形固定資産減価償却率最大値テキスト"/>
        <xdr:cNvSpPr txBox="1"/>
      </xdr:nvSpPr>
      <xdr:spPr>
        <a:xfrm>
          <a:off x="16357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406" name="直線コネクタ 405"/>
        <xdr:cNvCxnSpPr/>
      </xdr:nvCxnSpPr>
      <xdr:spPr>
        <a:xfrm>
          <a:off x="16230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122699</xdr:rowOff>
    </xdr:from>
    <xdr:ext cx="405111" cy="259045"/>
    <xdr:sp macro="" textlink="">
      <xdr:nvSpPr>
        <xdr:cNvPr id="407" name="【一般廃棄物処理施設】&#10;有形固定資産減価償却率平均値テキスト"/>
        <xdr:cNvSpPr txBox="1"/>
      </xdr:nvSpPr>
      <xdr:spPr>
        <a:xfrm>
          <a:off x="16357600" y="5951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144272</xdr:rowOff>
    </xdr:from>
    <xdr:to>
      <xdr:col>85</xdr:col>
      <xdr:colOff>177800</xdr:colOff>
      <xdr:row>35</xdr:row>
      <xdr:rowOff>74422</xdr:rowOff>
    </xdr:to>
    <xdr:sp macro="" textlink="">
      <xdr:nvSpPr>
        <xdr:cNvPr id="408" name="フローチャート: 判断 407"/>
        <xdr:cNvSpPr/>
      </xdr:nvSpPr>
      <xdr:spPr>
        <a:xfrm>
          <a:off x="16268700" y="59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41</xdr:row>
      <xdr:rowOff>73406</xdr:rowOff>
    </xdr:from>
    <xdr:to>
      <xdr:col>81</xdr:col>
      <xdr:colOff>101600</xdr:colOff>
      <xdr:row>42</xdr:row>
      <xdr:rowOff>3556</xdr:rowOff>
    </xdr:to>
    <xdr:sp macro="" textlink="">
      <xdr:nvSpPr>
        <xdr:cNvPr id="409" name="フローチャート: 判断 408"/>
        <xdr:cNvSpPr/>
      </xdr:nvSpPr>
      <xdr:spPr>
        <a:xfrm>
          <a:off x="15430500" y="710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41</xdr:row>
      <xdr:rowOff>166133</xdr:rowOff>
    </xdr:from>
    <xdr:ext cx="405111" cy="259045"/>
    <xdr:sp macro="" textlink="">
      <xdr:nvSpPr>
        <xdr:cNvPr id="410" name="n_1aveValue【一般廃棄物処理施設】&#10;有形固定資産減価償却率"/>
        <xdr:cNvSpPr txBox="1"/>
      </xdr:nvSpPr>
      <xdr:spPr>
        <a:xfrm>
          <a:off x="15266044" y="719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43688</xdr:rowOff>
    </xdr:from>
    <xdr:to>
      <xdr:col>76</xdr:col>
      <xdr:colOff>165100</xdr:colOff>
      <xdr:row>37</xdr:row>
      <xdr:rowOff>145288</xdr:rowOff>
    </xdr:to>
    <xdr:sp macro="" textlink="">
      <xdr:nvSpPr>
        <xdr:cNvPr id="411" name="フローチャート: 判断 410"/>
        <xdr:cNvSpPr/>
      </xdr:nvSpPr>
      <xdr:spPr>
        <a:xfrm>
          <a:off x="14541500" y="638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161815</xdr:rowOff>
    </xdr:from>
    <xdr:ext cx="405111" cy="259045"/>
    <xdr:sp macro="" textlink="">
      <xdr:nvSpPr>
        <xdr:cNvPr id="412" name="n_2aveValue【一般廃棄物処理施設】&#10;有形固定資産減価償却率"/>
        <xdr:cNvSpPr txBox="1"/>
      </xdr:nvSpPr>
      <xdr:spPr>
        <a:xfrm>
          <a:off x="14389744" y="6162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13" name="テキスト ボックス 4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132842</xdr:rowOff>
    </xdr:from>
    <xdr:to>
      <xdr:col>81</xdr:col>
      <xdr:colOff>101600</xdr:colOff>
      <xdr:row>40</xdr:row>
      <xdr:rowOff>62992</xdr:rowOff>
    </xdr:to>
    <xdr:sp macro="" textlink="">
      <xdr:nvSpPr>
        <xdr:cNvPr id="418" name="楕円 417"/>
        <xdr:cNvSpPr/>
      </xdr:nvSpPr>
      <xdr:spPr>
        <a:xfrm>
          <a:off x="15430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36830</xdr:rowOff>
    </xdr:from>
    <xdr:to>
      <xdr:col>76</xdr:col>
      <xdr:colOff>165100</xdr:colOff>
      <xdr:row>40</xdr:row>
      <xdr:rowOff>138430</xdr:rowOff>
    </xdr:to>
    <xdr:sp macro="" textlink="">
      <xdr:nvSpPr>
        <xdr:cNvPr id="419" name="楕円 418"/>
        <xdr:cNvSpPr/>
      </xdr:nvSpPr>
      <xdr:spPr>
        <a:xfrm>
          <a:off x="14541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12192</xdr:rowOff>
    </xdr:from>
    <xdr:to>
      <xdr:col>81</xdr:col>
      <xdr:colOff>50800</xdr:colOff>
      <xdr:row>40</xdr:row>
      <xdr:rowOff>87630</xdr:rowOff>
    </xdr:to>
    <xdr:cxnSp macro="">
      <xdr:nvCxnSpPr>
        <xdr:cNvPr id="420" name="直線コネクタ 419"/>
        <xdr:cNvCxnSpPr/>
      </xdr:nvCxnSpPr>
      <xdr:spPr>
        <a:xfrm flipV="1">
          <a:off x="14592300" y="6870192"/>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79519</xdr:rowOff>
    </xdr:from>
    <xdr:ext cx="405111" cy="259045"/>
    <xdr:sp macro="" textlink="">
      <xdr:nvSpPr>
        <xdr:cNvPr id="421" name="n_1mainValue【一般廃棄物処理施設】&#10;有形固定資産減価償却率"/>
        <xdr:cNvSpPr txBox="1"/>
      </xdr:nvSpPr>
      <xdr:spPr>
        <a:xfrm>
          <a:off x="15266044" y="659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129557</xdr:rowOff>
    </xdr:from>
    <xdr:ext cx="405111" cy="259045"/>
    <xdr:sp macro="" textlink="">
      <xdr:nvSpPr>
        <xdr:cNvPr id="422" name="n_2mainValue【一般廃棄物処理施設】&#10;有形固定資産減価償却率"/>
        <xdr:cNvSpPr txBox="1"/>
      </xdr:nvSpPr>
      <xdr:spPr>
        <a:xfrm>
          <a:off x="143897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3" name="正方形/長方形 4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4" name="正方形/長方形 4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5" name="正方形/長方形 4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6" name="正方形/長方形 4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7" name="正方形/長方形 4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8" name="正方形/長方形 4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9" name="正方形/長方形 4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0" name="正方形/長方形 4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1" name="テキスト ボックス 4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2" name="直線コネクタ 4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3" name="直線コネクタ 43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4" name="テキスト ボックス 43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5" name="直線コネクタ 43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36" name="テキスト ボックス 43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7" name="直線コネクタ 43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8" name="テキスト ボックス 43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9" name="直線コネクタ 43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0" name="テキスト ボックス 43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1" name="直線コネクタ 44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2" name="テキスト ボックス 44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4" name="テキスト ボックス 44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38191</xdr:rowOff>
    </xdr:from>
    <xdr:to>
      <xdr:col>116</xdr:col>
      <xdr:colOff>62864</xdr:colOff>
      <xdr:row>41</xdr:row>
      <xdr:rowOff>119767</xdr:rowOff>
    </xdr:to>
    <xdr:cxnSp macro="">
      <xdr:nvCxnSpPr>
        <xdr:cNvPr id="446" name="直線コネクタ 445"/>
        <xdr:cNvCxnSpPr/>
      </xdr:nvCxnSpPr>
      <xdr:spPr>
        <a:xfrm flipV="1">
          <a:off x="22160864" y="6553291"/>
          <a:ext cx="0" cy="59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123594</xdr:rowOff>
    </xdr:from>
    <xdr:ext cx="534377" cy="259045"/>
    <xdr:sp macro="" textlink="">
      <xdr:nvSpPr>
        <xdr:cNvPr id="447" name="【一般廃棄物処理施設】&#10;一人当たり有形固定資産（償却資産）額最小値テキスト"/>
        <xdr:cNvSpPr txBox="1"/>
      </xdr:nvSpPr>
      <xdr:spPr>
        <a:xfrm>
          <a:off x="22199600" y="715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119767</xdr:rowOff>
    </xdr:from>
    <xdr:to>
      <xdr:col>116</xdr:col>
      <xdr:colOff>152400</xdr:colOff>
      <xdr:row>41</xdr:row>
      <xdr:rowOff>119767</xdr:rowOff>
    </xdr:to>
    <xdr:cxnSp macro="">
      <xdr:nvCxnSpPr>
        <xdr:cNvPr id="448" name="直線コネクタ 447"/>
        <xdr:cNvCxnSpPr/>
      </xdr:nvCxnSpPr>
      <xdr:spPr>
        <a:xfrm>
          <a:off x="22072600" y="714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156318</xdr:rowOff>
    </xdr:from>
    <xdr:ext cx="599010" cy="259045"/>
    <xdr:sp macro="" textlink="">
      <xdr:nvSpPr>
        <xdr:cNvPr id="449" name="【一般廃棄物処理施設】&#10;一人当たり有形固定資産（償却資産）額最大値テキスト"/>
        <xdr:cNvSpPr txBox="1"/>
      </xdr:nvSpPr>
      <xdr:spPr>
        <a:xfrm>
          <a:off x="22199600" y="632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38191</xdr:rowOff>
    </xdr:from>
    <xdr:to>
      <xdr:col>116</xdr:col>
      <xdr:colOff>152400</xdr:colOff>
      <xdr:row>38</xdr:row>
      <xdr:rowOff>38191</xdr:rowOff>
    </xdr:to>
    <xdr:cxnSp macro="">
      <xdr:nvCxnSpPr>
        <xdr:cNvPr id="450" name="直線コネクタ 449"/>
        <xdr:cNvCxnSpPr/>
      </xdr:nvCxnSpPr>
      <xdr:spPr>
        <a:xfrm>
          <a:off x="22072600" y="655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97534</xdr:rowOff>
    </xdr:from>
    <xdr:ext cx="599010" cy="259045"/>
    <xdr:sp macro="" textlink="">
      <xdr:nvSpPr>
        <xdr:cNvPr id="451" name="【一般廃棄物処理施設】&#10;一人当たり有形固定資産（償却資産）額平均値テキスト"/>
        <xdr:cNvSpPr txBox="1"/>
      </xdr:nvSpPr>
      <xdr:spPr>
        <a:xfrm>
          <a:off x="22199600" y="67840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119107</xdr:rowOff>
    </xdr:from>
    <xdr:to>
      <xdr:col>116</xdr:col>
      <xdr:colOff>114300</xdr:colOff>
      <xdr:row>40</xdr:row>
      <xdr:rowOff>49257</xdr:rowOff>
    </xdr:to>
    <xdr:sp macro="" textlink="">
      <xdr:nvSpPr>
        <xdr:cNvPr id="452" name="フローチャート: 判断 451"/>
        <xdr:cNvSpPr/>
      </xdr:nvSpPr>
      <xdr:spPr>
        <a:xfrm>
          <a:off x="22110700" y="680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32</xdr:row>
      <xdr:rowOff>146836</xdr:rowOff>
    </xdr:from>
    <xdr:to>
      <xdr:col>112</xdr:col>
      <xdr:colOff>38100</xdr:colOff>
      <xdr:row>33</xdr:row>
      <xdr:rowOff>76986</xdr:rowOff>
    </xdr:to>
    <xdr:sp macro="" textlink="">
      <xdr:nvSpPr>
        <xdr:cNvPr id="453" name="フローチャート: 判断 452"/>
        <xdr:cNvSpPr/>
      </xdr:nvSpPr>
      <xdr:spPr>
        <a:xfrm>
          <a:off x="21272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31</xdr:row>
      <xdr:rowOff>93513</xdr:rowOff>
    </xdr:from>
    <xdr:ext cx="599010" cy="259045"/>
    <xdr:sp macro="" textlink="">
      <xdr:nvSpPr>
        <xdr:cNvPr id="454" name="n_1aveValue【一般廃棄物処理施設】&#10;一人当たり有形固定資産（償却資産）額"/>
        <xdr:cNvSpPr txBox="1"/>
      </xdr:nvSpPr>
      <xdr:spPr>
        <a:xfrm>
          <a:off x="210110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71375</xdr:rowOff>
    </xdr:from>
    <xdr:to>
      <xdr:col>107</xdr:col>
      <xdr:colOff>101600</xdr:colOff>
      <xdr:row>40</xdr:row>
      <xdr:rowOff>1525</xdr:rowOff>
    </xdr:to>
    <xdr:sp macro="" textlink="">
      <xdr:nvSpPr>
        <xdr:cNvPr id="455" name="フローチャート: 判断 454"/>
        <xdr:cNvSpPr/>
      </xdr:nvSpPr>
      <xdr:spPr>
        <a:xfrm>
          <a:off x="20383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164102</xdr:rowOff>
    </xdr:from>
    <xdr:ext cx="599010" cy="259045"/>
    <xdr:sp macro="" textlink="">
      <xdr:nvSpPr>
        <xdr:cNvPr id="456" name="n_2aveValue【一般廃棄物処理施設】&#10;一人当たり有形固定資産（償却資産）額"/>
        <xdr:cNvSpPr txBox="1"/>
      </xdr:nvSpPr>
      <xdr:spPr>
        <a:xfrm>
          <a:off x="20134795" y="685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7" name="テキスト ボックス 4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114657</xdr:rowOff>
    </xdr:from>
    <xdr:to>
      <xdr:col>112</xdr:col>
      <xdr:colOff>38100</xdr:colOff>
      <xdr:row>35</xdr:row>
      <xdr:rowOff>44807</xdr:rowOff>
    </xdr:to>
    <xdr:sp macro="" textlink="">
      <xdr:nvSpPr>
        <xdr:cNvPr id="462" name="楕円 461"/>
        <xdr:cNvSpPr/>
      </xdr:nvSpPr>
      <xdr:spPr>
        <a:xfrm>
          <a:off x="21272500" y="59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34</xdr:row>
      <xdr:rowOff>135734</xdr:rowOff>
    </xdr:from>
    <xdr:to>
      <xdr:col>107</xdr:col>
      <xdr:colOff>101600</xdr:colOff>
      <xdr:row>35</xdr:row>
      <xdr:rowOff>65884</xdr:rowOff>
    </xdr:to>
    <xdr:sp macro="" textlink="">
      <xdr:nvSpPr>
        <xdr:cNvPr id="463" name="楕円 462"/>
        <xdr:cNvSpPr/>
      </xdr:nvSpPr>
      <xdr:spPr>
        <a:xfrm>
          <a:off x="20383500" y="596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165457</xdr:rowOff>
    </xdr:from>
    <xdr:to>
      <xdr:col>111</xdr:col>
      <xdr:colOff>177800</xdr:colOff>
      <xdr:row>35</xdr:row>
      <xdr:rowOff>15084</xdr:rowOff>
    </xdr:to>
    <xdr:cxnSp macro="">
      <xdr:nvCxnSpPr>
        <xdr:cNvPr id="464" name="直線コネクタ 463"/>
        <xdr:cNvCxnSpPr/>
      </xdr:nvCxnSpPr>
      <xdr:spPr>
        <a:xfrm flipV="1">
          <a:off x="20434300" y="5994757"/>
          <a:ext cx="8890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35</xdr:row>
      <xdr:rowOff>35934</xdr:rowOff>
    </xdr:from>
    <xdr:ext cx="599010" cy="259045"/>
    <xdr:sp macro="" textlink="">
      <xdr:nvSpPr>
        <xdr:cNvPr id="465" name="n_1mainValue【一般廃棄物処理施設】&#10;一人当たり有形固定資産（償却資産）額"/>
        <xdr:cNvSpPr txBox="1"/>
      </xdr:nvSpPr>
      <xdr:spPr>
        <a:xfrm>
          <a:off x="21011095" y="603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82411</xdr:rowOff>
    </xdr:from>
    <xdr:ext cx="599010" cy="259045"/>
    <xdr:sp macro="" textlink="">
      <xdr:nvSpPr>
        <xdr:cNvPr id="466" name="n_2mainValue【一般廃棄物処理施設】&#10;一人当たり有形固定資産（償却資産）額"/>
        <xdr:cNvSpPr txBox="1"/>
      </xdr:nvSpPr>
      <xdr:spPr>
        <a:xfrm>
          <a:off x="20134795" y="574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7" name="テキスト ボックス 47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8" name="直線コネクタ 47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9" name="テキスト ボックス 47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0" name="直線コネクタ 47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1" name="テキスト ボックス 48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2" name="直線コネクタ 48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3" name="テキスト ボックス 48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4" name="直線コネクタ 48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85" name="テキスト ボックス 484"/>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7" name="テキスト ボックス 48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xdr:rowOff>
    </xdr:from>
    <xdr:to>
      <xdr:col>85</xdr:col>
      <xdr:colOff>126364</xdr:colOff>
      <xdr:row>64</xdr:row>
      <xdr:rowOff>112014</xdr:rowOff>
    </xdr:to>
    <xdr:cxnSp macro="">
      <xdr:nvCxnSpPr>
        <xdr:cNvPr id="489" name="直線コネクタ 488"/>
        <xdr:cNvCxnSpPr/>
      </xdr:nvCxnSpPr>
      <xdr:spPr>
        <a:xfrm flipV="1">
          <a:off x="16318864" y="9605772"/>
          <a:ext cx="0" cy="147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115841</xdr:rowOff>
    </xdr:from>
    <xdr:ext cx="405111" cy="259045"/>
    <xdr:sp macro="" textlink="">
      <xdr:nvSpPr>
        <xdr:cNvPr id="490" name="【保健センター・保健所】&#10;有形固定資産減価償却率最小値テキスト"/>
        <xdr:cNvSpPr txBox="1"/>
      </xdr:nvSpPr>
      <xdr:spPr>
        <a:xfrm>
          <a:off x="16357600" y="1108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112014</xdr:rowOff>
    </xdr:from>
    <xdr:to>
      <xdr:col>86</xdr:col>
      <xdr:colOff>25400</xdr:colOff>
      <xdr:row>64</xdr:row>
      <xdr:rowOff>112014</xdr:rowOff>
    </xdr:to>
    <xdr:cxnSp macro="">
      <xdr:nvCxnSpPr>
        <xdr:cNvPr id="491" name="直線コネクタ 490"/>
        <xdr:cNvCxnSpPr/>
      </xdr:nvCxnSpPr>
      <xdr:spPr>
        <a:xfrm>
          <a:off x="16230600" y="110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122699</xdr:rowOff>
    </xdr:from>
    <xdr:ext cx="405111" cy="259045"/>
    <xdr:sp macro="" textlink="">
      <xdr:nvSpPr>
        <xdr:cNvPr id="492" name="【保健センター・保健所】&#10;有形固定資産減価償却率最大値テキスト"/>
        <xdr:cNvSpPr txBox="1"/>
      </xdr:nvSpPr>
      <xdr:spPr>
        <a:xfrm>
          <a:off x="16357600" y="9380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xdr:rowOff>
    </xdr:from>
    <xdr:to>
      <xdr:col>86</xdr:col>
      <xdr:colOff>25400</xdr:colOff>
      <xdr:row>56</xdr:row>
      <xdr:rowOff>4572</xdr:rowOff>
    </xdr:to>
    <xdr:cxnSp macro="">
      <xdr:nvCxnSpPr>
        <xdr:cNvPr id="493" name="直線コネクタ 492"/>
        <xdr:cNvCxnSpPr/>
      </xdr:nvCxnSpPr>
      <xdr:spPr>
        <a:xfrm>
          <a:off x="16230600" y="960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94505</xdr:rowOff>
    </xdr:from>
    <xdr:ext cx="405111" cy="259045"/>
    <xdr:sp macro="" textlink="">
      <xdr:nvSpPr>
        <xdr:cNvPr id="494" name="【保健センター・保健所】&#10;有形固定資産減価償却率平均値テキスト"/>
        <xdr:cNvSpPr txBox="1"/>
      </xdr:nvSpPr>
      <xdr:spPr>
        <a:xfrm>
          <a:off x="16357600" y="107244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116078</xdr:rowOff>
    </xdr:from>
    <xdr:to>
      <xdr:col>85</xdr:col>
      <xdr:colOff>177800</xdr:colOff>
      <xdr:row>63</xdr:row>
      <xdr:rowOff>46228</xdr:rowOff>
    </xdr:to>
    <xdr:sp macro="" textlink="">
      <xdr:nvSpPr>
        <xdr:cNvPr id="495" name="フローチャート: 判断 494"/>
        <xdr:cNvSpPr/>
      </xdr:nvSpPr>
      <xdr:spPr>
        <a:xfrm>
          <a:off x="16268700" y="1074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17780</xdr:rowOff>
    </xdr:from>
    <xdr:to>
      <xdr:col>81</xdr:col>
      <xdr:colOff>101600</xdr:colOff>
      <xdr:row>62</xdr:row>
      <xdr:rowOff>119380</xdr:rowOff>
    </xdr:to>
    <xdr:sp macro="" textlink="">
      <xdr:nvSpPr>
        <xdr:cNvPr id="496" name="フローチャート: 判断 495"/>
        <xdr:cNvSpPr/>
      </xdr:nvSpPr>
      <xdr:spPr>
        <a:xfrm>
          <a:off x="15430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110507</xdr:rowOff>
    </xdr:from>
    <xdr:ext cx="405111" cy="259045"/>
    <xdr:sp macro="" textlink="">
      <xdr:nvSpPr>
        <xdr:cNvPr id="497" name="n_1aveValue【保健センター・保健所】&#10;有形固定資産減価償却率"/>
        <xdr:cNvSpPr txBox="1"/>
      </xdr:nvSpPr>
      <xdr:spPr>
        <a:xfrm>
          <a:off x="15266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62</xdr:row>
      <xdr:rowOff>118364</xdr:rowOff>
    </xdr:from>
    <xdr:to>
      <xdr:col>76</xdr:col>
      <xdr:colOff>165100</xdr:colOff>
      <xdr:row>63</xdr:row>
      <xdr:rowOff>48514</xdr:rowOff>
    </xdr:to>
    <xdr:sp macro="" textlink="">
      <xdr:nvSpPr>
        <xdr:cNvPr id="498" name="フローチャート: 判断 497"/>
        <xdr:cNvSpPr/>
      </xdr:nvSpPr>
      <xdr:spPr>
        <a:xfrm>
          <a:off x="14541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63</xdr:row>
      <xdr:rowOff>39641</xdr:rowOff>
    </xdr:from>
    <xdr:ext cx="405111" cy="259045"/>
    <xdr:sp macro="" textlink="">
      <xdr:nvSpPr>
        <xdr:cNvPr id="499" name="n_2aveValue【保健センター・保健所】&#10;有形固定資産減価償却率"/>
        <xdr:cNvSpPr txBox="1"/>
      </xdr:nvSpPr>
      <xdr:spPr>
        <a:xfrm>
          <a:off x="14389744"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0" name="テキスト ボックス 4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17780</xdr:rowOff>
    </xdr:from>
    <xdr:to>
      <xdr:col>81</xdr:col>
      <xdr:colOff>101600</xdr:colOff>
      <xdr:row>61</xdr:row>
      <xdr:rowOff>119380</xdr:rowOff>
    </xdr:to>
    <xdr:sp macro="" textlink="">
      <xdr:nvSpPr>
        <xdr:cNvPr id="505" name="楕円 504"/>
        <xdr:cNvSpPr/>
      </xdr:nvSpPr>
      <xdr:spPr>
        <a:xfrm>
          <a:off x="15430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74930</xdr:rowOff>
    </xdr:from>
    <xdr:to>
      <xdr:col>76</xdr:col>
      <xdr:colOff>165100</xdr:colOff>
      <xdr:row>62</xdr:row>
      <xdr:rowOff>5080</xdr:rowOff>
    </xdr:to>
    <xdr:sp macro="" textlink="">
      <xdr:nvSpPr>
        <xdr:cNvPr id="506" name="楕円 505"/>
        <xdr:cNvSpPr/>
      </xdr:nvSpPr>
      <xdr:spPr>
        <a:xfrm>
          <a:off x="14541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68580</xdr:rowOff>
    </xdr:from>
    <xdr:to>
      <xdr:col>81</xdr:col>
      <xdr:colOff>50800</xdr:colOff>
      <xdr:row>61</xdr:row>
      <xdr:rowOff>125730</xdr:rowOff>
    </xdr:to>
    <xdr:cxnSp macro="">
      <xdr:nvCxnSpPr>
        <xdr:cNvPr id="507" name="直線コネクタ 506"/>
        <xdr:cNvCxnSpPr/>
      </xdr:nvCxnSpPr>
      <xdr:spPr>
        <a:xfrm flipV="1">
          <a:off x="14592300" y="105270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135907</xdr:rowOff>
    </xdr:from>
    <xdr:ext cx="405111" cy="259045"/>
    <xdr:sp macro="" textlink="">
      <xdr:nvSpPr>
        <xdr:cNvPr id="508" name="n_1mainValue【保健センター・保健所】&#10;有形固定資産減価償却率"/>
        <xdr:cNvSpPr txBox="1"/>
      </xdr:nvSpPr>
      <xdr:spPr>
        <a:xfrm>
          <a:off x="152660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21607</xdr:rowOff>
    </xdr:from>
    <xdr:ext cx="405111" cy="259045"/>
    <xdr:sp macro="" textlink="">
      <xdr:nvSpPr>
        <xdr:cNvPr id="509" name="n_2mainValue【保健センター・保健所】&#10;有形固定資産減価償却率"/>
        <xdr:cNvSpPr txBox="1"/>
      </xdr:nvSpPr>
      <xdr:spPr>
        <a:xfrm>
          <a:off x="14389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0" name="正方形/長方形 5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1" name="正方形/長方形 5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2" name="正方形/長方形 5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3" name="正方形/長方形 5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4" name="正方形/長方形 5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5" name="正方形/長方形 5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6" name="正方形/長方形 5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7" name="正方形/長方形 5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8" name="テキスト ボックス 5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9" name="直線コネクタ 5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0" name="直線コネクタ 5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1" name="テキスト ボックス 5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2" name="直線コネクタ 5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3" name="テキスト ボックス 52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4" name="直線コネクタ 5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25" name="テキスト ボックス 52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26" name="直線コネクタ 5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27" name="テキスト ボックス 52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8" name="直線コネクタ 5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9" name="テキスト ボックス 5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43434</xdr:rowOff>
    </xdr:from>
    <xdr:to>
      <xdr:col>116</xdr:col>
      <xdr:colOff>62864</xdr:colOff>
      <xdr:row>63</xdr:row>
      <xdr:rowOff>11430</xdr:rowOff>
    </xdr:to>
    <xdr:cxnSp macro="">
      <xdr:nvCxnSpPr>
        <xdr:cNvPr id="531" name="直線コネクタ 530"/>
        <xdr:cNvCxnSpPr/>
      </xdr:nvCxnSpPr>
      <xdr:spPr>
        <a:xfrm flipV="1">
          <a:off x="22160864" y="981608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15257</xdr:rowOff>
    </xdr:from>
    <xdr:ext cx="469744" cy="259045"/>
    <xdr:sp macro="" textlink="">
      <xdr:nvSpPr>
        <xdr:cNvPr id="532" name="【保健センター・保健所】&#10;一人当たり面積最小値テキスト"/>
        <xdr:cNvSpPr txBox="1"/>
      </xdr:nvSpPr>
      <xdr:spPr>
        <a:xfrm>
          <a:off x="22199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xdr:rowOff>
    </xdr:from>
    <xdr:to>
      <xdr:col>116</xdr:col>
      <xdr:colOff>152400</xdr:colOff>
      <xdr:row>63</xdr:row>
      <xdr:rowOff>11430</xdr:rowOff>
    </xdr:to>
    <xdr:cxnSp macro="">
      <xdr:nvCxnSpPr>
        <xdr:cNvPr id="533" name="直線コネクタ 532"/>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161561</xdr:rowOff>
    </xdr:from>
    <xdr:ext cx="469744" cy="259045"/>
    <xdr:sp macro="" textlink="">
      <xdr:nvSpPr>
        <xdr:cNvPr id="534" name="【保健センター・保健所】&#10;一人当たり面積最大値テキスト"/>
        <xdr:cNvSpPr txBox="1"/>
      </xdr:nvSpPr>
      <xdr:spPr>
        <a:xfrm>
          <a:off x="22199600" y="959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43434</xdr:rowOff>
    </xdr:from>
    <xdr:to>
      <xdr:col>116</xdr:col>
      <xdr:colOff>152400</xdr:colOff>
      <xdr:row>57</xdr:row>
      <xdr:rowOff>43434</xdr:rowOff>
    </xdr:to>
    <xdr:cxnSp macro="">
      <xdr:nvCxnSpPr>
        <xdr:cNvPr id="535" name="直線コネクタ 534"/>
        <xdr:cNvCxnSpPr/>
      </xdr:nvCxnSpPr>
      <xdr:spPr>
        <a:xfrm>
          <a:off x="22072600" y="981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53357</xdr:rowOff>
    </xdr:from>
    <xdr:ext cx="469744" cy="259045"/>
    <xdr:sp macro="" textlink="">
      <xdr:nvSpPr>
        <xdr:cNvPr id="536" name="【保健センター・保健所】&#10;一人当たり面積平均値テキスト"/>
        <xdr:cNvSpPr txBox="1"/>
      </xdr:nvSpPr>
      <xdr:spPr>
        <a:xfrm>
          <a:off x="221996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537" name="フローチャート: 判断 536"/>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81788</xdr:rowOff>
    </xdr:from>
    <xdr:to>
      <xdr:col>112</xdr:col>
      <xdr:colOff>38100</xdr:colOff>
      <xdr:row>61</xdr:row>
      <xdr:rowOff>11938</xdr:rowOff>
    </xdr:to>
    <xdr:sp macro="" textlink="">
      <xdr:nvSpPr>
        <xdr:cNvPr id="538" name="フローチャート: 判断 537"/>
        <xdr:cNvSpPr/>
      </xdr:nvSpPr>
      <xdr:spPr>
        <a:xfrm>
          <a:off x="21272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28465</xdr:rowOff>
    </xdr:from>
    <xdr:ext cx="469744" cy="259045"/>
    <xdr:sp macro="" textlink="">
      <xdr:nvSpPr>
        <xdr:cNvPr id="539" name="n_1aveValue【保健センター・保健所】&#10;一人当たり面積"/>
        <xdr:cNvSpPr txBox="1"/>
      </xdr:nvSpPr>
      <xdr:spPr>
        <a:xfrm>
          <a:off x="210757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42926</xdr:rowOff>
    </xdr:from>
    <xdr:to>
      <xdr:col>107</xdr:col>
      <xdr:colOff>101600</xdr:colOff>
      <xdr:row>61</xdr:row>
      <xdr:rowOff>144526</xdr:rowOff>
    </xdr:to>
    <xdr:sp macro="" textlink="">
      <xdr:nvSpPr>
        <xdr:cNvPr id="540" name="フローチャート: 判断 539"/>
        <xdr:cNvSpPr/>
      </xdr:nvSpPr>
      <xdr:spPr>
        <a:xfrm>
          <a:off x="20383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161053</xdr:rowOff>
    </xdr:from>
    <xdr:ext cx="469744" cy="259045"/>
    <xdr:sp macro="" textlink="">
      <xdr:nvSpPr>
        <xdr:cNvPr id="541" name="n_2aveValue【保健センター・保健所】&#10;一人当たり面積"/>
        <xdr:cNvSpPr txBox="1"/>
      </xdr:nvSpPr>
      <xdr:spPr>
        <a:xfrm>
          <a:off x="20199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42" name="テキスト ボックス 5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3" name="テキスト ボックス 5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4" name="テキスト ボックス 5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5" name="テキスト ボックス 5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6" name="テキスト ボックス 5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161798</xdr:rowOff>
    </xdr:from>
    <xdr:to>
      <xdr:col>112</xdr:col>
      <xdr:colOff>38100</xdr:colOff>
      <xdr:row>62</xdr:row>
      <xdr:rowOff>91948</xdr:rowOff>
    </xdr:to>
    <xdr:sp macro="" textlink="">
      <xdr:nvSpPr>
        <xdr:cNvPr id="547" name="楕円 546"/>
        <xdr:cNvSpPr/>
      </xdr:nvSpPr>
      <xdr:spPr>
        <a:xfrm>
          <a:off x="21272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166370</xdr:rowOff>
    </xdr:from>
    <xdr:to>
      <xdr:col>107</xdr:col>
      <xdr:colOff>101600</xdr:colOff>
      <xdr:row>62</xdr:row>
      <xdr:rowOff>96520</xdr:rowOff>
    </xdr:to>
    <xdr:sp macro="" textlink="">
      <xdr:nvSpPr>
        <xdr:cNvPr id="548" name="楕円 547"/>
        <xdr:cNvSpPr/>
      </xdr:nvSpPr>
      <xdr:spPr>
        <a:xfrm>
          <a:off x="2038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41148</xdr:rowOff>
    </xdr:from>
    <xdr:to>
      <xdr:col>111</xdr:col>
      <xdr:colOff>177800</xdr:colOff>
      <xdr:row>62</xdr:row>
      <xdr:rowOff>45720</xdr:rowOff>
    </xdr:to>
    <xdr:cxnSp macro="">
      <xdr:nvCxnSpPr>
        <xdr:cNvPr id="549" name="直線コネクタ 548"/>
        <xdr:cNvCxnSpPr/>
      </xdr:nvCxnSpPr>
      <xdr:spPr>
        <a:xfrm flipV="1">
          <a:off x="20434300" y="1067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83075</xdr:rowOff>
    </xdr:from>
    <xdr:ext cx="469744" cy="259045"/>
    <xdr:sp macro="" textlink="">
      <xdr:nvSpPr>
        <xdr:cNvPr id="550" name="n_1mainValue【保健センター・保健所】&#10;一人当たり面積"/>
        <xdr:cNvSpPr txBox="1"/>
      </xdr:nvSpPr>
      <xdr:spPr>
        <a:xfrm>
          <a:off x="210757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87647</xdr:rowOff>
    </xdr:from>
    <xdr:ext cx="469744" cy="259045"/>
    <xdr:sp macro="" textlink="">
      <xdr:nvSpPr>
        <xdr:cNvPr id="551" name="n_2mainValue【保健センター・保健所】&#10;一人当たり面積"/>
        <xdr:cNvSpPr txBox="1"/>
      </xdr:nvSpPr>
      <xdr:spPr>
        <a:xfrm>
          <a:off x="20199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2" name="正方形/長方形 55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3" name="正方形/長方形 55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4" name="正方形/長方形 55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5" name="正方形/長方形 55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6" name="正方形/長方形 55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7" name="正方形/長方形 55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8" name="正方形/長方形 55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9" name="正方形/長方形 55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0" name="テキスト ボックス 55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1" name="直線コネクタ 56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62" name="テキスト ボックス 56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3" name="直線コネクタ 56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4" name="テキスト ボックス 56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5" name="直線コネクタ 56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6" name="テキスト ボックス 56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7" name="直線コネクタ 56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8" name="テキスト ボックス 56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9" name="直線コネクタ 56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0" name="テキスト ボックス 56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1" name="直線コネクタ 57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72" name="テキスト ボックス 57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3" name="直線コネクタ 57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74" name="テキスト ボックス 57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140970</xdr:rowOff>
    </xdr:to>
    <xdr:cxnSp macro="">
      <xdr:nvCxnSpPr>
        <xdr:cNvPr id="576" name="直線コネクタ 575"/>
        <xdr:cNvCxnSpPr/>
      </xdr:nvCxnSpPr>
      <xdr:spPr>
        <a:xfrm flipV="1">
          <a:off x="16318864" y="1331595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577"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578" name="直線コネクタ 577"/>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579" name="【消防施設】&#10;有形固定資産減価償却率最大値テキスト"/>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580" name="直線コネクタ 579"/>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118127</xdr:rowOff>
    </xdr:from>
    <xdr:ext cx="405111" cy="259045"/>
    <xdr:sp macro="" textlink="">
      <xdr:nvSpPr>
        <xdr:cNvPr id="581" name="【消防施設】&#10;有形固定資産減価償却率平均値テキスト"/>
        <xdr:cNvSpPr txBox="1"/>
      </xdr:nvSpPr>
      <xdr:spPr>
        <a:xfrm>
          <a:off x="16357600" y="14348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139700</xdr:rowOff>
    </xdr:from>
    <xdr:to>
      <xdr:col>85</xdr:col>
      <xdr:colOff>177800</xdr:colOff>
      <xdr:row>84</xdr:row>
      <xdr:rowOff>69850</xdr:rowOff>
    </xdr:to>
    <xdr:sp macro="" textlink="">
      <xdr:nvSpPr>
        <xdr:cNvPr id="582" name="フローチャート: 判断 581"/>
        <xdr:cNvSpPr/>
      </xdr:nvSpPr>
      <xdr:spPr>
        <a:xfrm>
          <a:off x="16268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63500</xdr:rowOff>
    </xdr:from>
    <xdr:to>
      <xdr:col>81</xdr:col>
      <xdr:colOff>101600</xdr:colOff>
      <xdr:row>84</xdr:row>
      <xdr:rowOff>165100</xdr:rowOff>
    </xdr:to>
    <xdr:sp macro="" textlink="">
      <xdr:nvSpPr>
        <xdr:cNvPr id="583" name="フローチャート: 判断 582"/>
        <xdr:cNvSpPr/>
      </xdr:nvSpPr>
      <xdr:spPr>
        <a:xfrm>
          <a:off x="15430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10177</xdr:rowOff>
    </xdr:from>
    <xdr:ext cx="405111" cy="259045"/>
    <xdr:sp macro="" textlink="">
      <xdr:nvSpPr>
        <xdr:cNvPr id="584" name="n_1aveValue【消防施設】&#10;有形固定資産減価償却率"/>
        <xdr:cNvSpPr txBox="1"/>
      </xdr:nvSpPr>
      <xdr:spPr>
        <a:xfrm>
          <a:off x="15266044" y="1424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85</xdr:row>
      <xdr:rowOff>151130</xdr:rowOff>
    </xdr:from>
    <xdr:to>
      <xdr:col>76</xdr:col>
      <xdr:colOff>165100</xdr:colOff>
      <xdr:row>86</xdr:row>
      <xdr:rowOff>81280</xdr:rowOff>
    </xdr:to>
    <xdr:sp macro="" textlink="">
      <xdr:nvSpPr>
        <xdr:cNvPr id="585" name="フローチャート: 判断 584"/>
        <xdr:cNvSpPr/>
      </xdr:nvSpPr>
      <xdr:spPr>
        <a:xfrm>
          <a:off x="14541500" y="147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84</xdr:row>
      <xdr:rowOff>97807</xdr:rowOff>
    </xdr:from>
    <xdr:ext cx="405111" cy="259045"/>
    <xdr:sp macro="" textlink="">
      <xdr:nvSpPr>
        <xdr:cNvPr id="586" name="n_2aveValue【消防施設】&#10;有形固定資産減価償却率"/>
        <xdr:cNvSpPr txBox="1"/>
      </xdr:nvSpPr>
      <xdr:spPr>
        <a:xfrm>
          <a:off x="14389744" y="14499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87" name="テキスト ボックス 58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8" name="テキスト ボックス 58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9" name="テキスト ボックス 58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0" name="テキスト ボックス 58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1" name="テキスト ボックス 59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90170</xdr:rowOff>
    </xdr:from>
    <xdr:to>
      <xdr:col>81</xdr:col>
      <xdr:colOff>101600</xdr:colOff>
      <xdr:row>87</xdr:row>
      <xdr:rowOff>20320</xdr:rowOff>
    </xdr:to>
    <xdr:sp macro="" textlink="">
      <xdr:nvSpPr>
        <xdr:cNvPr id="592" name="楕円 591"/>
        <xdr:cNvSpPr/>
      </xdr:nvSpPr>
      <xdr:spPr>
        <a:xfrm>
          <a:off x="15430500" y="1483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87</xdr:row>
      <xdr:rowOff>11447</xdr:rowOff>
    </xdr:from>
    <xdr:ext cx="405111" cy="259045"/>
    <xdr:sp macro="" textlink="">
      <xdr:nvSpPr>
        <xdr:cNvPr id="593" name="n_1mainValue【消防施設】&#10;有形固定資産減価償却率"/>
        <xdr:cNvSpPr txBox="1"/>
      </xdr:nvSpPr>
      <xdr:spPr>
        <a:xfrm>
          <a:off x="15266044" y="1492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4" name="正方形/長方形 5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5" name="正方形/長方形 5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6" name="正方形/長方形 5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7" name="正方形/長方形 5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8" name="正方形/長方形 5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9" name="正方形/長方形 5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0" name="正方形/長方形 5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1" name="正方形/長方形 6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2" name="テキスト ボックス 6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3" name="直線コネクタ 6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4" name="直線コネクタ 60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5" name="テキスト ボックス 60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6" name="直線コネクタ 60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7" name="テキスト ボックス 60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8" name="直線コネクタ 60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9" name="テキスト ボックス 60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0" name="直線コネクタ 60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1" name="テキスト ボックス 61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2" name="直線コネクタ 61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3" name="テキスト ボックス 61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4" name="直線コネクタ 6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5" name="テキスト ボックス 6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85</xdr:row>
      <xdr:rowOff>156211</xdr:rowOff>
    </xdr:to>
    <xdr:cxnSp macro="">
      <xdr:nvCxnSpPr>
        <xdr:cNvPr id="617" name="直線コネクタ 616"/>
        <xdr:cNvCxnSpPr/>
      </xdr:nvCxnSpPr>
      <xdr:spPr>
        <a:xfrm flipV="1">
          <a:off x="22160864" y="132207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160038</xdr:rowOff>
    </xdr:from>
    <xdr:ext cx="469744" cy="259045"/>
    <xdr:sp macro="" textlink="">
      <xdr:nvSpPr>
        <xdr:cNvPr id="618" name="【消防施設】&#10;一人当たり面積最小値テキスト"/>
        <xdr:cNvSpPr txBox="1"/>
      </xdr:nvSpPr>
      <xdr:spPr>
        <a:xfrm>
          <a:off x="22199600"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156211</xdr:rowOff>
    </xdr:from>
    <xdr:to>
      <xdr:col>116</xdr:col>
      <xdr:colOff>152400</xdr:colOff>
      <xdr:row>85</xdr:row>
      <xdr:rowOff>156211</xdr:rowOff>
    </xdr:to>
    <xdr:cxnSp macro="">
      <xdr:nvCxnSpPr>
        <xdr:cNvPr id="619" name="直線コネクタ 618"/>
        <xdr:cNvCxnSpPr/>
      </xdr:nvCxnSpPr>
      <xdr:spPr>
        <a:xfrm>
          <a:off x="22072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20" name="【消防施設】&#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21" name="直線コネクタ 620"/>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11447</xdr:rowOff>
    </xdr:from>
    <xdr:ext cx="469744" cy="259045"/>
    <xdr:sp macro="" textlink="">
      <xdr:nvSpPr>
        <xdr:cNvPr id="622" name="【消防施設】&#10;一人当たり面積平均値テキスト"/>
        <xdr:cNvSpPr txBox="1"/>
      </xdr:nvSpPr>
      <xdr:spPr>
        <a:xfrm>
          <a:off x="22199600" y="1407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33020</xdr:rowOff>
    </xdr:from>
    <xdr:to>
      <xdr:col>116</xdr:col>
      <xdr:colOff>114300</xdr:colOff>
      <xdr:row>82</xdr:row>
      <xdr:rowOff>134620</xdr:rowOff>
    </xdr:to>
    <xdr:sp macro="" textlink="">
      <xdr:nvSpPr>
        <xdr:cNvPr id="623" name="フローチャート: 判断 622"/>
        <xdr:cNvSpPr/>
      </xdr:nvSpPr>
      <xdr:spPr>
        <a:xfrm>
          <a:off x="22110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151130</xdr:rowOff>
    </xdr:from>
    <xdr:to>
      <xdr:col>112</xdr:col>
      <xdr:colOff>38100</xdr:colOff>
      <xdr:row>83</xdr:row>
      <xdr:rowOff>81280</xdr:rowOff>
    </xdr:to>
    <xdr:sp macro="" textlink="">
      <xdr:nvSpPr>
        <xdr:cNvPr id="624" name="フローチャート: 判断 623"/>
        <xdr:cNvSpPr/>
      </xdr:nvSpPr>
      <xdr:spPr>
        <a:xfrm>
          <a:off x="21272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97807</xdr:rowOff>
    </xdr:from>
    <xdr:ext cx="469744" cy="259045"/>
    <xdr:sp macro="" textlink="">
      <xdr:nvSpPr>
        <xdr:cNvPr id="625" name="n_1aveValue【消防施設】&#10;一人当たり面積"/>
        <xdr:cNvSpPr txBox="1"/>
      </xdr:nvSpPr>
      <xdr:spPr>
        <a:xfrm>
          <a:off x="21075727" y="139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147320</xdr:rowOff>
    </xdr:from>
    <xdr:to>
      <xdr:col>107</xdr:col>
      <xdr:colOff>101600</xdr:colOff>
      <xdr:row>83</xdr:row>
      <xdr:rowOff>77470</xdr:rowOff>
    </xdr:to>
    <xdr:sp macro="" textlink="">
      <xdr:nvSpPr>
        <xdr:cNvPr id="626" name="フローチャート: 判断 625"/>
        <xdr:cNvSpPr/>
      </xdr:nvSpPr>
      <xdr:spPr>
        <a:xfrm>
          <a:off x="2038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93997</xdr:rowOff>
    </xdr:from>
    <xdr:ext cx="469744" cy="259045"/>
    <xdr:sp macro="" textlink="">
      <xdr:nvSpPr>
        <xdr:cNvPr id="627" name="n_2aveValue【消防施設】&#10;一人当たり面積"/>
        <xdr:cNvSpPr txBox="1"/>
      </xdr:nvSpPr>
      <xdr:spPr>
        <a:xfrm>
          <a:off x="20199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28" name="テキスト ボックス 62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9" name="テキスト ボックス 62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0" name="テキスト ボックス 62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1" name="テキスト ボックス 63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2" name="テキスト ボックス 63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101600</xdr:rowOff>
    </xdr:from>
    <xdr:to>
      <xdr:col>112</xdr:col>
      <xdr:colOff>38100</xdr:colOff>
      <xdr:row>86</xdr:row>
      <xdr:rowOff>31750</xdr:rowOff>
    </xdr:to>
    <xdr:sp macro="" textlink="">
      <xdr:nvSpPr>
        <xdr:cNvPr id="633" name="楕円 632"/>
        <xdr:cNvSpPr/>
      </xdr:nvSpPr>
      <xdr:spPr>
        <a:xfrm>
          <a:off x="21272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22877</xdr:rowOff>
    </xdr:from>
    <xdr:ext cx="469744" cy="259045"/>
    <xdr:sp macro="" textlink="">
      <xdr:nvSpPr>
        <xdr:cNvPr id="634" name="n_1mainValue【消防施設】&#10;一人当たり面積"/>
        <xdr:cNvSpPr txBox="1"/>
      </xdr:nvSpPr>
      <xdr:spPr>
        <a:xfrm>
          <a:off x="21075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5" name="直線コネクタ 6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6" name="テキスト ボックス 64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7" name="直線コネクタ 6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8" name="テキスト ボックス 6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9" name="直線コネクタ 6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0" name="テキスト ボックス 6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1" name="直線コネクタ 6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2" name="テキスト ボックス 6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3" name="直線コネクタ 6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4" name="テキスト ボックス 6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5" name="直線コネクタ 6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6" name="テキスト ボックス 65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8" name="テキスト ボックス 6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141514</xdr:rowOff>
    </xdr:from>
    <xdr:to>
      <xdr:col>85</xdr:col>
      <xdr:colOff>126364</xdr:colOff>
      <xdr:row>107</xdr:row>
      <xdr:rowOff>74568</xdr:rowOff>
    </xdr:to>
    <xdr:cxnSp macro="">
      <xdr:nvCxnSpPr>
        <xdr:cNvPr id="660" name="直線コネクタ 659"/>
        <xdr:cNvCxnSpPr/>
      </xdr:nvCxnSpPr>
      <xdr:spPr>
        <a:xfrm flipV="1">
          <a:off x="16318864" y="17115064"/>
          <a:ext cx="0" cy="1304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78395</xdr:rowOff>
    </xdr:from>
    <xdr:ext cx="405111" cy="259045"/>
    <xdr:sp macro="" textlink="">
      <xdr:nvSpPr>
        <xdr:cNvPr id="661" name="【庁舎】&#10;有形固定資産減価償却率最小値テキスト"/>
        <xdr:cNvSpPr txBox="1"/>
      </xdr:nvSpPr>
      <xdr:spPr>
        <a:xfrm>
          <a:off x="16357600" y="18423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74568</xdr:rowOff>
    </xdr:from>
    <xdr:to>
      <xdr:col>86</xdr:col>
      <xdr:colOff>25400</xdr:colOff>
      <xdr:row>107</xdr:row>
      <xdr:rowOff>74568</xdr:rowOff>
    </xdr:to>
    <xdr:cxnSp macro="">
      <xdr:nvCxnSpPr>
        <xdr:cNvPr id="662" name="直線コネクタ 661"/>
        <xdr:cNvCxnSpPr/>
      </xdr:nvCxnSpPr>
      <xdr:spPr>
        <a:xfrm>
          <a:off x="16230600" y="1841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88191</xdr:rowOff>
    </xdr:from>
    <xdr:ext cx="405111" cy="259045"/>
    <xdr:sp macro="" textlink="">
      <xdr:nvSpPr>
        <xdr:cNvPr id="663" name="【庁舎】&#10;有形固定資産減価償却率最大値テキスト"/>
        <xdr:cNvSpPr txBox="1"/>
      </xdr:nvSpPr>
      <xdr:spPr>
        <a:xfrm>
          <a:off x="16357600" y="16890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141514</xdr:rowOff>
    </xdr:from>
    <xdr:to>
      <xdr:col>86</xdr:col>
      <xdr:colOff>25400</xdr:colOff>
      <xdr:row>99</xdr:row>
      <xdr:rowOff>141514</xdr:rowOff>
    </xdr:to>
    <xdr:cxnSp macro="">
      <xdr:nvCxnSpPr>
        <xdr:cNvPr id="664" name="直線コネクタ 663"/>
        <xdr:cNvCxnSpPr/>
      </xdr:nvCxnSpPr>
      <xdr:spPr>
        <a:xfrm>
          <a:off x="16230600" y="1711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65"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66" name="フローチャート: 判断 665"/>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149498</xdr:rowOff>
    </xdr:from>
    <xdr:to>
      <xdr:col>81</xdr:col>
      <xdr:colOff>101600</xdr:colOff>
      <xdr:row>104</xdr:row>
      <xdr:rowOff>79648</xdr:rowOff>
    </xdr:to>
    <xdr:sp macro="" textlink="">
      <xdr:nvSpPr>
        <xdr:cNvPr id="667" name="フローチャート: 判断 666"/>
        <xdr:cNvSpPr/>
      </xdr:nvSpPr>
      <xdr:spPr>
        <a:xfrm>
          <a:off x="15430500" y="1780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96175</xdr:rowOff>
    </xdr:from>
    <xdr:ext cx="405111" cy="259045"/>
    <xdr:sp macro="" textlink="">
      <xdr:nvSpPr>
        <xdr:cNvPr id="668" name="n_1aveValue【庁舎】&#10;有形固定資産減価償却率"/>
        <xdr:cNvSpPr txBox="1"/>
      </xdr:nvSpPr>
      <xdr:spPr>
        <a:xfrm>
          <a:off x="15266044" y="1758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80918</xdr:rowOff>
    </xdr:from>
    <xdr:to>
      <xdr:col>76</xdr:col>
      <xdr:colOff>165100</xdr:colOff>
      <xdr:row>105</xdr:row>
      <xdr:rowOff>11068</xdr:rowOff>
    </xdr:to>
    <xdr:sp macro="" textlink="">
      <xdr:nvSpPr>
        <xdr:cNvPr id="669" name="フローチャート: 判断 668"/>
        <xdr:cNvSpPr/>
      </xdr:nvSpPr>
      <xdr:spPr>
        <a:xfrm>
          <a:off x="14541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27595</xdr:rowOff>
    </xdr:from>
    <xdr:ext cx="405111" cy="259045"/>
    <xdr:sp macro="" textlink="">
      <xdr:nvSpPr>
        <xdr:cNvPr id="670" name="n_2aveValue【庁舎】&#10;有形固定資産減価償却率"/>
        <xdr:cNvSpPr txBox="1"/>
      </xdr:nvSpPr>
      <xdr:spPr>
        <a:xfrm>
          <a:off x="14389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71" name="テキスト ボックス 6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28666</xdr:rowOff>
    </xdr:from>
    <xdr:to>
      <xdr:col>81</xdr:col>
      <xdr:colOff>101600</xdr:colOff>
      <xdr:row>107</xdr:row>
      <xdr:rowOff>130266</xdr:rowOff>
    </xdr:to>
    <xdr:sp macro="" textlink="">
      <xdr:nvSpPr>
        <xdr:cNvPr id="676" name="楕円 675"/>
        <xdr:cNvSpPr/>
      </xdr:nvSpPr>
      <xdr:spPr>
        <a:xfrm>
          <a:off x="15430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84182</xdr:rowOff>
    </xdr:from>
    <xdr:to>
      <xdr:col>76</xdr:col>
      <xdr:colOff>165100</xdr:colOff>
      <xdr:row>108</xdr:row>
      <xdr:rowOff>14332</xdr:rowOff>
    </xdr:to>
    <xdr:sp macro="" textlink="">
      <xdr:nvSpPr>
        <xdr:cNvPr id="677" name="楕円 676"/>
        <xdr:cNvSpPr/>
      </xdr:nvSpPr>
      <xdr:spPr>
        <a:xfrm>
          <a:off x="14541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79466</xdr:rowOff>
    </xdr:from>
    <xdr:to>
      <xdr:col>81</xdr:col>
      <xdr:colOff>50800</xdr:colOff>
      <xdr:row>107</xdr:row>
      <xdr:rowOff>134982</xdr:rowOff>
    </xdr:to>
    <xdr:cxnSp macro="">
      <xdr:nvCxnSpPr>
        <xdr:cNvPr id="678" name="直線コネクタ 677"/>
        <xdr:cNvCxnSpPr/>
      </xdr:nvCxnSpPr>
      <xdr:spPr>
        <a:xfrm flipV="1">
          <a:off x="14592300" y="18424616"/>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121393</xdr:rowOff>
    </xdr:from>
    <xdr:ext cx="405111" cy="259045"/>
    <xdr:sp macro="" textlink="">
      <xdr:nvSpPr>
        <xdr:cNvPr id="679" name="n_1mainValue【庁舎】&#10;有形固定資産減価償却率"/>
        <xdr:cNvSpPr txBox="1"/>
      </xdr:nvSpPr>
      <xdr:spPr>
        <a:xfrm>
          <a:off x="15266044"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5459</xdr:rowOff>
    </xdr:from>
    <xdr:ext cx="405111" cy="259045"/>
    <xdr:sp macro="" textlink="">
      <xdr:nvSpPr>
        <xdr:cNvPr id="680" name="n_2mainValue【庁舎】&#10;有形固定資産減価償却率"/>
        <xdr:cNvSpPr txBox="1"/>
      </xdr:nvSpPr>
      <xdr:spPr>
        <a:xfrm>
          <a:off x="14389744"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1" name="正方形/長方形 6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2" name="正方形/長方形 6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3" name="正方形/長方形 6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4" name="正方形/長方形 6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5" name="正方形/長方形 6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6" name="正方形/長方形 6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7" name="正方形/長方形 6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8" name="正方形/長方形 6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9" name="テキスト ボックス 6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0" name="直線コネクタ 6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91" name="テキスト ボックス 69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692" name="直線コネクタ 69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93" name="テキスト ボックス 69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94" name="直線コネクタ 69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95" name="テキスト ボックス 69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96" name="直線コネクタ 69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97" name="テキスト ボックス 69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98" name="直線コネクタ 69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99" name="テキスト ボックス 69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0" name="直線コネクタ 6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1" name="テキスト ボックス 7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25908</xdr:rowOff>
    </xdr:from>
    <xdr:to>
      <xdr:col>116</xdr:col>
      <xdr:colOff>62864</xdr:colOff>
      <xdr:row>108</xdr:row>
      <xdr:rowOff>169926</xdr:rowOff>
    </xdr:to>
    <xdr:cxnSp macro="">
      <xdr:nvCxnSpPr>
        <xdr:cNvPr id="703" name="直線コネクタ 702"/>
        <xdr:cNvCxnSpPr/>
      </xdr:nvCxnSpPr>
      <xdr:spPr>
        <a:xfrm flipV="1">
          <a:off x="22160864" y="17342358"/>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704" name="【庁舎】&#10;一人当たり面積最小値テキスト"/>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705" name="直線コネクタ 704"/>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144035</xdr:rowOff>
    </xdr:from>
    <xdr:ext cx="469744" cy="259045"/>
    <xdr:sp macro="" textlink="">
      <xdr:nvSpPr>
        <xdr:cNvPr id="706" name="【庁舎】&#10;一人当たり面積最大値テキスト"/>
        <xdr:cNvSpPr txBox="1"/>
      </xdr:nvSpPr>
      <xdr:spPr>
        <a:xfrm>
          <a:off x="22199600" y="1711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25908</xdr:rowOff>
    </xdr:from>
    <xdr:to>
      <xdr:col>116</xdr:col>
      <xdr:colOff>152400</xdr:colOff>
      <xdr:row>101</xdr:row>
      <xdr:rowOff>25908</xdr:rowOff>
    </xdr:to>
    <xdr:cxnSp macro="">
      <xdr:nvCxnSpPr>
        <xdr:cNvPr id="707" name="直線コネクタ 706"/>
        <xdr:cNvCxnSpPr/>
      </xdr:nvCxnSpPr>
      <xdr:spPr>
        <a:xfrm>
          <a:off x="22072600" y="1734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12971</xdr:rowOff>
    </xdr:from>
    <xdr:ext cx="469744" cy="259045"/>
    <xdr:sp macro="" textlink="">
      <xdr:nvSpPr>
        <xdr:cNvPr id="708" name="【庁舎】&#10;一人当たり面積平均値テキスト"/>
        <xdr:cNvSpPr txBox="1"/>
      </xdr:nvSpPr>
      <xdr:spPr>
        <a:xfrm>
          <a:off x="22199600" y="1818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34544</xdr:rowOff>
    </xdr:from>
    <xdr:to>
      <xdr:col>116</xdr:col>
      <xdr:colOff>114300</xdr:colOff>
      <xdr:row>106</xdr:row>
      <xdr:rowOff>136144</xdr:rowOff>
    </xdr:to>
    <xdr:sp macro="" textlink="">
      <xdr:nvSpPr>
        <xdr:cNvPr id="709" name="フローチャート: 判断 708"/>
        <xdr:cNvSpPr/>
      </xdr:nvSpPr>
      <xdr:spPr>
        <a:xfrm>
          <a:off x="221107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57404</xdr:rowOff>
    </xdr:from>
    <xdr:to>
      <xdr:col>112</xdr:col>
      <xdr:colOff>38100</xdr:colOff>
      <xdr:row>106</xdr:row>
      <xdr:rowOff>159004</xdr:rowOff>
    </xdr:to>
    <xdr:sp macro="" textlink="">
      <xdr:nvSpPr>
        <xdr:cNvPr id="710" name="フローチャート: 判断 709"/>
        <xdr:cNvSpPr/>
      </xdr:nvSpPr>
      <xdr:spPr>
        <a:xfrm>
          <a:off x="21272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150131</xdr:rowOff>
    </xdr:from>
    <xdr:ext cx="469744" cy="259045"/>
    <xdr:sp macro="" textlink="">
      <xdr:nvSpPr>
        <xdr:cNvPr id="711" name="n_1aveValue【庁舎】&#10;一人当たり面積"/>
        <xdr:cNvSpPr txBox="1"/>
      </xdr:nvSpPr>
      <xdr:spPr>
        <a:xfrm>
          <a:off x="210757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130556</xdr:rowOff>
    </xdr:from>
    <xdr:to>
      <xdr:col>107</xdr:col>
      <xdr:colOff>101600</xdr:colOff>
      <xdr:row>106</xdr:row>
      <xdr:rowOff>60706</xdr:rowOff>
    </xdr:to>
    <xdr:sp macro="" textlink="">
      <xdr:nvSpPr>
        <xdr:cNvPr id="712" name="フローチャート: 判断 711"/>
        <xdr:cNvSpPr/>
      </xdr:nvSpPr>
      <xdr:spPr>
        <a:xfrm>
          <a:off x="203835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51833</xdr:rowOff>
    </xdr:from>
    <xdr:ext cx="469744" cy="259045"/>
    <xdr:sp macro="" textlink="">
      <xdr:nvSpPr>
        <xdr:cNvPr id="713" name="n_2aveValue【庁舎】&#10;一人当たり面積"/>
        <xdr:cNvSpPr txBox="1"/>
      </xdr:nvSpPr>
      <xdr:spPr>
        <a:xfrm>
          <a:off x="20199427" y="1822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14" name="テキスト ボックス 7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5" name="テキスト ボックス 7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6" name="テキスト ボックス 7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7" name="テキスト ボックス 7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8" name="テキスト ボックス 7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153415</xdr:rowOff>
    </xdr:from>
    <xdr:to>
      <xdr:col>112</xdr:col>
      <xdr:colOff>38100</xdr:colOff>
      <xdr:row>104</xdr:row>
      <xdr:rowOff>83565</xdr:rowOff>
    </xdr:to>
    <xdr:sp macro="" textlink="">
      <xdr:nvSpPr>
        <xdr:cNvPr id="719" name="楕円 718"/>
        <xdr:cNvSpPr/>
      </xdr:nvSpPr>
      <xdr:spPr>
        <a:xfrm>
          <a:off x="21272500" y="178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2539</xdr:rowOff>
    </xdr:from>
    <xdr:to>
      <xdr:col>107</xdr:col>
      <xdr:colOff>101600</xdr:colOff>
      <xdr:row>104</xdr:row>
      <xdr:rowOff>104139</xdr:rowOff>
    </xdr:to>
    <xdr:sp macro="" textlink="">
      <xdr:nvSpPr>
        <xdr:cNvPr id="720" name="楕円 719"/>
        <xdr:cNvSpPr/>
      </xdr:nvSpPr>
      <xdr:spPr>
        <a:xfrm>
          <a:off x="20383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32765</xdr:rowOff>
    </xdr:from>
    <xdr:to>
      <xdr:col>111</xdr:col>
      <xdr:colOff>177800</xdr:colOff>
      <xdr:row>104</xdr:row>
      <xdr:rowOff>53339</xdr:rowOff>
    </xdr:to>
    <xdr:cxnSp macro="">
      <xdr:nvCxnSpPr>
        <xdr:cNvPr id="721" name="直線コネクタ 720"/>
        <xdr:cNvCxnSpPr/>
      </xdr:nvCxnSpPr>
      <xdr:spPr>
        <a:xfrm flipV="1">
          <a:off x="20434300" y="1786356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100092</xdr:rowOff>
    </xdr:from>
    <xdr:ext cx="469744" cy="259045"/>
    <xdr:sp macro="" textlink="">
      <xdr:nvSpPr>
        <xdr:cNvPr id="722" name="n_1mainValue【庁舎】&#10;一人当たり面積"/>
        <xdr:cNvSpPr txBox="1"/>
      </xdr:nvSpPr>
      <xdr:spPr>
        <a:xfrm>
          <a:off x="21075727" y="1758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120666</xdr:rowOff>
    </xdr:from>
    <xdr:ext cx="469744" cy="259045"/>
    <xdr:sp macro="" textlink="">
      <xdr:nvSpPr>
        <xdr:cNvPr id="723" name="n_2mainValue【庁舎】&#10;一人当たり面積"/>
        <xdr:cNvSpPr txBox="1"/>
      </xdr:nvSpPr>
      <xdr:spPr>
        <a:xfrm>
          <a:off x="20199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年度については現在整備中ですが、平成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年度において、ほとんどの類型において、有形固定資産減価償却率は類似団体と同程度又は下回っているものの、市民会館・保健センターは類似団体平均を上回っております。市民会館は、建設後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が経過し老朽化した施設が今後多くなるので、財政状況を踏まえ、施設活用度の低い施設は、他用途への変更や施設のあり方を見直す予定です。保健センターは、地域の実情等を考慮した上で、数量の適正化を図っていき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17,528
17,430
642.30
16,786,520
16,489,981
223,071
8,710,271
18,811,649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脆弱な財政基盤で地方交付税に大きく依存</a:t>
          </a:r>
          <a:r>
            <a:rPr kumimoji="1" lang="en-US" altLang="ja-JP" sz="1100" baseline="30000">
              <a:solidFill>
                <a:schemeClr val="dk1"/>
              </a:solidFill>
              <a:effectLst/>
              <a:latin typeface="+mn-lt"/>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している本町では、類似団体の平均を大きく下回っており、今後も人口減少や高齢化などにより、税収の伸びは期待できず、同水準で推移する見込みです。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引き続き、歳出の削減と税収等の徴収強化の取り組みを通じて、財政基盤の健全化に努めていく必要があります。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&lt;</a:t>
          </a: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参考</a:t>
          </a:r>
          <a:r>
            <a:rPr kumimoji="1" lang="en-US"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&gt;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en-US"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歳入総額</a:t>
          </a: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年度普通会計決算</a:t>
          </a: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に対する</a:t>
          </a: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地方交付税の割合＝</a:t>
          </a:r>
          <a:r>
            <a:rPr kumimoji="1" lang="en-US"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41</a:t>
          </a: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en-US"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114300</xdr:rowOff>
    </xdr:to>
    <xdr:cxnSp macro="">
      <xdr:nvCxnSpPr>
        <xdr:cNvPr id="64" name="直線コネクタ 63"/>
        <xdr:cNvCxnSpPr/>
      </xdr:nvCxnSpPr>
      <xdr:spPr>
        <a:xfrm flipV="1">
          <a:off x="4953000" y="6100233"/>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33867</xdr:rowOff>
    </xdr:from>
    <xdr:to>
      <xdr:col>23</xdr:col>
      <xdr:colOff>133350</xdr:colOff>
      <xdr:row>45</xdr:row>
      <xdr:rowOff>53975</xdr:rowOff>
    </xdr:to>
    <xdr:cxnSp macro="">
      <xdr:nvCxnSpPr>
        <xdr:cNvPr id="69" name="直線コネクタ 68"/>
        <xdr:cNvCxnSpPr/>
      </xdr:nvCxnSpPr>
      <xdr:spPr>
        <a:xfrm flipV="1">
          <a:off x="4114800" y="77491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53975</xdr:rowOff>
    </xdr:from>
    <xdr:to>
      <xdr:col>19</xdr:col>
      <xdr:colOff>133350</xdr:colOff>
      <xdr:row>45</xdr:row>
      <xdr:rowOff>53975</xdr:rowOff>
    </xdr:to>
    <xdr:cxnSp macro="">
      <xdr:nvCxnSpPr>
        <xdr:cNvPr id="72" name="直線コネクタ 71"/>
        <xdr:cNvCxnSpPr/>
      </xdr:nvCxnSpPr>
      <xdr:spPr>
        <a:xfrm>
          <a:off x="3225800" y="7769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64558</xdr:rowOff>
    </xdr:from>
    <xdr:to>
      <xdr:col>19</xdr:col>
      <xdr:colOff>184150</xdr:colOff>
      <xdr:row>43</xdr:row>
      <xdr:rowOff>166158</xdr:rowOff>
    </xdr:to>
    <xdr:sp macro="" textlink="">
      <xdr:nvSpPr>
        <xdr:cNvPr id="73" name="フローチャート: 判断 72"/>
        <xdr:cNvSpPr/>
      </xdr:nvSpPr>
      <xdr:spPr>
        <a:xfrm>
          <a:off x="4064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4885</xdr:rowOff>
    </xdr:from>
    <xdr:ext cx="736600" cy="259045"/>
    <xdr:sp macro="" textlink="">
      <xdr:nvSpPr>
        <xdr:cNvPr id="74" name="テキスト ボックス 73"/>
        <xdr:cNvSpPr txBox="1"/>
      </xdr:nvSpPr>
      <xdr:spPr>
        <a:xfrm>
          <a:off x="3733800" y="7205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53975</xdr:rowOff>
    </xdr:from>
    <xdr:to>
      <xdr:col>15</xdr:col>
      <xdr:colOff>82550</xdr:colOff>
      <xdr:row>45</xdr:row>
      <xdr:rowOff>53975</xdr:rowOff>
    </xdr:to>
    <xdr:cxnSp macro="">
      <xdr:nvCxnSpPr>
        <xdr:cNvPr id="75" name="直線コネクタ 74"/>
        <xdr:cNvCxnSpPr/>
      </xdr:nvCxnSpPr>
      <xdr:spPr>
        <a:xfrm>
          <a:off x="2336800" y="7769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124883</xdr:rowOff>
    </xdr:from>
    <xdr:to>
      <xdr:col>15</xdr:col>
      <xdr:colOff>133350</xdr:colOff>
      <xdr:row>44</xdr:row>
      <xdr:rowOff>55033</xdr:rowOff>
    </xdr:to>
    <xdr:sp macro="" textlink="">
      <xdr:nvSpPr>
        <xdr:cNvPr id="76" name="フローチャート: 判断 75"/>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65210</xdr:rowOff>
    </xdr:from>
    <xdr:ext cx="762000" cy="259045"/>
    <xdr:sp macro="" textlink="">
      <xdr:nvSpPr>
        <xdr:cNvPr id="77" name="テキスト ボックス 76"/>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53975</xdr:rowOff>
    </xdr:from>
    <xdr:to>
      <xdr:col>11</xdr:col>
      <xdr:colOff>31750</xdr:colOff>
      <xdr:row>45</xdr:row>
      <xdr:rowOff>53975</xdr:rowOff>
    </xdr:to>
    <xdr:cxnSp macro="">
      <xdr:nvCxnSpPr>
        <xdr:cNvPr id="78" name="直線コネクタ 77"/>
        <xdr:cNvCxnSpPr/>
      </xdr:nvCxnSpPr>
      <xdr:spPr>
        <a:xfrm>
          <a:off x="1447800" y="7769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144992</xdr:rowOff>
    </xdr:from>
    <xdr:to>
      <xdr:col>11</xdr:col>
      <xdr:colOff>82550</xdr:colOff>
      <xdr:row>44</xdr:row>
      <xdr:rowOff>75142</xdr:rowOff>
    </xdr:to>
    <xdr:sp macro="" textlink="">
      <xdr:nvSpPr>
        <xdr:cNvPr id="79" name="フローチャート: 判断 78"/>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85319</xdr:rowOff>
    </xdr:from>
    <xdr:ext cx="762000" cy="259045"/>
    <xdr:sp macro="" textlink="">
      <xdr:nvSpPr>
        <xdr:cNvPr id="80" name="テキスト ボックス 79"/>
        <xdr:cNvSpPr txBox="1"/>
      </xdr:nvSpPr>
      <xdr:spPr>
        <a:xfrm>
          <a:off x="1955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85319</xdr:rowOff>
    </xdr:from>
    <xdr:ext cx="762000" cy="259045"/>
    <xdr:sp macro="" textlink="">
      <xdr:nvSpPr>
        <xdr:cNvPr id="82" name="テキスト ボックス 81"/>
        <xdr:cNvSpPr txBox="1"/>
      </xdr:nvSpPr>
      <xdr:spPr>
        <a:xfrm>
          <a:off x="1066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154517</xdr:rowOff>
    </xdr:from>
    <xdr:to>
      <xdr:col>23</xdr:col>
      <xdr:colOff>184150</xdr:colOff>
      <xdr:row>45</xdr:row>
      <xdr:rowOff>84667</xdr:rowOff>
    </xdr:to>
    <xdr:sp macro="" textlink="">
      <xdr:nvSpPr>
        <xdr:cNvPr id="88" name="楕円 87"/>
        <xdr:cNvSpPr/>
      </xdr:nvSpPr>
      <xdr:spPr>
        <a:xfrm>
          <a:off x="49022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50394</xdr:rowOff>
    </xdr:from>
    <xdr:ext cx="762000" cy="259045"/>
    <xdr:sp macro="" textlink="">
      <xdr:nvSpPr>
        <xdr:cNvPr id="89" name="財政力該当値テキスト"/>
        <xdr:cNvSpPr txBox="1"/>
      </xdr:nvSpPr>
      <xdr:spPr>
        <a:xfrm>
          <a:off x="5041900" y="759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3175</xdr:rowOff>
    </xdr:from>
    <xdr:to>
      <xdr:col>19</xdr:col>
      <xdr:colOff>184150</xdr:colOff>
      <xdr:row>45</xdr:row>
      <xdr:rowOff>104775</xdr:rowOff>
    </xdr:to>
    <xdr:sp macro="" textlink="">
      <xdr:nvSpPr>
        <xdr:cNvPr id="90" name="楕円 89"/>
        <xdr:cNvSpPr/>
      </xdr:nvSpPr>
      <xdr:spPr>
        <a:xfrm>
          <a:off x="4064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89552</xdr:rowOff>
    </xdr:from>
    <xdr:ext cx="736600" cy="259045"/>
    <xdr:sp macro="" textlink="">
      <xdr:nvSpPr>
        <xdr:cNvPr id="91" name="テキスト ボックス 90"/>
        <xdr:cNvSpPr txBox="1"/>
      </xdr:nvSpPr>
      <xdr:spPr>
        <a:xfrm>
          <a:off x="3733800" y="7804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3175</xdr:rowOff>
    </xdr:from>
    <xdr:to>
      <xdr:col>15</xdr:col>
      <xdr:colOff>133350</xdr:colOff>
      <xdr:row>45</xdr:row>
      <xdr:rowOff>104775</xdr:rowOff>
    </xdr:to>
    <xdr:sp macro="" textlink="">
      <xdr:nvSpPr>
        <xdr:cNvPr id="92" name="楕円 91"/>
        <xdr:cNvSpPr/>
      </xdr:nvSpPr>
      <xdr:spPr>
        <a:xfrm>
          <a:off x="3175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89552</xdr:rowOff>
    </xdr:from>
    <xdr:ext cx="762000" cy="259045"/>
    <xdr:sp macro="" textlink="">
      <xdr:nvSpPr>
        <xdr:cNvPr id="93" name="テキスト ボックス 92"/>
        <xdr:cNvSpPr txBox="1"/>
      </xdr:nvSpPr>
      <xdr:spPr>
        <a:xfrm>
          <a:off x="2844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3175</xdr:rowOff>
    </xdr:from>
    <xdr:to>
      <xdr:col>11</xdr:col>
      <xdr:colOff>82550</xdr:colOff>
      <xdr:row>45</xdr:row>
      <xdr:rowOff>104775</xdr:rowOff>
    </xdr:to>
    <xdr:sp macro="" textlink="">
      <xdr:nvSpPr>
        <xdr:cNvPr id="94" name="楕円 93"/>
        <xdr:cNvSpPr/>
      </xdr:nvSpPr>
      <xdr:spPr>
        <a:xfrm>
          <a:off x="2286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89552</xdr:rowOff>
    </xdr:from>
    <xdr:ext cx="762000" cy="259045"/>
    <xdr:sp macro="" textlink="">
      <xdr:nvSpPr>
        <xdr:cNvPr id="95" name="テキスト ボックス 94"/>
        <xdr:cNvSpPr txBox="1"/>
      </xdr:nvSpPr>
      <xdr:spPr>
        <a:xfrm>
          <a:off x="1955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3175</xdr:rowOff>
    </xdr:from>
    <xdr:to>
      <xdr:col>7</xdr:col>
      <xdr:colOff>31750</xdr:colOff>
      <xdr:row>45</xdr:row>
      <xdr:rowOff>104775</xdr:rowOff>
    </xdr:to>
    <xdr:sp macro="" textlink="">
      <xdr:nvSpPr>
        <xdr:cNvPr id="96" name="楕円 95"/>
        <xdr:cNvSpPr/>
      </xdr:nvSpPr>
      <xdr:spPr>
        <a:xfrm>
          <a:off x="1397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89552</xdr:rowOff>
    </xdr:from>
    <xdr:ext cx="762000" cy="259045"/>
    <xdr:sp macro="" textlink="">
      <xdr:nvSpPr>
        <xdr:cNvPr id="97" name="テキスト ボックス 96"/>
        <xdr:cNvSpPr txBox="1"/>
      </xdr:nvSpPr>
      <xdr:spPr>
        <a:xfrm>
          <a:off x="1066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分母となる歳入の経常一般財源では、町税や各種交付金、臨時財政対策債の増加分が、普通交付税等の減少分を上回り、分母全体では増加となりました。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しかしながら、分子となる歳出の経常経費充当一般財源で、公債費や物件費等の増加が、人件費や扶助費の減少を上回り分子全体でも増加となり、また、分母の増加分を上回ったことから経常収支比率は増加し、前年度から０．５ポイント増加の９２．１％となりまし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比率増加の主な要因は、歳出の経常経費充当一般財源（分子）で</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大型事業による起債の元金償還が始まったことによる</a:t>
          </a:r>
          <a:r>
            <a:rPr kumimoji="1" lang="ja-JP" altLang="en-US" sz="1000">
              <a:latin typeface="ＭＳ Ｐゴシック" panose="020B0600070205080204" pitchFamily="50" charset="-128"/>
              <a:ea typeface="ＭＳ Ｐゴシック" panose="020B0600070205080204" pitchFamily="50" charset="-128"/>
            </a:rPr>
            <a:t>公債費の増や保守・リース料などの増加による物件費の増によるものが大きく、また、歳入（分母）における普通交付税の縮減等、依存財源の減少も見込まれることから、今後も比率の増加が懸念されるため、より一層の経常経費削減に努めていく必要がありま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46482</xdr:rowOff>
    </xdr:to>
    <xdr:cxnSp macro="">
      <xdr:nvCxnSpPr>
        <xdr:cNvPr id="125" name="直線コネクタ 124"/>
        <xdr:cNvCxnSpPr/>
      </xdr:nvCxnSpPr>
      <xdr:spPr>
        <a:xfrm flipV="1">
          <a:off x="4953000" y="1007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18559</xdr:rowOff>
    </xdr:from>
    <xdr:ext cx="762000" cy="259045"/>
    <xdr:sp macro="" textlink="">
      <xdr:nvSpPr>
        <xdr:cNvPr id="126" name="財政構造の弾力性最小値テキスト"/>
        <xdr:cNvSpPr txBox="1"/>
      </xdr:nvSpPr>
      <xdr:spPr>
        <a:xfrm>
          <a:off x="5041900" y="1116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46482</xdr:rowOff>
    </xdr:from>
    <xdr:to>
      <xdr:col>24</xdr:col>
      <xdr:colOff>12700</xdr:colOff>
      <xdr:row>65</xdr:row>
      <xdr:rowOff>46482</xdr:rowOff>
    </xdr:to>
    <xdr:cxnSp macro="">
      <xdr:nvCxnSpPr>
        <xdr:cNvPr id="127" name="直線コネクタ 126"/>
        <xdr:cNvCxnSpPr/>
      </xdr:nvCxnSpPr>
      <xdr:spPr>
        <a:xfrm>
          <a:off x="4864100" y="1119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1016</xdr:rowOff>
    </xdr:from>
    <xdr:to>
      <xdr:col>23</xdr:col>
      <xdr:colOff>133350</xdr:colOff>
      <xdr:row>62</xdr:row>
      <xdr:rowOff>25146</xdr:rowOff>
    </xdr:to>
    <xdr:cxnSp macro="">
      <xdr:nvCxnSpPr>
        <xdr:cNvPr id="130" name="直線コネクタ 129"/>
        <xdr:cNvCxnSpPr/>
      </xdr:nvCxnSpPr>
      <xdr:spPr>
        <a:xfrm>
          <a:off x="4114800" y="1063091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46499</xdr:rowOff>
    </xdr:from>
    <xdr:ext cx="762000" cy="259045"/>
    <xdr:sp macro="" textlink="">
      <xdr:nvSpPr>
        <xdr:cNvPr id="131" name="財政構造の弾力性平均値テキスト"/>
        <xdr:cNvSpPr txBox="1"/>
      </xdr:nvSpPr>
      <xdr:spPr>
        <a:xfrm>
          <a:off x="5041900" y="10333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32" name="フローチャート: 判断 131"/>
        <xdr:cNvSpPr/>
      </xdr:nvSpPr>
      <xdr:spPr>
        <a:xfrm>
          <a:off x="4902200" y="1048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15748</xdr:rowOff>
    </xdr:from>
    <xdr:to>
      <xdr:col>19</xdr:col>
      <xdr:colOff>133350</xdr:colOff>
      <xdr:row>62</xdr:row>
      <xdr:rowOff>1016</xdr:rowOff>
    </xdr:to>
    <xdr:cxnSp macro="">
      <xdr:nvCxnSpPr>
        <xdr:cNvPr id="133" name="直線コネクタ 132"/>
        <xdr:cNvCxnSpPr/>
      </xdr:nvCxnSpPr>
      <xdr:spPr>
        <a:xfrm>
          <a:off x="3225800" y="10302748"/>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133858</xdr:rowOff>
    </xdr:from>
    <xdr:to>
      <xdr:col>19</xdr:col>
      <xdr:colOff>184150</xdr:colOff>
      <xdr:row>61</xdr:row>
      <xdr:rowOff>64008</xdr:rowOff>
    </xdr:to>
    <xdr:sp macro="" textlink="">
      <xdr:nvSpPr>
        <xdr:cNvPr id="134" name="フローチャート: 判断 133"/>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74185</xdr:rowOff>
    </xdr:from>
    <xdr:ext cx="736600" cy="259045"/>
    <xdr:sp macro="" textlink="">
      <xdr:nvSpPr>
        <xdr:cNvPr id="135" name="テキスト ボックス 134"/>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15748</xdr:rowOff>
    </xdr:from>
    <xdr:to>
      <xdr:col>15</xdr:col>
      <xdr:colOff>82550</xdr:colOff>
      <xdr:row>60</xdr:row>
      <xdr:rowOff>112268</xdr:rowOff>
    </xdr:to>
    <xdr:cxnSp macro="">
      <xdr:nvCxnSpPr>
        <xdr:cNvPr id="136" name="直線コネクタ 135"/>
        <xdr:cNvCxnSpPr/>
      </xdr:nvCxnSpPr>
      <xdr:spPr>
        <a:xfrm flipV="1">
          <a:off x="2336800" y="1030274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165354</xdr:rowOff>
    </xdr:from>
    <xdr:to>
      <xdr:col>15</xdr:col>
      <xdr:colOff>133350</xdr:colOff>
      <xdr:row>60</xdr:row>
      <xdr:rowOff>95504</xdr:rowOff>
    </xdr:to>
    <xdr:sp macro="" textlink="">
      <xdr:nvSpPr>
        <xdr:cNvPr id="137" name="フローチャート: 判断 136"/>
        <xdr:cNvSpPr/>
      </xdr:nvSpPr>
      <xdr:spPr>
        <a:xfrm>
          <a:off x="3175000" y="1028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80281</xdr:rowOff>
    </xdr:from>
    <xdr:ext cx="762000" cy="259045"/>
    <xdr:sp macro="" textlink="">
      <xdr:nvSpPr>
        <xdr:cNvPr id="138" name="テキスト ボックス 137"/>
        <xdr:cNvSpPr txBox="1"/>
      </xdr:nvSpPr>
      <xdr:spPr>
        <a:xfrm>
          <a:off x="2844800" y="103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134112</xdr:rowOff>
    </xdr:from>
    <xdr:to>
      <xdr:col>11</xdr:col>
      <xdr:colOff>31750</xdr:colOff>
      <xdr:row>60</xdr:row>
      <xdr:rowOff>112268</xdr:rowOff>
    </xdr:to>
    <xdr:cxnSp macro="">
      <xdr:nvCxnSpPr>
        <xdr:cNvPr id="139" name="直線コネクタ 138"/>
        <xdr:cNvCxnSpPr/>
      </xdr:nvCxnSpPr>
      <xdr:spPr>
        <a:xfrm>
          <a:off x="1447800" y="1024966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61468</xdr:rowOff>
    </xdr:from>
    <xdr:to>
      <xdr:col>11</xdr:col>
      <xdr:colOff>82550</xdr:colOff>
      <xdr:row>60</xdr:row>
      <xdr:rowOff>163068</xdr:rowOff>
    </xdr:to>
    <xdr:sp macro="" textlink="">
      <xdr:nvSpPr>
        <xdr:cNvPr id="140" name="フローチャート: 判断 139"/>
        <xdr:cNvSpPr/>
      </xdr:nvSpPr>
      <xdr:spPr>
        <a:xfrm>
          <a:off x="2286000" y="1034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1795</xdr:rowOff>
    </xdr:from>
    <xdr:ext cx="762000" cy="259045"/>
    <xdr:sp macro="" textlink="">
      <xdr:nvSpPr>
        <xdr:cNvPr id="141" name="テキスト ボックス 140"/>
        <xdr:cNvSpPr txBox="1"/>
      </xdr:nvSpPr>
      <xdr:spPr>
        <a:xfrm>
          <a:off x="1955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3556</xdr:rowOff>
    </xdr:from>
    <xdr:to>
      <xdr:col>7</xdr:col>
      <xdr:colOff>31750</xdr:colOff>
      <xdr:row>60</xdr:row>
      <xdr:rowOff>105156</xdr:rowOff>
    </xdr:to>
    <xdr:sp macro="" textlink="">
      <xdr:nvSpPr>
        <xdr:cNvPr id="142" name="フローチャート: 判断 141"/>
        <xdr:cNvSpPr/>
      </xdr:nvSpPr>
      <xdr:spPr>
        <a:xfrm>
          <a:off x="1397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89933</xdr:rowOff>
    </xdr:from>
    <xdr:ext cx="762000" cy="259045"/>
    <xdr:sp macro="" textlink="">
      <xdr:nvSpPr>
        <xdr:cNvPr id="143" name="テキスト ボックス 142"/>
        <xdr:cNvSpPr txBox="1"/>
      </xdr:nvSpPr>
      <xdr:spPr>
        <a:xfrm>
          <a:off x="1066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145796</xdr:rowOff>
    </xdr:from>
    <xdr:to>
      <xdr:col>23</xdr:col>
      <xdr:colOff>184150</xdr:colOff>
      <xdr:row>62</xdr:row>
      <xdr:rowOff>75946</xdr:rowOff>
    </xdr:to>
    <xdr:sp macro="" textlink="">
      <xdr:nvSpPr>
        <xdr:cNvPr id="149" name="楕円 148"/>
        <xdr:cNvSpPr/>
      </xdr:nvSpPr>
      <xdr:spPr>
        <a:xfrm>
          <a:off x="49022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117873</xdr:rowOff>
    </xdr:from>
    <xdr:ext cx="762000" cy="259045"/>
    <xdr:sp macro="" textlink="">
      <xdr:nvSpPr>
        <xdr:cNvPr id="150" name="財政構造の弾力性該当値テキスト"/>
        <xdr:cNvSpPr txBox="1"/>
      </xdr:nvSpPr>
      <xdr:spPr>
        <a:xfrm>
          <a:off x="5041900" y="1057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121666</xdr:rowOff>
    </xdr:from>
    <xdr:to>
      <xdr:col>19</xdr:col>
      <xdr:colOff>184150</xdr:colOff>
      <xdr:row>62</xdr:row>
      <xdr:rowOff>51816</xdr:rowOff>
    </xdr:to>
    <xdr:sp macro="" textlink="">
      <xdr:nvSpPr>
        <xdr:cNvPr id="151" name="楕円 150"/>
        <xdr:cNvSpPr/>
      </xdr:nvSpPr>
      <xdr:spPr>
        <a:xfrm>
          <a:off x="4064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36593</xdr:rowOff>
    </xdr:from>
    <xdr:ext cx="736600" cy="259045"/>
    <xdr:sp macro="" textlink="">
      <xdr:nvSpPr>
        <xdr:cNvPr id="152" name="テキスト ボックス 151"/>
        <xdr:cNvSpPr txBox="1"/>
      </xdr:nvSpPr>
      <xdr:spPr>
        <a:xfrm>
          <a:off x="3733800" y="10666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136398</xdr:rowOff>
    </xdr:from>
    <xdr:to>
      <xdr:col>15</xdr:col>
      <xdr:colOff>133350</xdr:colOff>
      <xdr:row>60</xdr:row>
      <xdr:rowOff>66548</xdr:rowOff>
    </xdr:to>
    <xdr:sp macro="" textlink="">
      <xdr:nvSpPr>
        <xdr:cNvPr id="153" name="楕円 152"/>
        <xdr:cNvSpPr/>
      </xdr:nvSpPr>
      <xdr:spPr>
        <a:xfrm>
          <a:off x="3175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76725</xdr:rowOff>
    </xdr:from>
    <xdr:ext cx="762000" cy="259045"/>
    <xdr:sp macro="" textlink="">
      <xdr:nvSpPr>
        <xdr:cNvPr id="154" name="テキスト ボックス 153"/>
        <xdr:cNvSpPr txBox="1"/>
      </xdr:nvSpPr>
      <xdr:spPr>
        <a:xfrm>
          <a:off x="2844800" y="1002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61468</xdr:rowOff>
    </xdr:from>
    <xdr:to>
      <xdr:col>11</xdr:col>
      <xdr:colOff>82550</xdr:colOff>
      <xdr:row>60</xdr:row>
      <xdr:rowOff>163068</xdr:rowOff>
    </xdr:to>
    <xdr:sp macro="" textlink="">
      <xdr:nvSpPr>
        <xdr:cNvPr id="155" name="楕円 154"/>
        <xdr:cNvSpPr/>
      </xdr:nvSpPr>
      <xdr:spPr>
        <a:xfrm>
          <a:off x="2286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147845</xdr:rowOff>
    </xdr:from>
    <xdr:ext cx="762000" cy="259045"/>
    <xdr:sp macro="" textlink="">
      <xdr:nvSpPr>
        <xdr:cNvPr id="156" name="テキスト ボックス 155"/>
        <xdr:cNvSpPr txBox="1"/>
      </xdr:nvSpPr>
      <xdr:spPr>
        <a:xfrm>
          <a:off x="19558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83312</xdr:rowOff>
    </xdr:from>
    <xdr:to>
      <xdr:col>7</xdr:col>
      <xdr:colOff>31750</xdr:colOff>
      <xdr:row>60</xdr:row>
      <xdr:rowOff>13462</xdr:rowOff>
    </xdr:to>
    <xdr:sp macro="" textlink="">
      <xdr:nvSpPr>
        <xdr:cNvPr id="157" name="楕円 156"/>
        <xdr:cNvSpPr/>
      </xdr:nvSpPr>
      <xdr:spPr>
        <a:xfrm>
          <a:off x="1397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23639</xdr:rowOff>
    </xdr:from>
    <xdr:ext cx="762000" cy="259045"/>
    <xdr:sp macro="" textlink="">
      <xdr:nvSpPr>
        <xdr:cNvPr id="158" name="テキスト ボックス 157"/>
        <xdr:cNvSpPr txBox="1"/>
      </xdr:nvSpPr>
      <xdr:spPr>
        <a:xfrm>
          <a:off x="1066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[286,516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本町は県下一広大な行政面積を有しており集落も点在しているため、重点的かつ集中的な施設整備が困難であり、公共施設が点在していることが類似団体の平均を上回る要因</a:t>
          </a:r>
          <a:r>
            <a:rPr kumimoji="1"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の１つ</a:t>
          </a:r>
          <a:r>
            <a:rPr kumimoji="1"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と考えられます。また、ふるさと納税の</a:t>
          </a:r>
          <a:r>
            <a:rPr kumimoji="1"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更なる</a:t>
          </a:r>
          <a:r>
            <a:rPr kumimoji="1"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取組強化（</a:t>
          </a:r>
          <a:r>
            <a:rPr kumimoji="1"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返礼品代等</a:t>
          </a:r>
          <a:r>
            <a:rPr kumimoji="1"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の増加）</a:t>
          </a:r>
          <a:r>
            <a:rPr kumimoji="1"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a:t>
          </a:r>
          <a:r>
            <a:rPr kumimoji="1"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1"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a:t>
          </a:r>
          <a:r>
            <a:rPr kumimoji="1"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開始した</a:t>
          </a:r>
          <a:r>
            <a:rPr kumimoji="1"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廃棄物処理施設の包括的長期民間委託契約（債務負担）</a:t>
          </a:r>
          <a:r>
            <a:rPr kumimoji="1"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等に伴い、</a:t>
          </a:r>
          <a:r>
            <a:rPr kumimoji="1"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物件費が大きく増加して</a:t>
          </a:r>
          <a:r>
            <a:rPr kumimoji="1"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います。ふるさと納税制度は</a:t>
          </a:r>
          <a:r>
            <a:rPr kumimoji="1"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本町にとって自主財源の確保につながる</a:t>
          </a:r>
          <a:r>
            <a:rPr kumimoji="1"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重要な取り組み（</a:t>
          </a:r>
          <a:r>
            <a:rPr kumimoji="1"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必要経費</a:t>
          </a:r>
          <a:r>
            <a:rPr kumimoji="1"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ではあるものの、各団体の裁量に委ねられている</a:t>
          </a:r>
          <a:r>
            <a:rPr kumimoji="1"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必要</a:t>
          </a:r>
          <a:r>
            <a:rPr kumimoji="1"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経費</a:t>
          </a:r>
          <a:r>
            <a:rPr kumimoji="1"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（返礼品代等）</a:t>
          </a:r>
          <a:r>
            <a:rPr kumimoji="1"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については</a:t>
          </a:r>
          <a:r>
            <a:rPr kumimoji="1"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可能な限り圧縮していく必要があります。</a:t>
          </a:r>
          <a:endParaRPr kumimoji="0"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なお、人件費については定員管理適正化計画に基づく職員の適正規模・配置に努めているところですが、一方で、今後</a:t>
          </a:r>
          <a:r>
            <a:rPr kumimoji="1" lang="ja-JP" altLang="en-US"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についても</a:t>
          </a:r>
          <a:r>
            <a:rPr kumimoji="1"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臨時職員の雇用や委託での対応等により物件費の増加が予想されるため、ＰＤＣＡサイクルを確立させ事務事業全般の見直しによる削減を図っていく必要があります。</a:t>
          </a:r>
          <a:endParaRPr kumimoji="0" lang="ja-JP" altLang="ja-JP" sz="9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109378</xdr:rowOff>
    </xdr:from>
    <xdr:to>
      <xdr:col>23</xdr:col>
      <xdr:colOff>133350</xdr:colOff>
      <xdr:row>88</xdr:row>
      <xdr:rowOff>124684</xdr:rowOff>
    </xdr:to>
    <xdr:cxnSp macro="">
      <xdr:nvCxnSpPr>
        <xdr:cNvPr id="186" name="直線コネクタ 185"/>
        <xdr:cNvCxnSpPr/>
      </xdr:nvCxnSpPr>
      <xdr:spPr>
        <a:xfrm flipV="1">
          <a:off x="4953000" y="13996828"/>
          <a:ext cx="0" cy="1215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96761</xdr:rowOff>
    </xdr:from>
    <xdr:ext cx="762000" cy="259045"/>
    <xdr:sp macro="" textlink="">
      <xdr:nvSpPr>
        <xdr:cNvPr id="187" name="人件費・物件費等の状況最小値テキスト"/>
        <xdr:cNvSpPr txBox="1"/>
      </xdr:nvSpPr>
      <xdr:spPr>
        <a:xfrm>
          <a:off x="5041900" y="151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124684</xdr:rowOff>
    </xdr:from>
    <xdr:to>
      <xdr:col>24</xdr:col>
      <xdr:colOff>12700</xdr:colOff>
      <xdr:row>88</xdr:row>
      <xdr:rowOff>124684</xdr:rowOff>
    </xdr:to>
    <xdr:cxnSp macro="">
      <xdr:nvCxnSpPr>
        <xdr:cNvPr id="188" name="直線コネクタ 187"/>
        <xdr:cNvCxnSpPr/>
      </xdr:nvCxnSpPr>
      <xdr:spPr>
        <a:xfrm>
          <a:off x="4864100" y="1521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24305</xdr:rowOff>
    </xdr:from>
    <xdr:ext cx="762000" cy="259045"/>
    <xdr:sp macro="" textlink="">
      <xdr:nvSpPr>
        <xdr:cNvPr id="189" name="人件費・物件費等の状況最大値テキスト"/>
        <xdr:cNvSpPr txBox="1"/>
      </xdr:nvSpPr>
      <xdr:spPr>
        <a:xfrm>
          <a:off x="5041900" y="137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109378</xdr:rowOff>
    </xdr:from>
    <xdr:to>
      <xdr:col>24</xdr:col>
      <xdr:colOff>12700</xdr:colOff>
      <xdr:row>81</xdr:row>
      <xdr:rowOff>109378</xdr:rowOff>
    </xdr:to>
    <xdr:cxnSp macro="">
      <xdr:nvCxnSpPr>
        <xdr:cNvPr id="190" name="直線コネクタ 189"/>
        <xdr:cNvCxnSpPr/>
      </xdr:nvCxnSpPr>
      <xdr:spPr>
        <a:xfrm>
          <a:off x="4864100" y="139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11281</xdr:rowOff>
    </xdr:from>
    <xdr:to>
      <xdr:col>23</xdr:col>
      <xdr:colOff>133350</xdr:colOff>
      <xdr:row>86</xdr:row>
      <xdr:rowOff>36526</xdr:rowOff>
    </xdr:to>
    <xdr:cxnSp macro="">
      <xdr:nvCxnSpPr>
        <xdr:cNvPr id="191" name="直線コネクタ 190"/>
        <xdr:cNvCxnSpPr/>
      </xdr:nvCxnSpPr>
      <xdr:spPr>
        <a:xfrm>
          <a:off x="4114800" y="14755981"/>
          <a:ext cx="838200" cy="2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47395</xdr:rowOff>
    </xdr:from>
    <xdr:ext cx="762000" cy="259045"/>
    <xdr:sp macro="" textlink="">
      <xdr:nvSpPr>
        <xdr:cNvPr id="192" name="人件費・物件費等の状況平均値テキスト"/>
        <xdr:cNvSpPr txBox="1"/>
      </xdr:nvSpPr>
      <xdr:spPr>
        <a:xfrm>
          <a:off x="5041900" y="14106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30868</xdr:rowOff>
    </xdr:from>
    <xdr:to>
      <xdr:col>23</xdr:col>
      <xdr:colOff>184150</xdr:colOff>
      <xdr:row>83</xdr:row>
      <xdr:rowOff>132468</xdr:rowOff>
    </xdr:to>
    <xdr:sp macro="" textlink="">
      <xdr:nvSpPr>
        <xdr:cNvPr id="193" name="フローチャート: 判断 192"/>
        <xdr:cNvSpPr/>
      </xdr:nvSpPr>
      <xdr:spPr>
        <a:xfrm>
          <a:off x="49022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78663</xdr:rowOff>
    </xdr:from>
    <xdr:to>
      <xdr:col>19</xdr:col>
      <xdr:colOff>133350</xdr:colOff>
      <xdr:row>86</xdr:row>
      <xdr:rowOff>11281</xdr:rowOff>
    </xdr:to>
    <xdr:cxnSp macro="">
      <xdr:nvCxnSpPr>
        <xdr:cNvPr id="194" name="直線コネクタ 193"/>
        <xdr:cNvCxnSpPr/>
      </xdr:nvCxnSpPr>
      <xdr:spPr>
        <a:xfrm>
          <a:off x="3225800" y="14651913"/>
          <a:ext cx="889000" cy="10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12162</xdr:rowOff>
    </xdr:from>
    <xdr:to>
      <xdr:col>19</xdr:col>
      <xdr:colOff>184150</xdr:colOff>
      <xdr:row>83</xdr:row>
      <xdr:rowOff>113762</xdr:rowOff>
    </xdr:to>
    <xdr:sp macro="" textlink="">
      <xdr:nvSpPr>
        <xdr:cNvPr id="195" name="フローチャート: 判断 194"/>
        <xdr:cNvSpPr/>
      </xdr:nvSpPr>
      <xdr:spPr>
        <a:xfrm>
          <a:off x="4064000" y="1424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123939</xdr:rowOff>
    </xdr:from>
    <xdr:ext cx="736600" cy="259045"/>
    <xdr:sp macro="" textlink="">
      <xdr:nvSpPr>
        <xdr:cNvPr id="196" name="テキスト ボックス 195"/>
        <xdr:cNvSpPr txBox="1"/>
      </xdr:nvSpPr>
      <xdr:spPr>
        <a:xfrm>
          <a:off x="3733800" y="14011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115855</xdr:rowOff>
    </xdr:from>
    <xdr:to>
      <xdr:col>15</xdr:col>
      <xdr:colOff>82550</xdr:colOff>
      <xdr:row>85</xdr:row>
      <xdr:rowOff>78663</xdr:rowOff>
    </xdr:to>
    <xdr:cxnSp macro="">
      <xdr:nvCxnSpPr>
        <xdr:cNvPr id="197" name="直線コネクタ 196"/>
        <xdr:cNvCxnSpPr/>
      </xdr:nvCxnSpPr>
      <xdr:spPr>
        <a:xfrm>
          <a:off x="2336800" y="14517655"/>
          <a:ext cx="889000" cy="13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169183</xdr:rowOff>
    </xdr:from>
    <xdr:to>
      <xdr:col>15</xdr:col>
      <xdr:colOff>133350</xdr:colOff>
      <xdr:row>83</xdr:row>
      <xdr:rowOff>99333</xdr:rowOff>
    </xdr:to>
    <xdr:sp macro="" textlink="">
      <xdr:nvSpPr>
        <xdr:cNvPr id="198" name="フローチャート: 判断 197"/>
        <xdr:cNvSpPr/>
      </xdr:nvSpPr>
      <xdr:spPr>
        <a:xfrm>
          <a:off x="3175000" y="1422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109510</xdr:rowOff>
    </xdr:from>
    <xdr:ext cx="762000" cy="259045"/>
    <xdr:sp macro="" textlink="">
      <xdr:nvSpPr>
        <xdr:cNvPr id="199" name="テキスト ボックス 198"/>
        <xdr:cNvSpPr txBox="1"/>
      </xdr:nvSpPr>
      <xdr:spPr>
        <a:xfrm>
          <a:off x="2844800" y="1399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132443</xdr:rowOff>
    </xdr:from>
    <xdr:to>
      <xdr:col>11</xdr:col>
      <xdr:colOff>31750</xdr:colOff>
      <xdr:row>84</xdr:row>
      <xdr:rowOff>115855</xdr:rowOff>
    </xdr:to>
    <xdr:cxnSp macro="">
      <xdr:nvCxnSpPr>
        <xdr:cNvPr id="200" name="直線コネクタ 199"/>
        <xdr:cNvCxnSpPr/>
      </xdr:nvCxnSpPr>
      <xdr:spPr>
        <a:xfrm>
          <a:off x="1447800" y="14362793"/>
          <a:ext cx="889000" cy="15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128828</xdr:rowOff>
    </xdr:from>
    <xdr:to>
      <xdr:col>11</xdr:col>
      <xdr:colOff>82550</xdr:colOff>
      <xdr:row>83</xdr:row>
      <xdr:rowOff>58978</xdr:rowOff>
    </xdr:to>
    <xdr:sp macro="" textlink="">
      <xdr:nvSpPr>
        <xdr:cNvPr id="201" name="フローチャート: 判断 200"/>
        <xdr:cNvSpPr/>
      </xdr:nvSpPr>
      <xdr:spPr>
        <a:xfrm>
          <a:off x="22860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69155</xdr:rowOff>
    </xdr:from>
    <xdr:ext cx="762000" cy="259045"/>
    <xdr:sp macro="" textlink="">
      <xdr:nvSpPr>
        <xdr:cNvPr id="202" name="テキスト ボックス 201"/>
        <xdr:cNvSpPr txBox="1"/>
      </xdr:nvSpPr>
      <xdr:spPr>
        <a:xfrm>
          <a:off x="1955800" y="1395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98583</xdr:rowOff>
    </xdr:from>
    <xdr:to>
      <xdr:col>7</xdr:col>
      <xdr:colOff>31750</xdr:colOff>
      <xdr:row>83</xdr:row>
      <xdr:rowOff>28733</xdr:rowOff>
    </xdr:to>
    <xdr:sp macro="" textlink="">
      <xdr:nvSpPr>
        <xdr:cNvPr id="203" name="フローチャート: 判断 202"/>
        <xdr:cNvSpPr/>
      </xdr:nvSpPr>
      <xdr:spPr>
        <a:xfrm>
          <a:off x="1397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38910</xdr:rowOff>
    </xdr:from>
    <xdr:ext cx="762000" cy="259045"/>
    <xdr:sp macro="" textlink="">
      <xdr:nvSpPr>
        <xdr:cNvPr id="204" name="テキスト ボックス 203"/>
        <xdr:cNvSpPr txBox="1"/>
      </xdr:nvSpPr>
      <xdr:spPr>
        <a:xfrm>
          <a:off x="1066800" y="1392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157176</xdr:rowOff>
    </xdr:from>
    <xdr:to>
      <xdr:col>23</xdr:col>
      <xdr:colOff>184150</xdr:colOff>
      <xdr:row>86</xdr:row>
      <xdr:rowOff>87326</xdr:rowOff>
    </xdr:to>
    <xdr:sp macro="" textlink="">
      <xdr:nvSpPr>
        <xdr:cNvPr id="210" name="楕円 209"/>
        <xdr:cNvSpPr/>
      </xdr:nvSpPr>
      <xdr:spPr>
        <a:xfrm>
          <a:off x="4902200" y="1473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129253</xdr:rowOff>
    </xdr:from>
    <xdr:ext cx="762000" cy="259045"/>
    <xdr:sp macro="" textlink="">
      <xdr:nvSpPr>
        <xdr:cNvPr id="211" name="人件費・物件費等の状況該当値テキスト"/>
        <xdr:cNvSpPr txBox="1"/>
      </xdr:nvSpPr>
      <xdr:spPr>
        <a:xfrm>
          <a:off x="5041900" y="1470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131931</xdr:rowOff>
    </xdr:from>
    <xdr:to>
      <xdr:col>19</xdr:col>
      <xdr:colOff>184150</xdr:colOff>
      <xdr:row>86</xdr:row>
      <xdr:rowOff>62081</xdr:rowOff>
    </xdr:to>
    <xdr:sp macro="" textlink="">
      <xdr:nvSpPr>
        <xdr:cNvPr id="212" name="楕円 211"/>
        <xdr:cNvSpPr/>
      </xdr:nvSpPr>
      <xdr:spPr>
        <a:xfrm>
          <a:off x="4064000" y="1470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46858</xdr:rowOff>
    </xdr:from>
    <xdr:ext cx="736600" cy="259045"/>
    <xdr:sp macro="" textlink="">
      <xdr:nvSpPr>
        <xdr:cNvPr id="213" name="テキスト ボックス 212"/>
        <xdr:cNvSpPr txBox="1"/>
      </xdr:nvSpPr>
      <xdr:spPr>
        <a:xfrm>
          <a:off x="3733800" y="14791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27863</xdr:rowOff>
    </xdr:from>
    <xdr:to>
      <xdr:col>15</xdr:col>
      <xdr:colOff>133350</xdr:colOff>
      <xdr:row>85</xdr:row>
      <xdr:rowOff>129463</xdr:rowOff>
    </xdr:to>
    <xdr:sp macro="" textlink="">
      <xdr:nvSpPr>
        <xdr:cNvPr id="214" name="楕円 213"/>
        <xdr:cNvSpPr/>
      </xdr:nvSpPr>
      <xdr:spPr>
        <a:xfrm>
          <a:off x="3175000" y="146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114240</xdr:rowOff>
    </xdr:from>
    <xdr:ext cx="762000" cy="259045"/>
    <xdr:sp macro="" textlink="">
      <xdr:nvSpPr>
        <xdr:cNvPr id="215" name="テキスト ボックス 214"/>
        <xdr:cNvSpPr txBox="1"/>
      </xdr:nvSpPr>
      <xdr:spPr>
        <a:xfrm>
          <a:off x="2844800" y="1468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65055</xdr:rowOff>
    </xdr:from>
    <xdr:to>
      <xdr:col>11</xdr:col>
      <xdr:colOff>82550</xdr:colOff>
      <xdr:row>84</xdr:row>
      <xdr:rowOff>166655</xdr:rowOff>
    </xdr:to>
    <xdr:sp macro="" textlink="">
      <xdr:nvSpPr>
        <xdr:cNvPr id="216" name="楕円 215"/>
        <xdr:cNvSpPr/>
      </xdr:nvSpPr>
      <xdr:spPr>
        <a:xfrm>
          <a:off x="2286000" y="1446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151432</xdr:rowOff>
    </xdr:from>
    <xdr:ext cx="762000" cy="259045"/>
    <xdr:sp macro="" textlink="">
      <xdr:nvSpPr>
        <xdr:cNvPr id="217" name="テキスト ボックス 216"/>
        <xdr:cNvSpPr txBox="1"/>
      </xdr:nvSpPr>
      <xdr:spPr>
        <a:xfrm>
          <a:off x="1955800" y="1455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81643</xdr:rowOff>
    </xdr:from>
    <xdr:to>
      <xdr:col>7</xdr:col>
      <xdr:colOff>31750</xdr:colOff>
      <xdr:row>84</xdr:row>
      <xdr:rowOff>11793</xdr:rowOff>
    </xdr:to>
    <xdr:sp macro="" textlink="">
      <xdr:nvSpPr>
        <xdr:cNvPr id="218" name="楕円 217"/>
        <xdr:cNvSpPr/>
      </xdr:nvSpPr>
      <xdr:spPr>
        <a:xfrm>
          <a:off x="1397000" y="1431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168020</xdr:rowOff>
    </xdr:from>
    <xdr:ext cx="762000" cy="259045"/>
    <xdr:sp macro="" textlink="">
      <xdr:nvSpPr>
        <xdr:cNvPr id="219" name="テキスト ボックス 218"/>
        <xdr:cNvSpPr txBox="1"/>
      </xdr:nvSpPr>
      <xdr:spPr>
        <a:xfrm>
          <a:off x="1066800" y="1439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職員給与については、平成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年度から、給与の総合的見直しを実施し、高知県人事委員会の勧告に準じた給与体系</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から</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国家公務員に準じた給与体系に変更しています。</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ラスパイレス指数は、以前から類似団体を下回る水準となっています。</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今後とも給与の適正化に努め、適正な給与水準を保つよう取り組みます。</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年度数値については、当該資料作成時点において未公表のために前年度数値を引用しています。</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69850</xdr:rowOff>
    </xdr:to>
    <xdr:cxnSp macro="">
      <xdr:nvCxnSpPr>
        <xdr:cNvPr id="250" name="直線コネクタ 249"/>
        <xdr:cNvCxnSpPr/>
      </xdr:nvCxnSpPr>
      <xdr:spPr>
        <a:xfrm flipV="1">
          <a:off x="17018000" y="1376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3"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4" name="直線コネクタ 253"/>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64407</xdr:rowOff>
    </xdr:from>
    <xdr:to>
      <xdr:col>81</xdr:col>
      <xdr:colOff>44450</xdr:colOff>
      <xdr:row>83</xdr:row>
      <xdr:rowOff>64407</xdr:rowOff>
    </xdr:to>
    <xdr:cxnSp macro="">
      <xdr:nvCxnSpPr>
        <xdr:cNvPr id="255" name="直線コネクタ 254"/>
        <xdr:cNvCxnSpPr/>
      </xdr:nvCxnSpPr>
      <xdr:spPr>
        <a:xfrm>
          <a:off x="16179800" y="14294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56"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57" name="フローチャート: 判断 256"/>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166914</xdr:rowOff>
    </xdr:from>
    <xdr:to>
      <xdr:col>77</xdr:col>
      <xdr:colOff>44450</xdr:colOff>
      <xdr:row>83</xdr:row>
      <xdr:rowOff>64407</xdr:rowOff>
    </xdr:to>
    <xdr:cxnSp macro="">
      <xdr:nvCxnSpPr>
        <xdr:cNvPr id="258" name="直線コネクタ 257"/>
        <xdr:cNvCxnSpPr/>
      </xdr:nvCxnSpPr>
      <xdr:spPr>
        <a:xfrm>
          <a:off x="15290800" y="142258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134257</xdr:rowOff>
    </xdr:from>
    <xdr:to>
      <xdr:col>77</xdr:col>
      <xdr:colOff>95250</xdr:colOff>
      <xdr:row>84</xdr:row>
      <xdr:rowOff>64407</xdr:rowOff>
    </xdr:to>
    <xdr:sp macro="" textlink="">
      <xdr:nvSpPr>
        <xdr:cNvPr id="259" name="フローチャート: 判断 258"/>
        <xdr:cNvSpPr/>
      </xdr:nvSpPr>
      <xdr:spPr>
        <a:xfrm>
          <a:off x="16129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49184</xdr:rowOff>
    </xdr:from>
    <xdr:ext cx="736600" cy="259045"/>
    <xdr:sp macro="" textlink="">
      <xdr:nvSpPr>
        <xdr:cNvPr id="260" name="テキスト ボックス 259"/>
        <xdr:cNvSpPr txBox="1"/>
      </xdr:nvSpPr>
      <xdr:spPr>
        <a:xfrm>
          <a:off x="15798800" y="1445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166007</xdr:rowOff>
    </xdr:from>
    <xdr:to>
      <xdr:col>72</xdr:col>
      <xdr:colOff>203200</xdr:colOff>
      <xdr:row>82</xdr:row>
      <xdr:rowOff>166914</xdr:rowOff>
    </xdr:to>
    <xdr:cxnSp macro="">
      <xdr:nvCxnSpPr>
        <xdr:cNvPr id="261" name="直線コネクタ 260"/>
        <xdr:cNvCxnSpPr/>
      </xdr:nvCxnSpPr>
      <xdr:spPr>
        <a:xfrm>
          <a:off x="14401800" y="1405345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2" name="フローチャート: 判断 261"/>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14713</xdr:rowOff>
    </xdr:from>
    <xdr:ext cx="762000" cy="259045"/>
    <xdr:sp macro="" textlink="">
      <xdr:nvSpPr>
        <xdr:cNvPr id="263" name="テキスト ボックス 262"/>
        <xdr:cNvSpPr txBox="1"/>
      </xdr:nvSpPr>
      <xdr:spPr>
        <a:xfrm>
          <a:off x="14909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148771</xdr:rowOff>
    </xdr:from>
    <xdr:to>
      <xdr:col>68</xdr:col>
      <xdr:colOff>152400</xdr:colOff>
      <xdr:row>81</xdr:row>
      <xdr:rowOff>166007</xdr:rowOff>
    </xdr:to>
    <xdr:cxnSp macro="">
      <xdr:nvCxnSpPr>
        <xdr:cNvPr id="264" name="直線コネクタ 263"/>
        <xdr:cNvCxnSpPr/>
      </xdr:nvCxnSpPr>
      <xdr:spPr>
        <a:xfrm>
          <a:off x="13512800" y="140362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65" name="フローチャート: 判断 264"/>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48277</xdr:rowOff>
    </xdr:from>
    <xdr:ext cx="762000" cy="259045"/>
    <xdr:sp macro="" textlink="">
      <xdr:nvSpPr>
        <xdr:cNvPr id="266" name="テキスト ボックス 265"/>
        <xdr:cNvSpPr txBox="1"/>
      </xdr:nvSpPr>
      <xdr:spPr>
        <a:xfrm>
          <a:off x="14020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67" name="フローチャート: 判断 266"/>
        <xdr:cNvSpPr/>
      </xdr:nvSpPr>
      <xdr:spPr>
        <a:xfrm>
          <a:off x="13462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48277</xdr:rowOff>
    </xdr:from>
    <xdr:ext cx="762000" cy="259045"/>
    <xdr:sp macro="" textlink="">
      <xdr:nvSpPr>
        <xdr:cNvPr id="268" name="テキスト ボックス 267"/>
        <xdr:cNvSpPr txBox="1"/>
      </xdr:nvSpPr>
      <xdr:spPr>
        <a:xfrm>
          <a:off x="13131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13607</xdr:rowOff>
    </xdr:from>
    <xdr:to>
      <xdr:col>81</xdr:col>
      <xdr:colOff>95250</xdr:colOff>
      <xdr:row>83</xdr:row>
      <xdr:rowOff>115207</xdr:rowOff>
    </xdr:to>
    <xdr:sp macro="" textlink="">
      <xdr:nvSpPr>
        <xdr:cNvPr id="274" name="楕円 273"/>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30134</xdr:rowOff>
    </xdr:from>
    <xdr:ext cx="762000" cy="259045"/>
    <xdr:sp macro="" textlink="">
      <xdr:nvSpPr>
        <xdr:cNvPr id="275" name="給与水準   （国との比較）該当値テキスト"/>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13607</xdr:rowOff>
    </xdr:from>
    <xdr:to>
      <xdr:col>77</xdr:col>
      <xdr:colOff>95250</xdr:colOff>
      <xdr:row>83</xdr:row>
      <xdr:rowOff>115207</xdr:rowOff>
    </xdr:to>
    <xdr:sp macro="" textlink="">
      <xdr:nvSpPr>
        <xdr:cNvPr id="276" name="楕円 275"/>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125384</xdr:rowOff>
    </xdr:from>
    <xdr:ext cx="736600" cy="259045"/>
    <xdr:sp macro="" textlink="">
      <xdr:nvSpPr>
        <xdr:cNvPr id="277" name="テキスト ボックス 276"/>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116114</xdr:rowOff>
    </xdr:from>
    <xdr:to>
      <xdr:col>73</xdr:col>
      <xdr:colOff>44450</xdr:colOff>
      <xdr:row>83</xdr:row>
      <xdr:rowOff>46264</xdr:rowOff>
    </xdr:to>
    <xdr:sp macro="" textlink="">
      <xdr:nvSpPr>
        <xdr:cNvPr id="278" name="楕円 277"/>
        <xdr:cNvSpPr/>
      </xdr:nvSpPr>
      <xdr:spPr>
        <a:xfrm>
          <a:off x="15240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56441</xdr:rowOff>
    </xdr:from>
    <xdr:ext cx="762000" cy="259045"/>
    <xdr:sp macro="" textlink="">
      <xdr:nvSpPr>
        <xdr:cNvPr id="279" name="テキスト ボックス 278"/>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115207</xdr:rowOff>
    </xdr:from>
    <xdr:to>
      <xdr:col>68</xdr:col>
      <xdr:colOff>203200</xdr:colOff>
      <xdr:row>82</xdr:row>
      <xdr:rowOff>45357</xdr:rowOff>
    </xdr:to>
    <xdr:sp macro="" textlink="">
      <xdr:nvSpPr>
        <xdr:cNvPr id="280" name="楕円 279"/>
        <xdr:cNvSpPr/>
      </xdr:nvSpPr>
      <xdr:spPr>
        <a:xfrm>
          <a:off x="14351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55534</xdr:rowOff>
    </xdr:from>
    <xdr:ext cx="762000" cy="259045"/>
    <xdr:sp macro="" textlink="">
      <xdr:nvSpPr>
        <xdr:cNvPr id="281" name="テキスト ボックス 280"/>
        <xdr:cNvSpPr txBox="1"/>
      </xdr:nvSpPr>
      <xdr:spPr>
        <a:xfrm>
          <a:off x="14020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97971</xdr:rowOff>
    </xdr:from>
    <xdr:to>
      <xdr:col>64</xdr:col>
      <xdr:colOff>152400</xdr:colOff>
      <xdr:row>82</xdr:row>
      <xdr:rowOff>28121</xdr:rowOff>
    </xdr:to>
    <xdr:sp macro="" textlink="">
      <xdr:nvSpPr>
        <xdr:cNvPr id="282" name="楕円 281"/>
        <xdr:cNvSpPr/>
      </xdr:nvSpPr>
      <xdr:spPr>
        <a:xfrm>
          <a:off x="13462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38298</xdr:rowOff>
    </xdr:from>
    <xdr:ext cx="762000" cy="259045"/>
    <xdr:sp macro="" textlink="">
      <xdr:nvSpPr>
        <xdr:cNvPr id="283" name="テキスト ボックス 282"/>
        <xdr:cNvSpPr txBox="1"/>
      </xdr:nvSpPr>
      <xdr:spPr>
        <a:xfrm>
          <a:off x="13131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県下一の面積を有する本町は、広大な町域の中に集落</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点在しており、人口規模に対し公共施設も多くなっています。そのため、職員数も類似団体の平均を上回っている状況となっていますが、今後も引き続き、住民サービスを低下させることなく定員管理適正化計画に基づき職員数の適正化と組織機構の見直しに取り組むとともに、小中学校及び保育所施設の適正規模による統廃合計画等を進め、適正な定員管理に取り組みます。 </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92146</xdr:rowOff>
    </xdr:from>
    <xdr:to>
      <xdr:col>81</xdr:col>
      <xdr:colOff>44450</xdr:colOff>
      <xdr:row>67</xdr:row>
      <xdr:rowOff>105480</xdr:rowOff>
    </xdr:to>
    <xdr:cxnSp macro="">
      <xdr:nvCxnSpPr>
        <xdr:cNvPr id="313" name="直線コネクタ 312"/>
        <xdr:cNvCxnSpPr/>
      </xdr:nvCxnSpPr>
      <xdr:spPr>
        <a:xfrm flipV="1">
          <a:off x="17018000" y="10036246"/>
          <a:ext cx="0" cy="15563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77557</xdr:rowOff>
    </xdr:from>
    <xdr:ext cx="762000" cy="259045"/>
    <xdr:sp macro="" textlink="">
      <xdr:nvSpPr>
        <xdr:cNvPr id="314" name="定員管理の状況最小値テキスト"/>
        <xdr:cNvSpPr txBox="1"/>
      </xdr:nvSpPr>
      <xdr:spPr>
        <a:xfrm>
          <a:off x="17106900" y="115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105480</xdr:rowOff>
    </xdr:from>
    <xdr:to>
      <xdr:col>81</xdr:col>
      <xdr:colOff>133350</xdr:colOff>
      <xdr:row>67</xdr:row>
      <xdr:rowOff>105480</xdr:rowOff>
    </xdr:to>
    <xdr:cxnSp macro="">
      <xdr:nvCxnSpPr>
        <xdr:cNvPr id="315" name="直線コネクタ 314"/>
        <xdr:cNvCxnSpPr/>
      </xdr:nvCxnSpPr>
      <xdr:spPr>
        <a:xfrm>
          <a:off x="16929100" y="1159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7073</xdr:rowOff>
    </xdr:from>
    <xdr:ext cx="762000" cy="259045"/>
    <xdr:sp macro="" textlink="">
      <xdr:nvSpPr>
        <xdr:cNvPr id="316" name="定員管理の状況最大値テキスト"/>
        <xdr:cNvSpPr txBox="1"/>
      </xdr:nvSpPr>
      <xdr:spPr>
        <a:xfrm>
          <a:off x="17106900" y="977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92146</xdr:rowOff>
    </xdr:from>
    <xdr:to>
      <xdr:col>81</xdr:col>
      <xdr:colOff>133350</xdr:colOff>
      <xdr:row>58</xdr:row>
      <xdr:rowOff>92146</xdr:rowOff>
    </xdr:to>
    <xdr:cxnSp macro="">
      <xdr:nvCxnSpPr>
        <xdr:cNvPr id="317" name="直線コネクタ 316"/>
        <xdr:cNvCxnSpPr/>
      </xdr:nvCxnSpPr>
      <xdr:spPr>
        <a:xfrm>
          <a:off x="16929100" y="1003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48754</xdr:rowOff>
    </xdr:from>
    <xdr:to>
      <xdr:col>81</xdr:col>
      <xdr:colOff>44450</xdr:colOff>
      <xdr:row>64</xdr:row>
      <xdr:rowOff>79587</xdr:rowOff>
    </xdr:to>
    <xdr:cxnSp macro="">
      <xdr:nvCxnSpPr>
        <xdr:cNvPr id="318" name="直線コネクタ 317"/>
        <xdr:cNvCxnSpPr/>
      </xdr:nvCxnSpPr>
      <xdr:spPr>
        <a:xfrm>
          <a:off x="16179800" y="11021554"/>
          <a:ext cx="8382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117281</xdr:rowOff>
    </xdr:from>
    <xdr:ext cx="762000" cy="259045"/>
    <xdr:sp macro="" textlink="">
      <xdr:nvSpPr>
        <xdr:cNvPr id="319" name="定員管理の状況平均値テキスト"/>
        <xdr:cNvSpPr txBox="1"/>
      </xdr:nvSpPr>
      <xdr:spPr>
        <a:xfrm>
          <a:off x="17106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100754</xdr:rowOff>
    </xdr:from>
    <xdr:to>
      <xdr:col>81</xdr:col>
      <xdr:colOff>95250</xdr:colOff>
      <xdr:row>62</xdr:row>
      <xdr:rowOff>30904</xdr:rowOff>
    </xdr:to>
    <xdr:sp macro="" textlink="">
      <xdr:nvSpPr>
        <xdr:cNvPr id="320" name="フローチャート: 判断 319"/>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48754</xdr:rowOff>
    </xdr:from>
    <xdr:to>
      <xdr:col>77</xdr:col>
      <xdr:colOff>44450</xdr:colOff>
      <xdr:row>64</xdr:row>
      <xdr:rowOff>62160</xdr:rowOff>
    </xdr:to>
    <xdr:cxnSp macro="">
      <xdr:nvCxnSpPr>
        <xdr:cNvPr id="321" name="直線コネクタ 320"/>
        <xdr:cNvCxnSpPr/>
      </xdr:nvCxnSpPr>
      <xdr:spPr>
        <a:xfrm flipV="1">
          <a:off x="15290800" y="11021554"/>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96731</xdr:rowOff>
    </xdr:from>
    <xdr:to>
      <xdr:col>77</xdr:col>
      <xdr:colOff>95250</xdr:colOff>
      <xdr:row>62</xdr:row>
      <xdr:rowOff>26881</xdr:rowOff>
    </xdr:to>
    <xdr:sp macro="" textlink="">
      <xdr:nvSpPr>
        <xdr:cNvPr id="322" name="フローチャート: 判断 321"/>
        <xdr:cNvSpPr/>
      </xdr:nvSpPr>
      <xdr:spPr>
        <a:xfrm>
          <a:off x="16129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37058</xdr:rowOff>
    </xdr:from>
    <xdr:ext cx="736600" cy="259045"/>
    <xdr:sp macro="" textlink="">
      <xdr:nvSpPr>
        <xdr:cNvPr id="323" name="テキスト ボックス 322"/>
        <xdr:cNvSpPr txBox="1"/>
      </xdr:nvSpPr>
      <xdr:spPr>
        <a:xfrm>
          <a:off x="15798800" y="10324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161220</xdr:rowOff>
    </xdr:from>
    <xdr:to>
      <xdr:col>72</xdr:col>
      <xdr:colOff>203200</xdr:colOff>
      <xdr:row>64</xdr:row>
      <xdr:rowOff>62160</xdr:rowOff>
    </xdr:to>
    <xdr:cxnSp macro="">
      <xdr:nvCxnSpPr>
        <xdr:cNvPr id="324" name="直線コネクタ 323"/>
        <xdr:cNvCxnSpPr/>
      </xdr:nvCxnSpPr>
      <xdr:spPr>
        <a:xfrm>
          <a:off x="14401800" y="109625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112819</xdr:rowOff>
    </xdr:from>
    <xdr:to>
      <xdr:col>73</xdr:col>
      <xdr:colOff>44450</xdr:colOff>
      <xdr:row>62</xdr:row>
      <xdr:rowOff>42969</xdr:rowOff>
    </xdr:to>
    <xdr:sp macro="" textlink="">
      <xdr:nvSpPr>
        <xdr:cNvPr id="325" name="フローチャート: 判断 324"/>
        <xdr:cNvSpPr/>
      </xdr:nvSpPr>
      <xdr:spPr>
        <a:xfrm>
          <a:off x="15240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53146</xdr:rowOff>
    </xdr:from>
    <xdr:ext cx="762000" cy="259045"/>
    <xdr:sp macro="" textlink="">
      <xdr:nvSpPr>
        <xdr:cNvPr id="326" name="テキスト ボックス 325"/>
        <xdr:cNvSpPr txBox="1"/>
      </xdr:nvSpPr>
      <xdr:spPr>
        <a:xfrm>
          <a:off x="14909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86148</xdr:rowOff>
    </xdr:from>
    <xdr:to>
      <xdr:col>68</xdr:col>
      <xdr:colOff>152400</xdr:colOff>
      <xdr:row>63</xdr:row>
      <xdr:rowOff>161220</xdr:rowOff>
    </xdr:to>
    <xdr:cxnSp macro="">
      <xdr:nvCxnSpPr>
        <xdr:cNvPr id="327" name="直線コネクタ 326"/>
        <xdr:cNvCxnSpPr/>
      </xdr:nvCxnSpPr>
      <xdr:spPr>
        <a:xfrm>
          <a:off x="13512800" y="10887498"/>
          <a:ext cx="889000" cy="7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106115</xdr:rowOff>
    </xdr:from>
    <xdr:to>
      <xdr:col>68</xdr:col>
      <xdr:colOff>203200</xdr:colOff>
      <xdr:row>62</xdr:row>
      <xdr:rowOff>36265</xdr:rowOff>
    </xdr:to>
    <xdr:sp macro="" textlink="">
      <xdr:nvSpPr>
        <xdr:cNvPr id="328" name="フローチャート: 判断 327"/>
        <xdr:cNvSpPr/>
      </xdr:nvSpPr>
      <xdr:spPr>
        <a:xfrm>
          <a:off x="14351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46442</xdr:rowOff>
    </xdr:from>
    <xdr:ext cx="762000" cy="259045"/>
    <xdr:sp macro="" textlink="">
      <xdr:nvSpPr>
        <xdr:cNvPr id="329" name="テキスト ボックス 328"/>
        <xdr:cNvSpPr txBox="1"/>
      </xdr:nvSpPr>
      <xdr:spPr>
        <a:xfrm>
          <a:off x="14020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87348</xdr:rowOff>
    </xdr:from>
    <xdr:to>
      <xdr:col>64</xdr:col>
      <xdr:colOff>152400</xdr:colOff>
      <xdr:row>62</xdr:row>
      <xdr:rowOff>17498</xdr:rowOff>
    </xdr:to>
    <xdr:sp macro="" textlink="">
      <xdr:nvSpPr>
        <xdr:cNvPr id="330" name="フローチャート: 判断 329"/>
        <xdr:cNvSpPr/>
      </xdr:nvSpPr>
      <xdr:spPr>
        <a:xfrm>
          <a:off x="13462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27675</xdr:rowOff>
    </xdr:from>
    <xdr:ext cx="762000" cy="259045"/>
    <xdr:sp macro="" textlink="">
      <xdr:nvSpPr>
        <xdr:cNvPr id="331" name="テキスト ボックス 330"/>
        <xdr:cNvSpPr txBox="1"/>
      </xdr:nvSpPr>
      <xdr:spPr>
        <a:xfrm>
          <a:off x="13131800" y="1031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28787</xdr:rowOff>
    </xdr:from>
    <xdr:to>
      <xdr:col>81</xdr:col>
      <xdr:colOff>95250</xdr:colOff>
      <xdr:row>64</xdr:row>
      <xdr:rowOff>130387</xdr:rowOff>
    </xdr:to>
    <xdr:sp macro="" textlink="">
      <xdr:nvSpPr>
        <xdr:cNvPr id="337" name="楕円 336"/>
        <xdr:cNvSpPr/>
      </xdr:nvSpPr>
      <xdr:spPr>
        <a:xfrm>
          <a:off x="169672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864</xdr:rowOff>
    </xdr:from>
    <xdr:ext cx="762000" cy="259045"/>
    <xdr:sp macro="" textlink="">
      <xdr:nvSpPr>
        <xdr:cNvPr id="338" name="定員管理の状況該当値テキスト"/>
        <xdr:cNvSpPr txBox="1"/>
      </xdr:nvSpPr>
      <xdr:spPr>
        <a:xfrm>
          <a:off x="17106900" y="1097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169404</xdr:rowOff>
    </xdr:from>
    <xdr:to>
      <xdr:col>77</xdr:col>
      <xdr:colOff>95250</xdr:colOff>
      <xdr:row>64</xdr:row>
      <xdr:rowOff>99554</xdr:rowOff>
    </xdr:to>
    <xdr:sp macro="" textlink="">
      <xdr:nvSpPr>
        <xdr:cNvPr id="339" name="楕円 338"/>
        <xdr:cNvSpPr/>
      </xdr:nvSpPr>
      <xdr:spPr>
        <a:xfrm>
          <a:off x="16129000" y="1097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84331</xdr:rowOff>
    </xdr:from>
    <xdr:ext cx="736600" cy="259045"/>
    <xdr:sp macro="" textlink="">
      <xdr:nvSpPr>
        <xdr:cNvPr id="340" name="テキスト ボックス 339"/>
        <xdr:cNvSpPr txBox="1"/>
      </xdr:nvSpPr>
      <xdr:spPr>
        <a:xfrm>
          <a:off x="15798800" y="11057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11360</xdr:rowOff>
    </xdr:from>
    <xdr:to>
      <xdr:col>73</xdr:col>
      <xdr:colOff>44450</xdr:colOff>
      <xdr:row>64</xdr:row>
      <xdr:rowOff>112960</xdr:rowOff>
    </xdr:to>
    <xdr:sp macro="" textlink="">
      <xdr:nvSpPr>
        <xdr:cNvPr id="341" name="楕円 340"/>
        <xdr:cNvSpPr/>
      </xdr:nvSpPr>
      <xdr:spPr>
        <a:xfrm>
          <a:off x="15240000" y="1098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97737</xdr:rowOff>
    </xdr:from>
    <xdr:ext cx="762000" cy="259045"/>
    <xdr:sp macro="" textlink="">
      <xdr:nvSpPr>
        <xdr:cNvPr id="342" name="テキスト ボックス 341"/>
        <xdr:cNvSpPr txBox="1"/>
      </xdr:nvSpPr>
      <xdr:spPr>
        <a:xfrm>
          <a:off x="14909800" y="1107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110420</xdr:rowOff>
    </xdr:from>
    <xdr:to>
      <xdr:col>68</xdr:col>
      <xdr:colOff>203200</xdr:colOff>
      <xdr:row>64</xdr:row>
      <xdr:rowOff>40570</xdr:rowOff>
    </xdr:to>
    <xdr:sp macro="" textlink="">
      <xdr:nvSpPr>
        <xdr:cNvPr id="343" name="楕円 342"/>
        <xdr:cNvSpPr/>
      </xdr:nvSpPr>
      <xdr:spPr>
        <a:xfrm>
          <a:off x="14351000" y="1091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25347</xdr:rowOff>
    </xdr:from>
    <xdr:ext cx="762000" cy="259045"/>
    <xdr:sp macro="" textlink="">
      <xdr:nvSpPr>
        <xdr:cNvPr id="344" name="テキスト ボックス 343"/>
        <xdr:cNvSpPr txBox="1"/>
      </xdr:nvSpPr>
      <xdr:spPr>
        <a:xfrm>
          <a:off x="14020800" y="1099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35348</xdr:rowOff>
    </xdr:from>
    <xdr:to>
      <xdr:col>64</xdr:col>
      <xdr:colOff>152400</xdr:colOff>
      <xdr:row>63</xdr:row>
      <xdr:rowOff>136948</xdr:rowOff>
    </xdr:to>
    <xdr:sp macro="" textlink="">
      <xdr:nvSpPr>
        <xdr:cNvPr id="345" name="楕円 344"/>
        <xdr:cNvSpPr/>
      </xdr:nvSpPr>
      <xdr:spPr>
        <a:xfrm>
          <a:off x="13462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121725</xdr:rowOff>
    </xdr:from>
    <xdr:ext cx="762000" cy="259045"/>
    <xdr:sp macro="" textlink="">
      <xdr:nvSpPr>
        <xdr:cNvPr id="346" name="テキスト ボックス 345"/>
        <xdr:cNvSpPr txBox="1"/>
      </xdr:nvSpPr>
      <xdr:spPr>
        <a:xfrm>
          <a:off x="13131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単年度比率では、地方債の元利償還金の増加（本庁舎等の元金償還の開始）等により分子が増加し、また、普通交付税等（標準財政規模）の減少等により分母が減少したため、平成</a:t>
          </a:r>
          <a:r>
            <a:rPr kumimoji="0" lang="en-US" altLang="ja-JP"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29</a:t>
          </a:r>
          <a:r>
            <a:rPr kumimoji="0" lang="ja-JP" altLang="en-US"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年度は前年度から</a:t>
          </a:r>
          <a:r>
            <a:rPr kumimoji="0" lang="en-US" altLang="ja-JP"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1</a:t>
          </a:r>
          <a:r>
            <a:rPr kumimoji="0" lang="ja-JP" altLang="en-US"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a:t>
          </a:r>
          <a:r>
            <a:rPr kumimoji="0" lang="en-US" altLang="ja-JP"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4</a:t>
          </a:r>
          <a:r>
            <a:rPr kumimoji="0" lang="ja-JP" altLang="en-US"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ポイント増加しました。また、</a:t>
          </a:r>
          <a:r>
            <a:rPr kumimoji="0" lang="en-US" altLang="ja-JP"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3</a:t>
          </a:r>
          <a:r>
            <a:rPr kumimoji="0" lang="ja-JP" altLang="en-US"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ヵ年平均でも平成</a:t>
          </a:r>
          <a:r>
            <a:rPr kumimoji="0" lang="en-US" altLang="ja-JP"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29</a:t>
          </a:r>
          <a:r>
            <a:rPr kumimoji="0" lang="ja-JP" altLang="en-US"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年度の単年度比率の増加により、前年度から</a:t>
          </a:r>
          <a:r>
            <a:rPr kumimoji="0" lang="en-US" altLang="ja-JP"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0</a:t>
          </a:r>
          <a:r>
            <a:rPr kumimoji="0" lang="ja-JP" altLang="en-US"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a:t>
          </a:r>
          <a:r>
            <a:rPr kumimoji="0" lang="en-US" altLang="ja-JP"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6</a:t>
          </a:r>
          <a:r>
            <a:rPr kumimoji="0" lang="ja-JP" altLang="en-US"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ポイント増加し</a:t>
          </a:r>
          <a:r>
            <a:rPr kumimoji="0" lang="en-US" altLang="ja-JP"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8</a:t>
          </a:r>
          <a:r>
            <a:rPr kumimoji="0" lang="ja-JP" altLang="en-US"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a:t>
          </a:r>
          <a:r>
            <a:rPr kumimoji="0" lang="en-US" altLang="ja-JP"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6</a:t>
          </a:r>
          <a:r>
            <a:rPr kumimoji="0" lang="ja-JP" altLang="en-US"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％となりました。</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将来負担比率と同様、比率は現時点では適正な水準にあると言えますが、今後も地方債残高の推移や公債費の動向等に十分注視しながら、</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繰上償還等も含め</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高水準である公債費の抑制に努めていく必要があります。</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44</xdr:row>
      <xdr:rowOff>138289</xdr:rowOff>
    </xdr:to>
    <xdr:cxnSp macro="">
      <xdr:nvCxnSpPr>
        <xdr:cNvPr id="376" name="直線コネクタ 375"/>
        <xdr:cNvCxnSpPr/>
      </xdr:nvCxnSpPr>
      <xdr:spPr>
        <a:xfrm flipV="1">
          <a:off x="17018000" y="611363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79" name="公債費負担の状況最大値テキスト"/>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80" name="直線コネクタ 379"/>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164395</xdr:rowOff>
    </xdr:from>
    <xdr:to>
      <xdr:col>81</xdr:col>
      <xdr:colOff>44450</xdr:colOff>
      <xdr:row>40</xdr:row>
      <xdr:rowOff>73378</xdr:rowOff>
    </xdr:to>
    <xdr:cxnSp macro="">
      <xdr:nvCxnSpPr>
        <xdr:cNvPr id="381" name="直線コネクタ 380"/>
        <xdr:cNvCxnSpPr/>
      </xdr:nvCxnSpPr>
      <xdr:spPr>
        <a:xfrm>
          <a:off x="16179800" y="6850945"/>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34872</xdr:rowOff>
    </xdr:from>
    <xdr:ext cx="762000" cy="259045"/>
    <xdr:sp macro="" textlink="">
      <xdr:nvSpPr>
        <xdr:cNvPr id="382" name="公債費負担の状況平均値テキスト"/>
        <xdr:cNvSpPr txBox="1"/>
      </xdr:nvSpPr>
      <xdr:spPr>
        <a:xfrm>
          <a:off x="17106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83" name="フローチャート: 判断 382"/>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164395</xdr:rowOff>
    </xdr:from>
    <xdr:to>
      <xdr:col>77</xdr:col>
      <xdr:colOff>44450</xdr:colOff>
      <xdr:row>40</xdr:row>
      <xdr:rowOff>33161</xdr:rowOff>
    </xdr:to>
    <xdr:cxnSp macro="">
      <xdr:nvCxnSpPr>
        <xdr:cNvPr id="384" name="直線コネクタ 383"/>
        <xdr:cNvCxnSpPr/>
      </xdr:nvCxnSpPr>
      <xdr:spPr>
        <a:xfrm flipV="1">
          <a:off x="15290800" y="68509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89605</xdr:rowOff>
    </xdr:from>
    <xdr:to>
      <xdr:col>77</xdr:col>
      <xdr:colOff>95250</xdr:colOff>
      <xdr:row>41</xdr:row>
      <xdr:rowOff>19755</xdr:rowOff>
    </xdr:to>
    <xdr:sp macro="" textlink="">
      <xdr:nvSpPr>
        <xdr:cNvPr id="385" name="フローチャート: 判断 384"/>
        <xdr:cNvSpPr/>
      </xdr:nvSpPr>
      <xdr:spPr>
        <a:xfrm>
          <a:off x="16129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4532</xdr:rowOff>
    </xdr:from>
    <xdr:ext cx="736600" cy="259045"/>
    <xdr:sp macro="" textlink="">
      <xdr:nvSpPr>
        <xdr:cNvPr id="386" name="テキスト ボックス 385"/>
        <xdr:cNvSpPr txBox="1"/>
      </xdr:nvSpPr>
      <xdr:spPr>
        <a:xfrm>
          <a:off x="15798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33161</xdr:rowOff>
    </xdr:from>
    <xdr:to>
      <xdr:col>72</xdr:col>
      <xdr:colOff>203200</xdr:colOff>
      <xdr:row>40</xdr:row>
      <xdr:rowOff>73378</xdr:rowOff>
    </xdr:to>
    <xdr:cxnSp macro="">
      <xdr:nvCxnSpPr>
        <xdr:cNvPr id="387" name="直線コネクタ 386"/>
        <xdr:cNvCxnSpPr/>
      </xdr:nvCxnSpPr>
      <xdr:spPr>
        <a:xfrm flipV="1">
          <a:off x="14401800" y="68911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52211</xdr:rowOff>
    </xdr:from>
    <xdr:to>
      <xdr:col>73</xdr:col>
      <xdr:colOff>44450</xdr:colOff>
      <xdr:row>41</xdr:row>
      <xdr:rowOff>153811</xdr:rowOff>
    </xdr:to>
    <xdr:sp macro="" textlink="">
      <xdr:nvSpPr>
        <xdr:cNvPr id="388" name="フローチャート: 判断 387"/>
        <xdr:cNvSpPr/>
      </xdr:nvSpPr>
      <xdr:spPr>
        <a:xfrm>
          <a:off x="15240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138588</xdr:rowOff>
    </xdr:from>
    <xdr:ext cx="762000" cy="259045"/>
    <xdr:sp macro="" textlink="">
      <xdr:nvSpPr>
        <xdr:cNvPr id="389" name="テキスト ボックス 388"/>
        <xdr:cNvSpPr txBox="1"/>
      </xdr:nvSpPr>
      <xdr:spPr>
        <a:xfrm>
          <a:off x="14909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73378</xdr:rowOff>
    </xdr:from>
    <xdr:to>
      <xdr:col>68</xdr:col>
      <xdr:colOff>152400</xdr:colOff>
      <xdr:row>41</xdr:row>
      <xdr:rowOff>49389</xdr:rowOff>
    </xdr:to>
    <xdr:cxnSp macro="">
      <xdr:nvCxnSpPr>
        <xdr:cNvPr id="390" name="直線コネクタ 389"/>
        <xdr:cNvCxnSpPr/>
      </xdr:nvCxnSpPr>
      <xdr:spPr>
        <a:xfrm flipV="1">
          <a:off x="13512800" y="6931378"/>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28222</xdr:rowOff>
    </xdr:from>
    <xdr:to>
      <xdr:col>68</xdr:col>
      <xdr:colOff>203200</xdr:colOff>
      <xdr:row>42</xdr:row>
      <xdr:rowOff>129822</xdr:rowOff>
    </xdr:to>
    <xdr:sp macro="" textlink="">
      <xdr:nvSpPr>
        <xdr:cNvPr id="391" name="フローチャート: 判断 390"/>
        <xdr:cNvSpPr/>
      </xdr:nvSpPr>
      <xdr:spPr>
        <a:xfrm>
          <a:off x="14351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114599</xdr:rowOff>
    </xdr:from>
    <xdr:ext cx="762000" cy="259045"/>
    <xdr:sp macro="" textlink="">
      <xdr:nvSpPr>
        <xdr:cNvPr id="392" name="テキスト ボックス 391"/>
        <xdr:cNvSpPr txBox="1"/>
      </xdr:nvSpPr>
      <xdr:spPr>
        <a:xfrm>
          <a:off x="14020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17639</xdr:rowOff>
    </xdr:from>
    <xdr:to>
      <xdr:col>64</xdr:col>
      <xdr:colOff>152400</xdr:colOff>
      <xdr:row>43</xdr:row>
      <xdr:rowOff>119239</xdr:rowOff>
    </xdr:to>
    <xdr:sp macro="" textlink="">
      <xdr:nvSpPr>
        <xdr:cNvPr id="393" name="フローチャート: 判断 392"/>
        <xdr:cNvSpPr/>
      </xdr:nvSpPr>
      <xdr:spPr>
        <a:xfrm>
          <a:off x="13462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104016</xdr:rowOff>
    </xdr:from>
    <xdr:ext cx="762000" cy="259045"/>
    <xdr:sp macro="" textlink="">
      <xdr:nvSpPr>
        <xdr:cNvPr id="394" name="テキスト ボックス 393"/>
        <xdr:cNvSpPr txBox="1"/>
      </xdr:nvSpPr>
      <xdr:spPr>
        <a:xfrm>
          <a:off x="13131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22578</xdr:rowOff>
    </xdr:from>
    <xdr:to>
      <xdr:col>81</xdr:col>
      <xdr:colOff>95250</xdr:colOff>
      <xdr:row>40</xdr:row>
      <xdr:rowOff>124178</xdr:rowOff>
    </xdr:to>
    <xdr:sp macro="" textlink="">
      <xdr:nvSpPr>
        <xdr:cNvPr id="400" name="楕円 399"/>
        <xdr:cNvSpPr/>
      </xdr:nvSpPr>
      <xdr:spPr>
        <a:xfrm>
          <a:off x="169672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39105</xdr:rowOff>
    </xdr:from>
    <xdr:ext cx="762000" cy="259045"/>
    <xdr:sp macro="" textlink="">
      <xdr:nvSpPr>
        <xdr:cNvPr id="401" name="公債費負担の状況該当値テキスト"/>
        <xdr:cNvSpPr txBox="1"/>
      </xdr:nvSpPr>
      <xdr:spPr>
        <a:xfrm>
          <a:off x="17106900" y="672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113595</xdr:rowOff>
    </xdr:from>
    <xdr:to>
      <xdr:col>77</xdr:col>
      <xdr:colOff>95250</xdr:colOff>
      <xdr:row>40</xdr:row>
      <xdr:rowOff>43745</xdr:rowOff>
    </xdr:to>
    <xdr:sp macro="" textlink="">
      <xdr:nvSpPr>
        <xdr:cNvPr id="402" name="楕円 401"/>
        <xdr:cNvSpPr/>
      </xdr:nvSpPr>
      <xdr:spPr>
        <a:xfrm>
          <a:off x="16129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53922</xdr:rowOff>
    </xdr:from>
    <xdr:ext cx="736600" cy="259045"/>
    <xdr:sp macro="" textlink="">
      <xdr:nvSpPr>
        <xdr:cNvPr id="403" name="テキスト ボックス 402"/>
        <xdr:cNvSpPr txBox="1"/>
      </xdr:nvSpPr>
      <xdr:spPr>
        <a:xfrm>
          <a:off x="15798800" y="656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153811</xdr:rowOff>
    </xdr:from>
    <xdr:to>
      <xdr:col>73</xdr:col>
      <xdr:colOff>44450</xdr:colOff>
      <xdr:row>40</xdr:row>
      <xdr:rowOff>83961</xdr:rowOff>
    </xdr:to>
    <xdr:sp macro="" textlink="">
      <xdr:nvSpPr>
        <xdr:cNvPr id="404" name="楕円 403"/>
        <xdr:cNvSpPr/>
      </xdr:nvSpPr>
      <xdr:spPr>
        <a:xfrm>
          <a:off x="15240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94138</xdr:rowOff>
    </xdr:from>
    <xdr:ext cx="762000" cy="259045"/>
    <xdr:sp macro="" textlink="">
      <xdr:nvSpPr>
        <xdr:cNvPr id="405" name="テキスト ボックス 404"/>
        <xdr:cNvSpPr txBox="1"/>
      </xdr:nvSpPr>
      <xdr:spPr>
        <a:xfrm>
          <a:off x="14909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22578</xdr:rowOff>
    </xdr:from>
    <xdr:to>
      <xdr:col>68</xdr:col>
      <xdr:colOff>203200</xdr:colOff>
      <xdr:row>40</xdr:row>
      <xdr:rowOff>124178</xdr:rowOff>
    </xdr:to>
    <xdr:sp macro="" textlink="">
      <xdr:nvSpPr>
        <xdr:cNvPr id="406" name="楕円 405"/>
        <xdr:cNvSpPr/>
      </xdr:nvSpPr>
      <xdr:spPr>
        <a:xfrm>
          <a:off x="14351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134355</xdr:rowOff>
    </xdr:from>
    <xdr:ext cx="762000" cy="259045"/>
    <xdr:sp macro="" textlink="">
      <xdr:nvSpPr>
        <xdr:cNvPr id="407" name="テキスト ボックス 406"/>
        <xdr:cNvSpPr txBox="1"/>
      </xdr:nvSpPr>
      <xdr:spPr>
        <a:xfrm>
          <a:off x="14020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170039</xdr:rowOff>
    </xdr:from>
    <xdr:to>
      <xdr:col>64</xdr:col>
      <xdr:colOff>152400</xdr:colOff>
      <xdr:row>41</xdr:row>
      <xdr:rowOff>100189</xdr:rowOff>
    </xdr:to>
    <xdr:sp macro="" textlink="">
      <xdr:nvSpPr>
        <xdr:cNvPr id="408" name="楕円 407"/>
        <xdr:cNvSpPr/>
      </xdr:nvSpPr>
      <xdr:spPr>
        <a:xfrm>
          <a:off x="13462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110366</xdr:rowOff>
    </xdr:from>
    <xdr:ext cx="762000" cy="259045"/>
    <xdr:sp macro="" textlink="">
      <xdr:nvSpPr>
        <xdr:cNvPr id="409" name="テキスト ボックス 408"/>
        <xdr:cNvSpPr txBox="1"/>
      </xdr:nvSpPr>
      <xdr:spPr>
        <a:xfrm>
          <a:off x="13131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将来負担額（地方債残高）が減少する一方で、充当可能財源等（ふるさと納税の増加等による充当可能基金等）が増加したことにより、充当可能財源等が将来負担額を上回った（実質的な将来負担額が算定されなかった）ため、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年度の比率は算定されませんでした。</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地方債残高は</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24</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年度に実施した大型事業（庁舎建設等）に伴う借入</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をピークに年々減少しており、一方、充当可能財源等はふるさと納税への取組強化により年々増加していることから、比率は</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現時点では適正な水準にあると言えますが、</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引き続き</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町債残高の推移や公債費の動向等に十分注視しながら、繰上償還等も含め高水準にある公債費の抑制に努めていく必要があります。</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114935</xdr:rowOff>
    </xdr:to>
    <xdr:cxnSp macro="">
      <xdr:nvCxnSpPr>
        <xdr:cNvPr id="438" name="直線コネクタ 437"/>
        <xdr:cNvCxnSpPr/>
      </xdr:nvCxnSpPr>
      <xdr:spPr>
        <a:xfrm flipV="1">
          <a:off x="17018000" y="2370667"/>
          <a:ext cx="0" cy="1516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87012</xdr:rowOff>
    </xdr:from>
    <xdr:ext cx="762000" cy="259045"/>
    <xdr:sp macro="" textlink="">
      <xdr:nvSpPr>
        <xdr:cNvPr id="439" name="将来負担の状況最小値テキスト"/>
        <xdr:cNvSpPr txBox="1"/>
      </xdr:nvSpPr>
      <xdr:spPr>
        <a:xfrm>
          <a:off x="17106900" y="385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114935</xdr:rowOff>
    </xdr:from>
    <xdr:to>
      <xdr:col>81</xdr:col>
      <xdr:colOff>133350</xdr:colOff>
      <xdr:row>22</xdr:row>
      <xdr:rowOff>114935</xdr:rowOff>
    </xdr:to>
    <xdr:cxnSp macro="">
      <xdr:nvCxnSpPr>
        <xdr:cNvPr id="440" name="直線コネクタ 439"/>
        <xdr:cNvCxnSpPr/>
      </xdr:nvCxnSpPr>
      <xdr:spPr>
        <a:xfrm>
          <a:off x="16929100" y="388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15</xdr:row>
      <xdr:rowOff>101882</xdr:rowOff>
    </xdr:from>
    <xdr:to>
      <xdr:col>68</xdr:col>
      <xdr:colOff>152400</xdr:colOff>
      <xdr:row>16</xdr:row>
      <xdr:rowOff>45720</xdr:rowOff>
    </xdr:to>
    <xdr:cxnSp macro="">
      <xdr:nvCxnSpPr>
        <xdr:cNvPr id="443" name="直線コネクタ 442"/>
        <xdr:cNvCxnSpPr/>
      </xdr:nvCxnSpPr>
      <xdr:spPr>
        <a:xfrm flipV="1">
          <a:off x="13512800" y="2673632"/>
          <a:ext cx="889000" cy="11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157074</xdr:rowOff>
    </xdr:from>
    <xdr:ext cx="762000" cy="259045"/>
    <xdr:sp macro="" textlink="">
      <xdr:nvSpPr>
        <xdr:cNvPr id="444" name="将来負担の状況平均値テキスト"/>
        <xdr:cNvSpPr txBox="1"/>
      </xdr:nvSpPr>
      <xdr:spPr>
        <a:xfrm>
          <a:off x="17106900" y="2557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5" name="フローチャート: 判断 444"/>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69850</xdr:rowOff>
    </xdr:from>
    <xdr:to>
      <xdr:col>77</xdr:col>
      <xdr:colOff>95250</xdr:colOff>
      <xdr:row>16</xdr:row>
      <xdr:rowOff>0</xdr:rowOff>
    </xdr:to>
    <xdr:sp macro="" textlink="">
      <xdr:nvSpPr>
        <xdr:cNvPr id="446" name="フローチャート: 判断 445"/>
        <xdr:cNvSpPr/>
      </xdr:nvSpPr>
      <xdr:spPr>
        <a:xfrm>
          <a:off x="16129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10177</xdr:rowOff>
    </xdr:from>
    <xdr:ext cx="736600" cy="259045"/>
    <xdr:sp macro="" textlink="">
      <xdr:nvSpPr>
        <xdr:cNvPr id="447" name="テキスト ボックス 446"/>
        <xdr:cNvSpPr txBox="1"/>
      </xdr:nvSpPr>
      <xdr:spPr>
        <a:xfrm>
          <a:off x="15798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75353</xdr:rowOff>
    </xdr:from>
    <xdr:to>
      <xdr:col>73</xdr:col>
      <xdr:colOff>44450</xdr:colOff>
      <xdr:row>17</xdr:row>
      <xdr:rowOff>5503</xdr:rowOff>
    </xdr:to>
    <xdr:sp macro="" textlink="">
      <xdr:nvSpPr>
        <xdr:cNvPr id="448" name="フローチャート: 判断 447"/>
        <xdr:cNvSpPr/>
      </xdr:nvSpPr>
      <xdr:spPr>
        <a:xfrm>
          <a:off x="15240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15680</xdr:rowOff>
    </xdr:from>
    <xdr:ext cx="762000" cy="259045"/>
    <xdr:sp macro="" textlink="">
      <xdr:nvSpPr>
        <xdr:cNvPr id="449" name="テキスト ボックス 448"/>
        <xdr:cNvSpPr txBox="1"/>
      </xdr:nvSpPr>
      <xdr:spPr>
        <a:xfrm>
          <a:off x="14909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71473</xdr:rowOff>
    </xdr:from>
    <xdr:to>
      <xdr:col>68</xdr:col>
      <xdr:colOff>203200</xdr:colOff>
      <xdr:row>18</xdr:row>
      <xdr:rowOff>1623</xdr:rowOff>
    </xdr:to>
    <xdr:sp macro="" textlink="">
      <xdr:nvSpPr>
        <xdr:cNvPr id="450" name="フローチャート: 判断 449"/>
        <xdr:cNvSpPr/>
      </xdr:nvSpPr>
      <xdr:spPr>
        <a:xfrm>
          <a:off x="14351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157850</xdr:rowOff>
    </xdr:from>
    <xdr:ext cx="762000" cy="259045"/>
    <xdr:sp macro="" textlink="">
      <xdr:nvSpPr>
        <xdr:cNvPr id="451" name="テキスト ボックス 450"/>
        <xdr:cNvSpPr txBox="1"/>
      </xdr:nvSpPr>
      <xdr:spPr>
        <a:xfrm>
          <a:off x="14020800" y="307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22013</xdr:rowOff>
    </xdr:from>
    <xdr:to>
      <xdr:col>64</xdr:col>
      <xdr:colOff>152400</xdr:colOff>
      <xdr:row>18</xdr:row>
      <xdr:rowOff>123613</xdr:rowOff>
    </xdr:to>
    <xdr:sp macro="" textlink="">
      <xdr:nvSpPr>
        <xdr:cNvPr id="452" name="フローチャート: 判断 451"/>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108390</xdr:rowOff>
    </xdr:from>
    <xdr:ext cx="762000" cy="259045"/>
    <xdr:sp macro="" textlink="">
      <xdr:nvSpPr>
        <xdr:cNvPr id="453" name="テキスト ボックス 452"/>
        <xdr:cNvSpPr txBox="1"/>
      </xdr:nvSpPr>
      <xdr:spPr>
        <a:xfrm>
          <a:off x="13131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51082</xdr:rowOff>
    </xdr:from>
    <xdr:to>
      <xdr:col>68</xdr:col>
      <xdr:colOff>203200</xdr:colOff>
      <xdr:row>15</xdr:row>
      <xdr:rowOff>152682</xdr:rowOff>
    </xdr:to>
    <xdr:sp macro="" textlink="">
      <xdr:nvSpPr>
        <xdr:cNvPr id="459" name="楕円 458"/>
        <xdr:cNvSpPr/>
      </xdr:nvSpPr>
      <xdr:spPr>
        <a:xfrm>
          <a:off x="14351000" y="26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162859</xdr:rowOff>
    </xdr:from>
    <xdr:ext cx="762000" cy="259045"/>
    <xdr:sp macro="" textlink="">
      <xdr:nvSpPr>
        <xdr:cNvPr id="460" name="テキスト ボックス 459"/>
        <xdr:cNvSpPr txBox="1"/>
      </xdr:nvSpPr>
      <xdr:spPr>
        <a:xfrm>
          <a:off x="14020800" y="23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166370</xdr:rowOff>
    </xdr:from>
    <xdr:to>
      <xdr:col>64</xdr:col>
      <xdr:colOff>152400</xdr:colOff>
      <xdr:row>16</xdr:row>
      <xdr:rowOff>96520</xdr:rowOff>
    </xdr:to>
    <xdr:sp macro="" textlink="">
      <xdr:nvSpPr>
        <xdr:cNvPr id="461" name="楕円 460"/>
        <xdr:cNvSpPr/>
      </xdr:nvSpPr>
      <xdr:spPr>
        <a:xfrm>
          <a:off x="134620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106697</xdr:rowOff>
    </xdr:from>
    <xdr:ext cx="762000" cy="259045"/>
    <xdr:sp macro="" textlink="">
      <xdr:nvSpPr>
        <xdr:cNvPr id="462" name="テキスト ボックス 461"/>
        <xdr:cNvSpPr txBox="1"/>
      </xdr:nvSpPr>
      <xdr:spPr>
        <a:xfrm>
          <a:off x="13131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17,528
17,430
642.30
16,786,520
16,489,981
223,071
8,710,271
18,811,649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職員数の減少に伴う職員給の減少及び一般職退職手当負担金について、累積収支差額の調整による加算率の適用が終了したことにより減少となるなど人件費全体でも減少となり、比率は類似団体の中でも中位に位置し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今後も計画的な人件費の適正化に努めていく必要があります。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76200</xdr:rowOff>
    </xdr:from>
    <xdr:to>
      <xdr:col>24</xdr:col>
      <xdr:colOff>25400</xdr:colOff>
      <xdr:row>41</xdr:row>
      <xdr:rowOff>19050</xdr:rowOff>
    </xdr:to>
    <xdr:cxnSp macro="">
      <xdr:nvCxnSpPr>
        <xdr:cNvPr id="61" name="直線コネクタ 60"/>
        <xdr:cNvCxnSpPr/>
      </xdr:nvCxnSpPr>
      <xdr:spPr>
        <a:xfrm flipV="1">
          <a:off x="4826000" y="5562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162577</xdr:rowOff>
    </xdr:from>
    <xdr:ext cx="762000" cy="259045"/>
    <xdr:sp macro="" textlink="">
      <xdr:nvSpPr>
        <xdr:cNvPr id="62" name="人件費最小値テキスト"/>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19050</xdr:rowOff>
    </xdr:from>
    <xdr:to>
      <xdr:col>24</xdr:col>
      <xdr:colOff>114300</xdr:colOff>
      <xdr:row>41</xdr:row>
      <xdr:rowOff>19050</xdr:rowOff>
    </xdr:to>
    <xdr:cxnSp macro="">
      <xdr:nvCxnSpPr>
        <xdr:cNvPr id="63" name="直線コネクタ 62"/>
        <xdr:cNvCxnSpPr/>
      </xdr:nvCxnSpPr>
      <xdr:spPr>
        <a:xfrm>
          <a:off x="47371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76200</xdr:rowOff>
    </xdr:from>
    <xdr:to>
      <xdr:col>24</xdr:col>
      <xdr:colOff>114300</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120650</xdr:rowOff>
    </xdr:from>
    <xdr:to>
      <xdr:col>24</xdr:col>
      <xdr:colOff>25400</xdr:colOff>
      <xdr:row>36</xdr:row>
      <xdr:rowOff>127000</xdr:rowOff>
    </xdr:to>
    <xdr:cxnSp macro="">
      <xdr:nvCxnSpPr>
        <xdr:cNvPr id="66" name="直線コネクタ 65"/>
        <xdr:cNvCxnSpPr/>
      </xdr:nvCxnSpPr>
      <xdr:spPr>
        <a:xfrm flipV="1">
          <a:off x="3987800" y="61214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73677</xdr:rowOff>
    </xdr:from>
    <xdr:ext cx="762000" cy="259045"/>
    <xdr:sp macro="" textlink="">
      <xdr:nvSpPr>
        <xdr:cNvPr id="67" name="人件費平均値テキスト"/>
        <xdr:cNvSpPr txBox="1"/>
      </xdr:nvSpPr>
      <xdr:spPr>
        <a:xfrm>
          <a:off x="4914900" y="590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68" name="フローチャート: 判断 67"/>
        <xdr:cNvSpPr/>
      </xdr:nvSpPr>
      <xdr:spPr>
        <a:xfrm>
          <a:off x="4775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133350</xdr:rowOff>
    </xdr:from>
    <xdr:to>
      <xdr:col>19</xdr:col>
      <xdr:colOff>187325</xdr:colOff>
      <xdr:row>36</xdr:row>
      <xdr:rowOff>127000</xdr:rowOff>
    </xdr:to>
    <xdr:cxnSp macro="">
      <xdr:nvCxnSpPr>
        <xdr:cNvPr id="69" name="直線コネクタ 68"/>
        <xdr:cNvCxnSpPr/>
      </xdr:nvCxnSpPr>
      <xdr:spPr>
        <a:xfrm>
          <a:off x="3098800" y="61341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71" name="テキスト ボックス 70"/>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133350</xdr:rowOff>
    </xdr:from>
    <xdr:to>
      <xdr:col>15</xdr:col>
      <xdr:colOff>98425</xdr:colOff>
      <xdr:row>36</xdr:row>
      <xdr:rowOff>38100</xdr:rowOff>
    </xdr:to>
    <xdr:cxnSp macro="">
      <xdr:nvCxnSpPr>
        <xdr:cNvPr id="72" name="直線コネクタ 71"/>
        <xdr:cNvCxnSpPr/>
      </xdr:nvCxnSpPr>
      <xdr:spPr>
        <a:xfrm flipV="1">
          <a:off x="2209800" y="6134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69850</xdr:rowOff>
    </xdr:from>
    <xdr:to>
      <xdr:col>15</xdr:col>
      <xdr:colOff>149225</xdr:colOff>
      <xdr:row>36</xdr:row>
      <xdr:rowOff>0</xdr:rowOff>
    </xdr:to>
    <xdr:sp macro="" textlink="">
      <xdr:nvSpPr>
        <xdr:cNvPr id="73" name="フローチャート: 判断 72"/>
        <xdr:cNvSpPr/>
      </xdr:nvSpPr>
      <xdr:spPr>
        <a:xfrm>
          <a:off x="3048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10177</xdr:rowOff>
    </xdr:from>
    <xdr:ext cx="762000" cy="259045"/>
    <xdr:sp macro="" textlink="">
      <xdr:nvSpPr>
        <xdr:cNvPr id="74" name="テキスト ボックス 73"/>
        <xdr:cNvSpPr txBox="1"/>
      </xdr:nvSpPr>
      <xdr:spPr>
        <a:xfrm>
          <a:off x="2717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36</xdr:row>
      <xdr:rowOff>38100</xdr:rowOff>
    </xdr:to>
    <xdr:cxnSp macro="">
      <xdr:nvCxnSpPr>
        <xdr:cNvPr id="75" name="直線コネクタ 74"/>
        <xdr:cNvCxnSpPr/>
      </xdr:nvCxnSpPr>
      <xdr:spPr>
        <a:xfrm>
          <a:off x="1320800" y="6108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82550</xdr:rowOff>
    </xdr:from>
    <xdr:to>
      <xdr:col>6</xdr:col>
      <xdr:colOff>171450</xdr:colOff>
      <xdr:row>36</xdr:row>
      <xdr:rowOff>12700</xdr:rowOff>
    </xdr:to>
    <xdr:sp macro="" textlink="">
      <xdr:nvSpPr>
        <xdr:cNvPr id="78" name="フローチャート: 判断 77"/>
        <xdr:cNvSpPr/>
      </xdr:nvSpPr>
      <xdr:spPr>
        <a:xfrm>
          <a:off x="12700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69850</xdr:rowOff>
    </xdr:from>
    <xdr:to>
      <xdr:col>24</xdr:col>
      <xdr:colOff>76200</xdr:colOff>
      <xdr:row>36</xdr:row>
      <xdr:rowOff>0</xdr:rowOff>
    </xdr:to>
    <xdr:sp macro="" textlink="">
      <xdr:nvSpPr>
        <xdr:cNvPr id="85" name="楕円 84"/>
        <xdr:cNvSpPr/>
      </xdr:nvSpPr>
      <xdr:spPr>
        <a:xfrm>
          <a:off x="47752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41927</xdr:rowOff>
    </xdr:from>
    <xdr:ext cx="762000" cy="259045"/>
    <xdr:sp macro="" textlink="">
      <xdr:nvSpPr>
        <xdr:cNvPr id="86" name="人件費該当値テキスト"/>
        <xdr:cNvSpPr txBox="1"/>
      </xdr:nvSpPr>
      <xdr:spPr>
        <a:xfrm>
          <a:off x="49149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8" name="テキスト ボックス 87"/>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82550</xdr:rowOff>
    </xdr:from>
    <xdr:to>
      <xdr:col>15</xdr:col>
      <xdr:colOff>149225</xdr:colOff>
      <xdr:row>36</xdr:row>
      <xdr:rowOff>12700</xdr:rowOff>
    </xdr:to>
    <xdr:sp macro="" textlink="">
      <xdr:nvSpPr>
        <xdr:cNvPr id="89" name="楕円 88"/>
        <xdr:cNvSpPr/>
      </xdr:nvSpPr>
      <xdr:spPr>
        <a:xfrm>
          <a:off x="3048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90" name="テキスト ボックス 89"/>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158750</xdr:rowOff>
    </xdr:from>
    <xdr:to>
      <xdr:col>11</xdr:col>
      <xdr:colOff>60325</xdr:colOff>
      <xdr:row>36</xdr:row>
      <xdr:rowOff>88900</xdr:rowOff>
    </xdr:to>
    <xdr:sp macro="" textlink="">
      <xdr:nvSpPr>
        <xdr:cNvPr id="91" name="楕円 90"/>
        <xdr:cNvSpPr/>
      </xdr:nvSpPr>
      <xdr:spPr>
        <a:xfrm>
          <a:off x="2159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92" name="テキスト ボックス 91"/>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廃棄物処理施設の包括的長期民間委託</a:t>
          </a:r>
          <a:r>
            <a:rPr kumimoji="1" lang="en-US" altLang="ja-JP" sz="900" b="0" i="0" u="none" strike="noStrike" kern="0" cap="none" spc="0" normalizeH="0" baseline="30000" noProof="0">
              <a:ln>
                <a:noFill/>
              </a:ln>
              <a:solidFill>
                <a:prstClr val="black"/>
              </a:solidFill>
              <a:effectLst/>
              <a:uLnTx/>
              <a:uFillTx/>
              <a:latin typeface="+mn-lt"/>
              <a:ea typeface="ＭＳ Ｐゴシック" panose="020B0600070205080204" pitchFamily="50" charset="-128"/>
              <a:cs typeface="+mn-cs"/>
            </a:rPr>
            <a:t>※1</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等に伴い、比率は平成</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年度から大幅な増加</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なっており</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また、平成</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年度については、前年度に整備を行った電算システムの保守料や学校用</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PC</a:t>
          </a:r>
          <a:r>
            <a:rPr kumimoji="1"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等のリース料の増により比率は増加となり、</a:t>
          </a:r>
          <a:r>
            <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a:t>
          </a:r>
          <a:r>
            <a:rPr kumimoji="0"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の平均</a:t>
          </a:r>
          <a:r>
            <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a:t>
          </a:r>
          <a:r>
            <a:rPr kumimoji="0"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a:t>
          </a:r>
          <a:r>
            <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回る水準となっています。</a:t>
          </a:r>
          <a:endParaRPr kumimoji="0"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今後も施設管理経費等において増加が見込まれるため、行財政改革の取り組みによる、より一層の削減に努めていく必要があります。</a:t>
          </a:r>
          <a:endParaRPr kumimoji="0"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altLang="ja-JP" sz="5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&lt;</a:t>
          </a:r>
          <a:r>
            <a:rPr kumimoji="0" lang="ja-JP" altLang="en-US" sz="7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参考</a:t>
          </a:r>
          <a:r>
            <a:rPr kumimoji="0" lang="en-US" altLang="ja-JP" sz="7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&gt;</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en-US" altLang="ja-JP" sz="7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0" lang="ja-JP" altLang="en-US" sz="7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7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廃棄物処理施設の包括的長期民間委託</a:t>
          </a:r>
          <a:r>
            <a:rPr kumimoji="1" lang="en-US" altLang="ja-JP" sz="7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 10</a:t>
          </a:r>
          <a:r>
            <a:rPr kumimoji="1" lang="ja-JP" altLang="en-US" sz="7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年間の債務負担行為に基づく委託契約。</a:t>
          </a:r>
          <a:r>
            <a:rPr kumimoji="1" lang="en-US" altLang="ja-JP" sz="7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10</a:t>
          </a:r>
          <a:r>
            <a:rPr kumimoji="1" lang="ja-JP" altLang="en-US" sz="7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a:t>
          </a:r>
          <a:r>
            <a:rPr kumimoji="1" lang="ja-JP" altLang="ja-JP" sz="7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間に係る</a:t>
          </a:r>
          <a:r>
            <a:rPr kumimoji="1" lang="ja-JP" altLang="en-US" sz="7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管</a:t>
          </a:r>
          <a:endParaRPr kumimoji="1" lang="en-US" altLang="ja-JP" sz="7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理経費を平準化しているため、契約</a:t>
          </a:r>
          <a:r>
            <a:rPr kumimoji="1" lang="ja-JP" altLang="ja-JP" sz="7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開始から数年間は割高</a:t>
          </a:r>
          <a:r>
            <a:rPr kumimoji="1" lang="ja-JP" altLang="en-US" sz="7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1" lang="en-US" altLang="ja-JP" sz="7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en-US" altLang="ja-JP" sz="7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a:t>
          </a:r>
          <a:r>
            <a:rPr kumimoji="1" lang="ja-JP" altLang="en-US" sz="7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ふるさと納税に係る必要経費（返礼品や手数料等）については「臨時的経費」として区分しているため、</a:t>
          </a:r>
          <a:endParaRPr kumimoji="1" lang="en-US" altLang="ja-JP" sz="7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決算額（必要経費）が増加しても、経常収支比率には影響なし。</a:t>
          </a:r>
          <a:endParaRPr kumimoji="0" lang="ja-JP" altLang="ja-JP" sz="7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22</xdr:row>
      <xdr:rowOff>12700</xdr:rowOff>
    </xdr:to>
    <xdr:cxnSp macro="">
      <xdr:nvCxnSpPr>
        <xdr:cNvPr id="124" name="直線コネクタ 123"/>
        <xdr:cNvCxnSpPr/>
      </xdr:nvCxnSpPr>
      <xdr:spPr>
        <a:xfrm flipV="1">
          <a:off x="16510000" y="2331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5"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6" name="直線コネクタ 125"/>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18</xdr:row>
      <xdr:rowOff>143329</xdr:rowOff>
    </xdr:to>
    <xdr:cxnSp macro="">
      <xdr:nvCxnSpPr>
        <xdr:cNvPr id="129" name="直線コネクタ 128"/>
        <xdr:cNvCxnSpPr/>
      </xdr:nvCxnSpPr>
      <xdr:spPr>
        <a:xfrm>
          <a:off x="15671800" y="3098800"/>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1" name="フローチャート: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4536</xdr:rowOff>
    </xdr:from>
    <xdr:to>
      <xdr:col>78</xdr:col>
      <xdr:colOff>69850</xdr:colOff>
      <xdr:row>18</xdr:row>
      <xdr:rowOff>12700</xdr:rowOff>
    </xdr:to>
    <xdr:cxnSp macro="">
      <xdr:nvCxnSpPr>
        <xdr:cNvPr id="132" name="直線コネクタ 131"/>
        <xdr:cNvCxnSpPr/>
      </xdr:nvCxnSpPr>
      <xdr:spPr>
        <a:xfrm>
          <a:off x="14782800" y="2576286"/>
          <a:ext cx="8890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59871</xdr:rowOff>
    </xdr:from>
    <xdr:to>
      <xdr:col>78</xdr:col>
      <xdr:colOff>120650</xdr:colOff>
      <xdr:row>16</xdr:row>
      <xdr:rowOff>161471</xdr:rowOff>
    </xdr:to>
    <xdr:sp macro="" textlink="">
      <xdr:nvSpPr>
        <xdr:cNvPr id="133" name="フローチャート: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198</xdr:rowOff>
    </xdr:from>
    <xdr:ext cx="736600" cy="259045"/>
    <xdr:sp macro="" textlink="">
      <xdr:nvSpPr>
        <xdr:cNvPr id="134" name="テキスト ボックス 133"/>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159657</xdr:rowOff>
    </xdr:from>
    <xdr:to>
      <xdr:col>73</xdr:col>
      <xdr:colOff>180975</xdr:colOff>
      <xdr:row>15</xdr:row>
      <xdr:rowOff>4536</xdr:rowOff>
    </xdr:to>
    <xdr:cxnSp macro="">
      <xdr:nvCxnSpPr>
        <xdr:cNvPr id="135" name="直線コネクタ 134"/>
        <xdr:cNvCxnSpPr/>
      </xdr:nvCxnSpPr>
      <xdr:spPr>
        <a:xfrm>
          <a:off x="13893800" y="25599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35379</xdr:rowOff>
    </xdr:from>
    <xdr:to>
      <xdr:col>74</xdr:col>
      <xdr:colOff>31750</xdr:colOff>
      <xdr:row>15</xdr:row>
      <xdr:rowOff>136979</xdr:rowOff>
    </xdr:to>
    <xdr:sp macro="" textlink="">
      <xdr:nvSpPr>
        <xdr:cNvPr id="136" name="フローチャート: 判断 135"/>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121756</xdr:rowOff>
    </xdr:from>
    <xdr:ext cx="762000" cy="259045"/>
    <xdr:sp macro="" textlink="">
      <xdr:nvSpPr>
        <xdr:cNvPr id="137" name="テキスト ボックス 136"/>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151493</xdr:rowOff>
    </xdr:from>
    <xdr:to>
      <xdr:col>69</xdr:col>
      <xdr:colOff>92075</xdr:colOff>
      <xdr:row>14</xdr:row>
      <xdr:rowOff>159657</xdr:rowOff>
    </xdr:to>
    <xdr:cxnSp macro="">
      <xdr:nvCxnSpPr>
        <xdr:cNvPr id="138" name="直線コネクタ 137"/>
        <xdr:cNvCxnSpPr/>
      </xdr:nvCxnSpPr>
      <xdr:spPr>
        <a:xfrm>
          <a:off x="13004800" y="23803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35379</xdr:rowOff>
    </xdr:from>
    <xdr:to>
      <xdr:col>69</xdr:col>
      <xdr:colOff>142875</xdr:colOff>
      <xdr:row>15</xdr:row>
      <xdr:rowOff>136979</xdr:rowOff>
    </xdr:to>
    <xdr:sp macro="" textlink="">
      <xdr:nvSpPr>
        <xdr:cNvPr id="139" name="フローチャート: 判断 138"/>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121756</xdr:rowOff>
    </xdr:from>
    <xdr:ext cx="762000" cy="259045"/>
    <xdr:sp macro="" textlink="">
      <xdr:nvSpPr>
        <xdr:cNvPr id="140" name="テキスト ボックス 139"/>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92529</xdr:rowOff>
    </xdr:from>
    <xdr:to>
      <xdr:col>65</xdr:col>
      <xdr:colOff>53975</xdr:colOff>
      <xdr:row>15</xdr:row>
      <xdr:rowOff>22679</xdr:rowOff>
    </xdr:to>
    <xdr:sp macro="" textlink="">
      <xdr:nvSpPr>
        <xdr:cNvPr id="141" name="フローチャート: 判断 140"/>
        <xdr:cNvSpPr/>
      </xdr:nvSpPr>
      <xdr:spPr>
        <a:xfrm>
          <a:off x="12954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7456</xdr:rowOff>
    </xdr:from>
    <xdr:ext cx="762000" cy="259045"/>
    <xdr:sp macro="" textlink="">
      <xdr:nvSpPr>
        <xdr:cNvPr id="142" name="テキスト ボックス 141"/>
        <xdr:cNvSpPr txBox="1"/>
      </xdr:nvSpPr>
      <xdr:spPr>
        <a:xfrm>
          <a:off x="12623800" y="257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92529</xdr:rowOff>
    </xdr:from>
    <xdr:to>
      <xdr:col>82</xdr:col>
      <xdr:colOff>158750</xdr:colOff>
      <xdr:row>19</xdr:row>
      <xdr:rowOff>22678</xdr:rowOff>
    </xdr:to>
    <xdr:sp macro="" textlink="">
      <xdr:nvSpPr>
        <xdr:cNvPr id="148" name="楕円 147"/>
        <xdr:cNvSpPr/>
      </xdr:nvSpPr>
      <xdr:spPr>
        <a:xfrm>
          <a:off x="16459200" y="3178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64606</xdr:rowOff>
    </xdr:from>
    <xdr:ext cx="762000" cy="259045"/>
    <xdr:sp macro="" textlink="">
      <xdr:nvSpPr>
        <xdr:cNvPr id="149" name="物件費該当値テキスト"/>
        <xdr:cNvSpPr txBox="1"/>
      </xdr:nvSpPr>
      <xdr:spPr>
        <a:xfrm>
          <a:off x="165989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50" name="楕円 149"/>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51" name="テキスト ボックス 150"/>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125186</xdr:rowOff>
    </xdr:from>
    <xdr:to>
      <xdr:col>74</xdr:col>
      <xdr:colOff>31750</xdr:colOff>
      <xdr:row>15</xdr:row>
      <xdr:rowOff>55336</xdr:rowOff>
    </xdr:to>
    <xdr:sp macro="" textlink="">
      <xdr:nvSpPr>
        <xdr:cNvPr id="152" name="楕円 151"/>
        <xdr:cNvSpPr/>
      </xdr:nvSpPr>
      <xdr:spPr>
        <a:xfrm>
          <a:off x="147320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65513</xdr:rowOff>
    </xdr:from>
    <xdr:ext cx="762000" cy="259045"/>
    <xdr:sp macro="" textlink="">
      <xdr:nvSpPr>
        <xdr:cNvPr id="153" name="テキスト ボックス 152"/>
        <xdr:cNvSpPr txBox="1"/>
      </xdr:nvSpPr>
      <xdr:spPr>
        <a:xfrm>
          <a:off x="14401800" y="229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108857</xdr:rowOff>
    </xdr:from>
    <xdr:to>
      <xdr:col>69</xdr:col>
      <xdr:colOff>142875</xdr:colOff>
      <xdr:row>15</xdr:row>
      <xdr:rowOff>39007</xdr:rowOff>
    </xdr:to>
    <xdr:sp macro="" textlink="">
      <xdr:nvSpPr>
        <xdr:cNvPr id="154" name="楕円 153"/>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49184</xdr:rowOff>
    </xdr:from>
    <xdr:ext cx="762000" cy="259045"/>
    <xdr:sp macro="" textlink="">
      <xdr:nvSpPr>
        <xdr:cNvPr id="155" name="テキスト ボックス 154"/>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100693</xdr:rowOff>
    </xdr:from>
    <xdr:to>
      <xdr:col>65</xdr:col>
      <xdr:colOff>53975</xdr:colOff>
      <xdr:row>14</xdr:row>
      <xdr:rowOff>30843</xdr:rowOff>
    </xdr:to>
    <xdr:sp macro="" textlink="">
      <xdr:nvSpPr>
        <xdr:cNvPr id="156" name="楕円 155"/>
        <xdr:cNvSpPr/>
      </xdr:nvSpPr>
      <xdr:spPr>
        <a:xfrm>
          <a:off x="12954000" y="23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41020</xdr:rowOff>
    </xdr:from>
    <xdr:ext cx="762000" cy="259045"/>
    <xdr:sp macro="" textlink="">
      <xdr:nvSpPr>
        <xdr:cNvPr id="157" name="テキスト ボックス 156"/>
        <xdr:cNvSpPr txBox="1"/>
      </xdr:nvSpPr>
      <xdr:spPr>
        <a:xfrm>
          <a:off x="12623800" y="2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ワクチン接種費（インフルエンザ・肺炎球菌）について、扶助費から委託料への支出科目変更（任意接種のため）に伴い比率が減少し、類似団体の平均並みで推移しています。</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しかしながら、</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少子高齢化が著しい本町では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増加が見込まれるため、その推移に注視していく必要があります。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61</xdr:row>
      <xdr:rowOff>4535</xdr:rowOff>
    </xdr:to>
    <xdr:cxnSp macro="">
      <xdr:nvCxnSpPr>
        <xdr:cNvPr id="187" name="直線コネクタ 186"/>
        <xdr:cNvCxnSpPr/>
      </xdr:nvCxnSpPr>
      <xdr:spPr>
        <a:xfrm flipV="1">
          <a:off x="4826000" y="9189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8"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9" name="直線コネクタ 188"/>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90"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91" name="直線コネクタ 190"/>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45357</xdr:rowOff>
    </xdr:to>
    <xdr:cxnSp macro="">
      <xdr:nvCxnSpPr>
        <xdr:cNvPr id="192" name="直線コネクタ 191"/>
        <xdr:cNvCxnSpPr/>
      </xdr:nvCxnSpPr>
      <xdr:spPr>
        <a:xfrm flipV="1">
          <a:off x="3987800" y="9613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121755</xdr:rowOff>
    </xdr:from>
    <xdr:ext cx="762000" cy="259045"/>
    <xdr:sp macro="" textlink="">
      <xdr:nvSpPr>
        <xdr:cNvPr id="193"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4" name="フローチャート: 判断 193"/>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135165</xdr:rowOff>
    </xdr:from>
    <xdr:to>
      <xdr:col>19</xdr:col>
      <xdr:colOff>187325</xdr:colOff>
      <xdr:row>56</xdr:row>
      <xdr:rowOff>45357</xdr:rowOff>
    </xdr:to>
    <xdr:cxnSp macro="">
      <xdr:nvCxnSpPr>
        <xdr:cNvPr id="195" name="直線コネクタ 194"/>
        <xdr:cNvCxnSpPr/>
      </xdr:nvCxnSpPr>
      <xdr:spPr>
        <a:xfrm>
          <a:off x="3098800" y="95649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56</xdr:row>
      <xdr:rowOff>29028</xdr:rowOff>
    </xdr:to>
    <xdr:cxnSp macro="">
      <xdr:nvCxnSpPr>
        <xdr:cNvPr id="198" name="直線コネクタ 197"/>
        <xdr:cNvCxnSpPr/>
      </xdr:nvCxnSpPr>
      <xdr:spPr>
        <a:xfrm flipV="1">
          <a:off x="2209800" y="95649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0" name="テキスト ボックス 19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167822</xdr:rowOff>
    </xdr:from>
    <xdr:to>
      <xdr:col>11</xdr:col>
      <xdr:colOff>9525</xdr:colOff>
      <xdr:row>56</xdr:row>
      <xdr:rowOff>29028</xdr:rowOff>
    </xdr:to>
    <xdr:cxnSp macro="">
      <xdr:nvCxnSpPr>
        <xdr:cNvPr id="201" name="直線コネクタ 200"/>
        <xdr:cNvCxnSpPr/>
      </xdr:nvCxnSpPr>
      <xdr:spPr>
        <a:xfrm>
          <a:off x="1320800" y="9597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03" name="テキスト ボックス 202"/>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11" name="楕円 210"/>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2"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13" name="楕円 212"/>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214" name="テキスト ボックス 213"/>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84365</xdr:rowOff>
    </xdr:from>
    <xdr:to>
      <xdr:col>15</xdr:col>
      <xdr:colOff>149225</xdr:colOff>
      <xdr:row>56</xdr:row>
      <xdr:rowOff>14515</xdr:rowOff>
    </xdr:to>
    <xdr:sp macro="" textlink="">
      <xdr:nvSpPr>
        <xdr:cNvPr id="215" name="楕円 214"/>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16" name="テキスト ボックス 215"/>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149678</xdr:rowOff>
    </xdr:from>
    <xdr:to>
      <xdr:col>11</xdr:col>
      <xdr:colOff>60325</xdr:colOff>
      <xdr:row>56</xdr:row>
      <xdr:rowOff>79828</xdr:rowOff>
    </xdr:to>
    <xdr:sp macro="" textlink="">
      <xdr:nvSpPr>
        <xdr:cNvPr id="217" name="楕円 216"/>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18" name="テキスト ボックス 217"/>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19" name="楕円 218"/>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20" name="テキスト ボックス 219"/>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並みの水準で推移していますが、人口減少や高齢化等に伴い、国保や後期高齢者、介護保険、診療所等の各特別会計への繰出金は、今後も増加が見込まれるため、保険税や料金等の歳入確保とあわせて歳出削減の取り組みを強化し、負担の軽減（繰出金の抑制等）に努めていく必要があります。</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88900</xdr:rowOff>
    </xdr:to>
    <xdr:cxnSp macro="">
      <xdr:nvCxnSpPr>
        <xdr:cNvPr id="248" name="直線コネクタ 247"/>
        <xdr:cNvCxnSpPr/>
      </xdr:nvCxnSpPr>
      <xdr:spPr>
        <a:xfrm flipV="1">
          <a:off x="16510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5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2" name="直線コネクタ 25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101600</xdr:rowOff>
    </xdr:from>
    <xdr:to>
      <xdr:col>82</xdr:col>
      <xdr:colOff>107950</xdr:colOff>
      <xdr:row>56</xdr:row>
      <xdr:rowOff>152400</xdr:rowOff>
    </xdr:to>
    <xdr:cxnSp macro="">
      <xdr:nvCxnSpPr>
        <xdr:cNvPr id="253" name="直線コネクタ 252"/>
        <xdr:cNvCxnSpPr/>
      </xdr:nvCxnSpPr>
      <xdr:spPr>
        <a:xfrm>
          <a:off x="15671800" y="9702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4"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55" name="フローチャート: 判断 254"/>
        <xdr:cNvSpPr/>
      </xdr:nvSpPr>
      <xdr:spPr>
        <a:xfrm>
          <a:off x="16459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101600</xdr:rowOff>
    </xdr:to>
    <xdr:cxnSp macro="">
      <xdr:nvCxnSpPr>
        <xdr:cNvPr id="256" name="直線コネクタ 255"/>
        <xdr:cNvCxnSpPr/>
      </xdr:nvCxnSpPr>
      <xdr:spPr>
        <a:xfrm>
          <a:off x="14782800" y="9690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8" name="テキスト ボックス 257"/>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101600</xdr:rowOff>
    </xdr:to>
    <xdr:cxnSp macro="">
      <xdr:nvCxnSpPr>
        <xdr:cNvPr id="259" name="直線コネクタ 258"/>
        <xdr:cNvCxnSpPr/>
      </xdr:nvCxnSpPr>
      <xdr:spPr>
        <a:xfrm flipV="1">
          <a:off x="13893800" y="9690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50800</xdr:rowOff>
    </xdr:from>
    <xdr:to>
      <xdr:col>74</xdr:col>
      <xdr:colOff>31750</xdr:colOff>
      <xdr:row>56</xdr:row>
      <xdr:rowOff>152400</xdr:rowOff>
    </xdr:to>
    <xdr:sp macro="" textlink="">
      <xdr:nvSpPr>
        <xdr:cNvPr id="260" name="フローチャート: 判断 259"/>
        <xdr:cNvSpPr/>
      </xdr:nvSpPr>
      <xdr:spPr>
        <a:xfrm>
          <a:off x="14732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61" name="テキスト ボックス 260"/>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101600</xdr:rowOff>
    </xdr:to>
    <xdr:cxnSp macro="">
      <xdr:nvCxnSpPr>
        <xdr:cNvPr id="262" name="直線コネクタ 261"/>
        <xdr:cNvCxnSpPr/>
      </xdr:nvCxnSpPr>
      <xdr:spPr>
        <a:xfrm>
          <a:off x="13004800" y="9613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63" name="フローチャート: 判断 262"/>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64" name="テキスト ボックス 263"/>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xdr:rowOff>
    </xdr:from>
    <xdr:to>
      <xdr:col>65</xdr:col>
      <xdr:colOff>53975</xdr:colOff>
      <xdr:row>56</xdr:row>
      <xdr:rowOff>114300</xdr:rowOff>
    </xdr:to>
    <xdr:sp macro="" textlink="">
      <xdr:nvSpPr>
        <xdr:cNvPr id="265" name="フローチャート: 判断 264"/>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66" name="テキスト ボックス 265"/>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72" name="楕円 271"/>
        <xdr:cNvSpPr/>
      </xdr:nvSpPr>
      <xdr:spPr>
        <a:xfrm>
          <a:off x="16459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118127</xdr:rowOff>
    </xdr:from>
    <xdr:ext cx="762000" cy="259045"/>
    <xdr:sp macro="" textlink="">
      <xdr:nvSpPr>
        <xdr:cNvPr id="273" name="その他該当値テキスト"/>
        <xdr:cNvSpPr txBox="1"/>
      </xdr:nvSpPr>
      <xdr:spPr>
        <a:xfrm>
          <a:off x="16598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50800</xdr:rowOff>
    </xdr:from>
    <xdr:to>
      <xdr:col>78</xdr:col>
      <xdr:colOff>120650</xdr:colOff>
      <xdr:row>56</xdr:row>
      <xdr:rowOff>152400</xdr:rowOff>
    </xdr:to>
    <xdr:sp macro="" textlink="">
      <xdr:nvSpPr>
        <xdr:cNvPr id="274" name="楕円 273"/>
        <xdr:cNvSpPr/>
      </xdr:nvSpPr>
      <xdr:spPr>
        <a:xfrm>
          <a:off x="15621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162577</xdr:rowOff>
    </xdr:from>
    <xdr:ext cx="736600" cy="259045"/>
    <xdr:sp macro="" textlink="">
      <xdr:nvSpPr>
        <xdr:cNvPr id="275" name="テキスト ボックス 274"/>
        <xdr:cNvSpPr txBox="1"/>
      </xdr:nvSpPr>
      <xdr:spPr>
        <a:xfrm>
          <a:off x="15290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6" name="楕円 275"/>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7" name="テキスト ボックス 276"/>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50800</xdr:rowOff>
    </xdr:from>
    <xdr:to>
      <xdr:col>69</xdr:col>
      <xdr:colOff>142875</xdr:colOff>
      <xdr:row>56</xdr:row>
      <xdr:rowOff>152400</xdr:rowOff>
    </xdr:to>
    <xdr:sp macro="" textlink="">
      <xdr:nvSpPr>
        <xdr:cNvPr id="278" name="楕円 277"/>
        <xdr:cNvSpPr/>
      </xdr:nvSpPr>
      <xdr:spPr>
        <a:xfrm>
          <a:off x="13843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162577</xdr:rowOff>
    </xdr:from>
    <xdr:ext cx="762000" cy="259045"/>
    <xdr:sp macro="" textlink="">
      <xdr:nvSpPr>
        <xdr:cNvPr id="279" name="テキスト ボックス 278"/>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80" name="楕円 279"/>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81" name="テキスト ボックス 280"/>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ポイント増加したものの、引き続き類似団体の平均より低い水準で推移しています。</a:t>
          </a:r>
        </a:p>
        <a:p>
          <a:r>
            <a:rPr kumimoji="1" lang="ja-JP" altLang="en-US" sz="1100">
              <a:latin typeface="ＭＳ Ｐゴシック" panose="020B0600070205080204" pitchFamily="50" charset="-128"/>
              <a:ea typeface="ＭＳ Ｐゴシック" panose="020B0600070205080204" pitchFamily="50" charset="-128"/>
            </a:rPr>
            <a:t>　一方、合併後の新たな支援や外郭団体への補助金等が年々増加傾向にあり、これらの支援・補助は、開始後の見直しや打ち切り等が非常に難しく、増加する一方となる恐れがあるため、開始時における十分な検討と合わせて随時見直しを図りながら、補助費等の抑制に努めていく必要があります。</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142240</xdr:rowOff>
    </xdr:to>
    <xdr:cxnSp macro="">
      <xdr:nvCxnSpPr>
        <xdr:cNvPr id="309" name="直線コネクタ 308"/>
        <xdr:cNvCxnSpPr/>
      </xdr:nvCxnSpPr>
      <xdr:spPr>
        <a:xfrm flipV="1">
          <a:off x="16510000" y="56362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2"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3" name="直線コネクタ 312"/>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119380</xdr:rowOff>
    </xdr:from>
    <xdr:to>
      <xdr:col>82</xdr:col>
      <xdr:colOff>107950</xdr:colOff>
      <xdr:row>34</xdr:row>
      <xdr:rowOff>134620</xdr:rowOff>
    </xdr:to>
    <xdr:cxnSp macro="">
      <xdr:nvCxnSpPr>
        <xdr:cNvPr id="314" name="直線コネクタ 313"/>
        <xdr:cNvCxnSpPr/>
      </xdr:nvCxnSpPr>
      <xdr:spPr>
        <a:xfrm>
          <a:off x="15671800" y="59486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139717</xdr:rowOff>
    </xdr:from>
    <xdr:ext cx="762000" cy="259045"/>
    <xdr:sp macro="" textlink="">
      <xdr:nvSpPr>
        <xdr:cNvPr id="315" name="補助費等平均値テキスト"/>
        <xdr:cNvSpPr txBox="1"/>
      </xdr:nvSpPr>
      <xdr:spPr>
        <a:xfrm>
          <a:off x="16598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6" name="フローチャート: 判断 315"/>
        <xdr:cNvSpPr/>
      </xdr:nvSpPr>
      <xdr:spPr>
        <a:xfrm>
          <a:off x="16459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50800</xdr:rowOff>
    </xdr:from>
    <xdr:to>
      <xdr:col>78</xdr:col>
      <xdr:colOff>69850</xdr:colOff>
      <xdr:row>34</xdr:row>
      <xdr:rowOff>119380</xdr:rowOff>
    </xdr:to>
    <xdr:cxnSp macro="">
      <xdr:nvCxnSpPr>
        <xdr:cNvPr id="317" name="直線コネクタ 316"/>
        <xdr:cNvCxnSpPr/>
      </xdr:nvCxnSpPr>
      <xdr:spPr>
        <a:xfrm>
          <a:off x="14782800" y="5880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18" name="フローチャート: 判断 317"/>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19" name="テキスト ボックス 318"/>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50800</xdr:rowOff>
    </xdr:from>
    <xdr:to>
      <xdr:col>73</xdr:col>
      <xdr:colOff>180975</xdr:colOff>
      <xdr:row>34</xdr:row>
      <xdr:rowOff>81280</xdr:rowOff>
    </xdr:to>
    <xdr:cxnSp macro="">
      <xdr:nvCxnSpPr>
        <xdr:cNvPr id="320" name="直線コネクタ 319"/>
        <xdr:cNvCxnSpPr/>
      </xdr:nvCxnSpPr>
      <xdr:spPr>
        <a:xfrm flipV="1">
          <a:off x="13893800" y="588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43180</xdr:rowOff>
    </xdr:from>
    <xdr:to>
      <xdr:col>69</xdr:col>
      <xdr:colOff>92075</xdr:colOff>
      <xdr:row>34</xdr:row>
      <xdr:rowOff>81280</xdr:rowOff>
    </xdr:to>
    <xdr:cxnSp macro="">
      <xdr:nvCxnSpPr>
        <xdr:cNvPr id="323" name="直線コネクタ 322"/>
        <xdr:cNvCxnSpPr/>
      </xdr:nvCxnSpPr>
      <xdr:spPr>
        <a:xfrm>
          <a:off x="13004800" y="5872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6" name="フローチャート: 判断 325"/>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27" name="テキスト ボックス 326"/>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83820</xdr:rowOff>
    </xdr:from>
    <xdr:to>
      <xdr:col>82</xdr:col>
      <xdr:colOff>158750</xdr:colOff>
      <xdr:row>35</xdr:row>
      <xdr:rowOff>13970</xdr:rowOff>
    </xdr:to>
    <xdr:sp macro="" textlink="">
      <xdr:nvSpPr>
        <xdr:cNvPr id="333" name="楕円 332"/>
        <xdr:cNvSpPr/>
      </xdr:nvSpPr>
      <xdr:spPr>
        <a:xfrm>
          <a:off x="16459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100347</xdr:rowOff>
    </xdr:from>
    <xdr:ext cx="762000" cy="259045"/>
    <xdr:sp macro="" textlink="">
      <xdr:nvSpPr>
        <xdr:cNvPr id="334" name="補助費等該当値テキスト"/>
        <xdr:cNvSpPr txBox="1"/>
      </xdr:nvSpPr>
      <xdr:spPr>
        <a:xfrm>
          <a:off x="16598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68580</xdr:rowOff>
    </xdr:from>
    <xdr:to>
      <xdr:col>78</xdr:col>
      <xdr:colOff>120650</xdr:colOff>
      <xdr:row>34</xdr:row>
      <xdr:rowOff>170180</xdr:rowOff>
    </xdr:to>
    <xdr:sp macro="" textlink="">
      <xdr:nvSpPr>
        <xdr:cNvPr id="335" name="楕円 334"/>
        <xdr:cNvSpPr/>
      </xdr:nvSpPr>
      <xdr:spPr>
        <a:xfrm>
          <a:off x="15621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8907</xdr:rowOff>
    </xdr:from>
    <xdr:ext cx="736600" cy="259045"/>
    <xdr:sp macro="" textlink="">
      <xdr:nvSpPr>
        <xdr:cNvPr id="336" name="テキスト ボックス 335"/>
        <xdr:cNvSpPr txBox="1"/>
      </xdr:nvSpPr>
      <xdr:spPr>
        <a:xfrm>
          <a:off x="15290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0</xdr:rowOff>
    </xdr:from>
    <xdr:to>
      <xdr:col>74</xdr:col>
      <xdr:colOff>31750</xdr:colOff>
      <xdr:row>34</xdr:row>
      <xdr:rowOff>101600</xdr:rowOff>
    </xdr:to>
    <xdr:sp macro="" textlink="">
      <xdr:nvSpPr>
        <xdr:cNvPr id="337" name="楕円 336"/>
        <xdr:cNvSpPr/>
      </xdr:nvSpPr>
      <xdr:spPr>
        <a:xfrm>
          <a:off x="14732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111777</xdr:rowOff>
    </xdr:from>
    <xdr:ext cx="762000" cy="259045"/>
    <xdr:sp macro="" textlink="">
      <xdr:nvSpPr>
        <xdr:cNvPr id="338" name="テキスト ボックス 337"/>
        <xdr:cNvSpPr txBox="1"/>
      </xdr:nvSpPr>
      <xdr:spPr>
        <a:xfrm>
          <a:off x="14401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30480</xdr:rowOff>
    </xdr:from>
    <xdr:to>
      <xdr:col>69</xdr:col>
      <xdr:colOff>142875</xdr:colOff>
      <xdr:row>34</xdr:row>
      <xdr:rowOff>132080</xdr:rowOff>
    </xdr:to>
    <xdr:sp macro="" textlink="">
      <xdr:nvSpPr>
        <xdr:cNvPr id="339" name="楕円 338"/>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142257</xdr:rowOff>
    </xdr:from>
    <xdr:ext cx="762000" cy="259045"/>
    <xdr:sp macro="" textlink="">
      <xdr:nvSpPr>
        <xdr:cNvPr id="340" name="テキスト ボックス 339"/>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163830</xdr:rowOff>
    </xdr:from>
    <xdr:to>
      <xdr:col>65</xdr:col>
      <xdr:colOff>53975</xdr:colOff>
      <xdr:row>34</xdr:row>
      <xdr:rowOff>93980</xdr:rowOff>
    </xdr:to>
    <xdr:sp macro="" textlink="">
      <xdr:nvSpPr>
        <xdr:cNvPr id="341" name="楕円 340"/>
        <xdr:cNvSpPr/>
      </xdr:nvSpPr>
      <xdr:spPr>
        <a:xfrm>
          <a:off x="12954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104157</xdr:rowOff>
    </xdr:from>
    <xdr:ext cx="762000" cy="259045"/>
    <xdr:sp macro="" textlink="">
      <xdr:nvSpPr>
        <xdr:cNvPr id="342" name="テキスト ボックス 341"/>
        <xdr:cNvSpPr txBox="1"/>
      </xdr:nvSpPr>
      <xdr:spPr>
        <a:xfrm>
          <a:off x="12623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繰上償還の実施によりその効果が一定表れているものの、平成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年度に実施した大型事業（庁舎建設等）等の元金償還が始まったことにより比率は増加しています。また、地方債残高は依然として高水準で推移する見込みであり、財政硬直化の最大の要因となっています。</a:t>
          </a:r>
        </a:p>
        <a:p>
          <a:r>
            <a:rPr kumimoji="1" lang="ja-JP" altLang="en-US" sz="1100">
              <a:latin typeface="ＭＳ Ｐゴシック" panose="020B0600070205080204" pitchFamily="50" charset="-128"/>
              <a:ea typeface="ＭＳ Ｐゴシック" panose="020B0600070205080204" pitchFamily="50" charset="-128"/>
            </a:rPr>
            <a:t>　今後は四万十町中期財政計画等に沿って、地方債の計画的な発行（対象事業の厳選と新規発行債の抑制）に、より一層努めていく必要があります。</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169455</xdr:rowOff>
    </xdr:to>
    <xdr:cxnSp macro="">
      <xdr:nvCxnSpPr>
        <xdr:cNvPr id="372" name="直線コネクタ 371"/>
        <xdr:cNvCxnSpPr/>
      </xdr:nvCxnSpPr>
      <xdr:spPr>
        <a:xfrm flipV="1">
          <a:off x="4826000" y="12670609"/>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141532</xdr:rowOff>
    </xdr:from>
    <xdr:ext cx="762000" cy="259045"/>
    <xdr:sp macro="" textlink="">
      <xdr:nvSpPr>
        <xdr:cNvPr id="373" name="公債費最小値テキスト"/>
        <xdr:cNvSpPr txBox="1"/>
      </xdr:nvSpPr>
      <xdr:spPr>
        <a:xfrm>
          <a:off x="4914900" y="1385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169455</xdr:rowOff>
    </xdr:from>
    <xdr:to>
      <xdr:col>24</xdr:col>
      <xdr:colOff>114300</xdr:colOff>
      <xdr:row>80</xdr:row>
      <xdr:rowOff>169455</xdr:rowOff>
    </xdr:to>
    <xdr:cxnSp macro="">
      <xdr:nvCxnSpPr>
        <xdr:cNvPr id="374" name="直線コネクタ 373"/>
        <xdr:cNvCxnSpPr/>
      </xdr:nvCxnSpPr>
      <xdr:spPr>
        <a:xfrm>
          <a:off x="4737100" y="1388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75"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6" name="直線コネクタ 375"/>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164556</xdr:rowOff>
    </xdr:from>
    <xdr:to>
      <xdr:col>24</xdr:col>
      <xdr:colOff>25400</xdr:colOff>
      <xdr:row>80</xdr:row>
      <xdr:rowOff>38826</xdr:rowOff>
    </xdr:to>
    <xdr:cxnSp macro="">
      <xdr:nvCxnSpPr>
        <xdr:cNvPr id="377" name="直線コネクタ 376"/>
        <xdr:cNvCxnSpPr/>
      </xdr:nvCxnSpPr>
      <xdr:spPr>
        <a:xfrm>
          <a:off x="3987800" y="1370910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100891</xdr:rowOff>
    </xdr:from>
    <xdr:ext cx="762000" cy="259045"/>
    <xdr:sp macro="" textlink="">
      <xdr:nvSpPr>
        <xdr:cNvPr id="378" name="公債費平均値テキスト"/>
        <xdr:cNvSpPr txBox="1"/>
      </xdr:nvSpPr>
      <xdr:spPr>
        <a:xfrm>
          <a:off x="4914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79" name="フローチャート: 判断 378"/>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112305</xdr:rowOff>
    </xdr:from>
    <xdr:to>
      <xdr:col>19</xdr:col>
      <xdr:colOff>187325</xdr:colOff>
      <xdr:row>79</xdr:row>
      <xdr:rowOff>164556</xdr:rowOff>
    </xdr:to>
    <xdr:cxnSp macro="">
      <xdr:nvCxnSpPr>
        <xdr:cNvPr id="380" name="直線コネクタ 379"/>
        <xdr:cNvCxnSpPr/>
      </xdr:nvCxnSpPr>
      <xdr:spPr>
        <a:xfrm>
          <a:off x="3098800" y="13656855"/>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1" name="フローチャート: 判断 38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2" name="テキスト ボックス 38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112305</xdr:rowOff>
    </xdr:from>
    <xdr:to>
      <xdr:col>15</xdr:col>
      <xdr:colOff>98425</xdr:colOff>
      <xdr:row>79</xdr:row>
      <xdr:rowOff>151493</xdr:rowOff>
    </xdr:to>
    <xdr:cxnSp macro="">
      <xdr:nvCxnSpPr>
        <xdr:cNvPr id="383" name="直線コネクタ 382"/>
        <xdr:cNvCxnSpPr/>
      </xdr:nvCxnSpPr>
      <xdr:spPr>
        <a:xfrm flipV="1">
          <a:off x="2209800" y="1365685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84" name="フローチャート: 判断 383"/>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85" name="テキスト ボックス 384"/>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151493</xdr:rowOff>
    </xdr:from>
    <xdr:to>
      <xdr:col>11</xdr:col>
      <xdr:colOff>9525</xdr:colOff>
      <xdr:row>79</xdr:row>
      <xdr:rowOff>164556</xdr:rowOff>
    </xdr:to>
    <xdr:cxnSp macro="">
      <xdr:nvCxnSpPr>
        <xdr:cNvPr id="386" name="直線コネクタ 385"/>
        <xdr:cNvCxnSpPr/>
      </xdr:nvCxnSpPr>
      <xdr:spPr>
        <a:xfrm flipV="1">
          <a:off x="1320800" y="136960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136616</xdr:rowOff>
    </xdr:from>
    <xdr:to>
      <xdr:col>11</xdr:col>
      <xdr:colOff>60325</xdr:colOff>
      <xdr:row>78</xdr:row>
      <xdr:rowOff>66766</xdr:rowOff>
    </xdr:to>
    <xdr:sp macro="" textlink="">
      <xdr:nvSpPr>
        <xdr:cNvPr id="387" name="フローチャート: 判断 386"/>
        <xdr:cNvSpPr/>
      </xdr:nvSpPr>
      <xdr:spPr>
        <a:xfrm>
          <a:off x="2159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76943</xdr:rowOff>
    </xdr:from>
    <xdr:ext cx="762000" cy="259045"/>
    <xdr:sp macro="" textlink="">
      <xdr:nvSpPr>
        <xdr:cNvPr id="388" name="テキスト ボックス 387"/>
        <xdr:cNvSpPr txBox="1"/>
      </xdr:nvSpPr>
      <xdr:spPr>
        <a:xfrm>
          <a:off x="1828800" y="1310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9" name="フローチャート: 判断 388"/>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90" name="テキスト ボックス 389"/>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159476</xdr:rowOff>
    </xdr:from>
    <xdr:to>
      <xdr:col>24</xdr:col>
      <xdr:colOff>76200</xdr:colOff>
      <xdr:row>80</xdr:row>
      <xdr:rowOff>89626</xdr:rowOff>
    </xdr:to>
    <xdr:sp macro="" textlink="">
      <xdr:nvSpPr>
        <xdr:cNvPr id="396" name="楕円 395"/>
        <xdr:cNvSpPr/>
      </xdr:nvSpPr>
      <xdr:spPr>
        <a:xfrm>
          <a:off x="4775200" y="1370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131553</xdr:rowOff>
    </xdr:from>
    <xdr:ext cx="762000" cy="259045"/>
    <xdr:sp macro="" textlink="">
      <xdr:nvSpPr>
        <xdr:cNvPr id="397" name="公債費該当値テキスト"/>
        <xdr:cNvSpPr txBox="1"/>
      </xdr:nvSpPr>
      <xdr:spPr>
        <a:xfrm>
          <a:off x="4914900" y="1367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113756</xdr:rowOff>
    </xdr:from>
    <xdr:to>
      <xdr:col>20</xdr:col>
      <xdr:colOff>38100</xdr:colOff>
      <xdr:row>80</xdr:row>
      <xdr:rowOff>43906</xdr:rowOff>
    </xdr:to>
    <xdr:sp macro="" textlink="">
      <xdr:nvSpPr>
        <xdr:cNvPr id="398" name="楕円 397"/>
        <xdr:cNvSpPr/>
      </xdr:nvSpPr>
      <xdr:spPr>
        <a:xfrm>
          <a:off x="3937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28683</xdr:rowOff>
    </xdr:from>
    <xdr:ext cx="736600" cy="259045"/>
    <xdr:sp macro="" textlink="">
      <xdr:nvSpPr>
        <xdr:cNvPr id="399" name="テキスト ボックス 398"/>
        <xdr:cNvSpPr txBox="1"/>
      </xdr:nvSpPr>
      <xdr:spPr>
        <a:xfrm>
          <a:off x="3606800" y="13744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61505</xdr:rowOff>
    </xdr:from>
    <xdr:to>
      <xdr:col>15</xdr:col>
      <xdr:colOff>149225</xdr:colOff>
      <xdr:row>79</xdr:row>
      <xdr:rowOff>163105</xdr:rowOff>
    </xdr:to>
    <xdr:sp macro="" textlink="">
      <xdr:nvSpPr>
        <xdr:cNvPr id="400" name="楕円 399"/>
        <xdr:cNvSpPr/>
      </xdr:nvSpPr>
      <xdr:spPr>
        <a:xfrm>
          <a:off x="3048000" y="136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147882</xdr:rowOff>
    </xdr:from>
    <xdr:ext cx="762000" cy="259045"/>
    <xdr:sp macro="" textlink="">
      <xdr:nvSpPr>
        <xdr:cNvPr id="401" name="テキスト ボックス 400"/>
        <xdr:cNvSpPr txBox="1"/>
      </xdr:nvSpPr>
      <xdr:spPr>
        <a:xfrm>
          <a:off x="2717800" y="1369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100693</xdr:rowOff>
    </xdr:from>
    <xdr:to>
      <xdr:col>11</xdr:col>
      <xdr:colOff>60325</xdr:colOff>
      <xdr:row>80</xdr:row>
      <xdr:rowOff>30843</xdr:rowOff>
    </xdr:to>
    <xdr:sp macro="" textlink="">
      <xdr:nvSpPr>
        <xdr:cNvPr id="402" name="楕円 401"/>
        <xdr:cNvSpPr/>
      </xdr:nvSpPr>
      <xdr:spPr>
        <a:xfrm>
          <a:off x="2159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15620</xdr:rowOff>
    </xdr:from>
    <xdr:ext cx="762000" cy="259045"/>
    <xdr:sp macro="" textlink="">
      <xdr:nvSpPr>
        <xdr:cNvPr id="403" name="テキスト ボックス 402"/>
        <xdr:cNvSpPr txBox="1"/>
      </xdr:nvSpPr>
      <xdr:spPr>
        <a:xfrm>
          <a:off x="1828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113756</xdr:rowOff>
    </xdr:from>
    <xdr:to>
      <xdr:col>6</xdr:col>
      <xdr:colOff>171450</xdr:colOff>
      <xdr:row>80</xdr:row>
      <xdr:rowOff>43906</xdr:rowOff>
    </xdr:to>
    <xdr:sp macro="" textlink="">
      <xdr:nvSpPr>
        <xdr:cNvPr id="404" name="楕円 403"/>
        <xdr:cNvSpPr/>
      </xdr:nvSpPr>
      <xdr:spPr>
        <a:xfrm>
          <a:off x="1270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28683</xdr:rowOff>
    </xdr:from>
    <xdr:ext cx="762000" cy="259045"/>
    <xdr:sp macro="" textlink="">
      <xdr:nvSpPr>
        <xdr:cNvPr id="405" name="テキスト ボックス 404"/>
        <xdr:cNvSpPr txBox="1"/>
      </xdr:nvSpPr>
      <xdr:spPr>
        <a:xfrm>
          <a:off x="939800" y="1374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公債費以外では、物件費を除き、類似団体の平均並みか平均を下回る水準で推移していますが、今後は扶助費や物件費等での増加が見込まれ、今後の動向に注視していく必要があります。</a:t>
          </a:r>
        </a:p>
        <a:p>
          <a:r>
            <a:rPr kumimoji="1" lang="ja-JP" altLang="en-US" sz="1100">
              <a:latin typeface="ＭＳ Ｐゴシック" panose="020B0600070205080204" pitchFamily="50" charset="-128"/>
              <a:ea typeface="ＭＳ Ｐゴシック" panose="020B0600070205080204" pitchFamily="50" charset="-128"/>
            </a:rPr>
            <a:t>　また、地方交付税に依存している本町としては、歳入</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分母</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における普通交付税や臨時財政対策債の増減が比率の算定に大きく影響するため、引き続き経常経費の削減に努めていく必要があります。</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4" name="直線コネクタ 423"/>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5" name="テキスト ボックス 424"/>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64136</xdr:rowOff>
    </xdr:to>
    <xdr:cxnSp macro="">
      <xdr:nvCxnSpPr>
        <xdr:cNvPr id="429" name="直線コネクタ 428"/>
        <xdr:cNvCxnSpPr/>
      </xdr:nvCxnSpPr>
      <xdr:spPr>
        <a:xfrm flipV="1">
          <a:off x="16510000" y="1263142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36213</xdr:rowOff>
    </xdr:from>
    <xdr:ext cx="762000" cy="259045"/>
    <xdr:sp macro="" textlink="">
      <xdr:nvSpPr>
        <xdr:cNvPr id="430" name="公債費以外最小値テキスト"/>
        <xdr:cNvSpPr txBox="1"/>
      </xdr:nvSpPr>
      <xdr:spPr>
        <a:xfrm>
          <a:off x="16598900" y="1392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64136</xdr:rowOff>
    </xdr:from>
    <xdr:to>
      <xdr:col>82</xdr:col>
      <xdr:colOff>196850</xdr:colOff>
      <xdr:row>81</xdr:row>
      <xdr:rowOff>64136</xdr:rowOff>
    </xdr:to>
    <xdr:cxnSp macro="">
      <xdr:nvCxnSpPr>
        <xdr:cNvPr id="431" name="直線コネクタ 430"/>
        <xdr:cNvCxnSpPr/>
      </xdr:nvCxnSpPr>
      <xdr:spPr>
        <a:xfrm>
          <a:off x="16421100" y="1395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2"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3" name="直線コネクタ 432"/>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76</xdr:row>
      <xdr:rowOff>92711</xdr:rowOff>
    </xdr:to>
    <xdr:cxnSp macro="">
      <xdr:nvCxnSpPr>
        <xdr:cNvPr id="434" name="直線コネクタ 433"/>
        <xdr:cNvCxnSpPr/>
      </xdr:nvCxnSpPr>
      <xdr:spPr>
        <a:xfrm flipV="1">
          <a:off x="15671800" y="131114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59707</xdr:rowOff>
    </xdr:from>
    <xdr:ext cx="762000" cy="259045"/>
    <xdr:sp macro="" textlink="">
      <xdr:nvSpPr>
        <xdr:cNvPr id="435"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36" name="フローチャート: 判断 435"/>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92710</xdr:rowOff>
    </xdr:from>
    <xdr:to>
      <xdr:col>78</xdr:col>
      <xdr:colOff>69850</xdr:colOff>
      <xdr:row>76</xdr:row>
      <xdr:rowOff>92711</xdr:rowOff>
    </xdr:to>
    <xdr:cxnSp macro="">
      <xdr:nvCxnSpPr>
        <xdr:cNvPr id="437" name="直線コネクタ 436"/>
        <xdr:cNvCxnSpPr/>
      </xdr:nvCxnSpPr>
      <xdr:spPr>
        <a:xfrm>
          <a:off x="14782800" y="12780010"/>
          <a:ext cx="889000" cy="34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24764</xdr:rowOff>
    </xdr:from>
    <xdr:to>
      <xdr:col>78</xdr:col>
      <xdr:colOff>120650</xdr:colOff>
      <xdr:row>77</xdr:row>
      <xdr:rowOff>126364</xdr:rowOff>
    </xdr:to>
    <xdr:sp macro="" textlink="">
      <xdr:nvSpPr>
        <xdr:cNvPr id="438" name="フローチャート: 判断 437"/>
        <xdr:cNvSpPr/>
      </xdr:nvSpPr>
      <xdr:spPr>
        <a:xfrm>
          <a:off x="15621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111141</xdr:rowOff>
    </xdr:from>
    <xdr:ext cx="736600" cy="259045"/>
    <xdr:sp macro="" textlink="">
      <xdr:nvSpPr>
        <xdr:cNvPr id="439" name="テキスト ボックス 438"/>
        <xdr:cNvSpPr txBox="1"/>
      </xdr:nvSpPr>
      <xdr:spPr>
        <a:xfrm>
          <a:off x="15290800" y="13312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92710</xdr:rowOff>
    </xdr:from>
    <xdr:to>
      <xdr:col>73</xdr:col>
      <xdr:colOff>180975</xdr:colOff>
      <xdr:row>75</xdr:row>
      <xdr:rowOff>1270</xdr:rowOff>
    </xdr:to>
    <xdr:cxnSp macro="">
      <xdr:nvCxnSpPr>
        <xdr:cNvPr id="440" name="直線コネクタ 439"/>
        <xdr:cNvCxnSpPr/>
      </xdr:nvCxnSpPr>
      <xdr:spPr>
        <a:xfrm flipV="1">
          <a:off x="13893800" y="1278001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24764</xdr:rowOff>
    </xdr:from>
    <xdr:to>
      <xdr:col>74</xdr:col>
      <xdr:colOff>31750</xdr:colOff>
      <xdr:row>76</xdr:row>
      <xdr:rowOff>126364</xdr:rowOff>
    </xdr:to>
    <xdr:sp macro="" textlink="">
      <xdr:nvSpPr>
        <xdr:cNvPr id="441" name="フローチャート: 判断 440"/>
        <xdr:cNvSpPr/>
      </xdr:nvSpPr>
      <xdr:spPr>
        <a:xfrm>
          <a:off x="14732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111141</xdr:rowOff>
    </xdr:from>
    <xdr:ext cx="762000" cy="259045"/>
    <xdr:sp macro="" textlink="">
      <xdr:nvSpPr>
        <xdr:cNvPr id="442" name="テキスト ボックス 441"/>
        <xdr:cNvSpPr txBox="1"/>
      </xdr:nvSpPr>
      <xdr:spPr>
        <a:xfrm>
          <a:off x="14401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155575</xdr:rowOff>
    </xdr:from>
    <xdr:to>
      <xdr:col>69</xdr:col>
      <xdr:colOff>92075</xdr:colOff>
      <xdr:row>75</xdr:row>
      <xdr:rowOff>1270</xdr:rowOff>
    </xdr:to>
    <xdr:cxnSp macro="">
      <xdr:nvCxnSpPr>
        <xdr:cNvPr id="443" name="直線コネクタ 442"/>
        <xdr:cNvCxnSpPr/>
      </xdr:nvCxnSpPr>
      <xdr:spPr>
        <a:xfrm>
          <a:off x="13004800" y="12671425"/>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47625</xdr:rowOff>
    </xdr:from>
    <xdr:to>
      <xdr:col>69</xdr:col>
      <xdr:colOff>142875</xdr:colOff>
      <xdr:row>76</xdr:row>
      <xdr:rowOff>149225</xdr:rowOff>
    </xdr:to>
    <xdr:sp macro="" textlink="">
      <xdr:nvSpPr>
        <xdr:cNvPr id="444" name="フローチャート: 判断 443"/>
        <xdr:cNvSpPr/>
      </xdr:nvSpPr>
      <xdr:spPr>
        <a:xfrm>
          <a:off x="13843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134002</xdr:rowOff>
    </xdr:from>
    <xdr:ext cx="762000" cy="259045"/>
    <xdr:sp macro="" textlink="">
      <xdr:nvSpPr>
        <xdr:cNvPr id="445" name="テキスト ボックス 444"/>
        <xdr:cNvSpPr txBox="1"/>
      </xdr:nvSpPr>
      <xdr:spPr>
        <a:xfrm>
          <a:off x="13512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6" name="フローチャート: 判断 445"/>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47" name="テキスト ボックス 446"/>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53" name="楕円 452"/>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54"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41911</xdr:rowOff>
    </xdr:from>
    <xdr:to>
      <xdr:col>78</xdr:col>
      <xdr:colOff>120650</xdr:colOff>
      <xdr:row>76</xdr:row>
      <xdr:rowOff>143511</xdr:rowOff>
    </xdr:to>
    <xdr:sp macro="" textlink="">
      <xdr:nvSpPr>
        <xdr:cNvPr id="455" name="楕円 454"/>
        <xdr:cNvSpPr/>
      </xdr:nvSpPr>
      <xdr:spPr>
        <a:xfrm>
          <a:off x="15621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153687</xdr:rowOff>
    </xdr:from>
    <xdr:ext cx="736600" cy="259045"/>
    <xdr:sp macro="" textlink="">
      <xdr:nvSpPr>
        <xdr:cNvPr id="456" name="テキスト ボックス 455"/>
        <xdr:cNvSpPr txBox="1"/>
      </xdr:nvSpPr>
      <xdr:spPr>
        <a:xfrm>
          <a:off x="15290800" y="1284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41910</xdr:rowOff>
    </xdr:from>
    <xdr:to>
      <xdr:col>74</xdr:col>
      <xdr:colOff>31750</xdr:colOff>
      <xdr:row>74</xdr:row>
      <xdr:rowOff>143510</xdr:rowOff>
    </xdr:to>
    <xdr:sp macro="" textlink="">
      <xdr:nvSpPr>
        <xdr:cNvPr id="457" name="楕円 456"/>
        <xdr:cNvSpPr/>
      </xdr:nvSpPr>
      <xdr:spPr>
        <a:xfrm>
          <a:off x="14732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153687</xdr:rowOff>
    </xdr:from>
    <xdr:ext cx="762000" cy="259045"/>
    <xdr:sp macro="" textlink="">
      <xdr:nvSpPr>
        <xdr:cNvPr id="458" name="テキスト ボックス 457"/>
        <xdr:cNvSpPr txBox="1"/>
      </xdr:nvSpPr>
      <xdr:spPr>
        <a:xfrm>
          <a:off x="14401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121920</xdr:rowOff>
    </xdr:from>
    <xdr:to>
      <xdr:col>69</xdr:col>
      <xdr:colOff>142875</xdr:colOff>
      <xdr:row>75</xdr:row>
      <xdr:rowOff>52070</xdr:rowOff>
    </xdr:to>
    <xdr:sp macro="" textlink="">
      <xdr:nvSpPr>
        <xdr:cNvPr id="459" name="楕円 458"/>
        <xdr:cNvSpPr/>
      </xdr:nvSpPr>
      <xdr:spPr>
        <a:xfrm>
          <a:off x="13843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62247</xdr:rowOff>
    </xdr:from>
    <xdr:ext cx="762000" cy="259045"/>
    <xdr:sp macro="" textlink="">
      <xdr:nvSpPr>
        <xdr:cNvPr id="460" name="テキスト ボックス 459"/>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104775</xdr:rowOff>
    </xdr:from>
    <xdr:to>
      <xdr:col>65</xdr:col>
      <xdr:colOff>53975</xdr:colOff>
      <xdr:row>74</xdr:row>
      <xdr:rowOff>34925</xdr:rowOff>
    </xdr:to>
    <xdr:sp macro="" textlink="">
      <xdr:nvSpPr>
        <xdr:cNvPr id="461" name="楕円 460"/>
        <xdr:cNvSpPr/>
      </xdr:nvSpPr>
      <xdr:spPr>
        <a:xfrm>
          <a:off x="12954000" y="1262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45102</xdr:rowOff>
    </xdr:from>
    <xdr:ext cx="762000" cy="259045"/>
    <xdr:sp macro="" textlink="">
      <xdr:nvSpPr>
        <xdr:cNvPr id="462" name="テキスト ボックス 461"/>
        <xdr:cNvSpPr txBox="1"/>
      </xdr:nvSpPr>
      <xdr:spPr>
        <a:xfrm>
          <a:off x="12623800" y="1238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高知県四万十町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118281</xdr:rowOff>
    </xdr:from>
    <xdr:to>
      <xdr:col>29</xdr:col>
      <xdr:colOff>127000</xdr:colOff>
      <xdr:row>20</xdr:row>
      <xdr:rowOff>106611</xdr:rowOff>
    </xdr:to>
    <xdr:cxnSp macro="">
      <xdr:nvCxnSpPr>
        <xdr:cNvPr id="47" name="直線コネクタ 46"/>
        <xdr:cNvCxnSpPr/>
      </xdr:nvCxnSpPr>
      <xdr:spPr bwMode="auto">
        <a:xfrm flipV="1">
          <a:off x="5651500" y="2051856"/>
          <a:ext cx="0" cy="15313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78688</xdr:rowOff>
    </xdr:from>
    <xdr:ext cx="762000" cy="259045"/>
    <xdr:sp macro="" textlink="">
      <xdr:nvSpPr>
        <xdr:cNvPr id="48" name="人口1人当たり決算額の推移最小値テキスト130"/>
        <xdr:cNvSpPr txBox="1"/>
      </xdr:nvSpPr>
      <xdr:spPr>
        <a:xfrm>
          <a:off x="5740400" y="355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106611</xdr:rowOff>
    </xdr:from>
    <xdr:to>
      <xdr:col>30</xdr:col>
      <xdr:colOff>25400</xdr:colOff>
      <xdr:row>20</xdr:row>
      <xdr:rowOff>106611</xdr:rowOff>
    </xdr:to>
    <xdr:cxnSp macro="">
      <xdr:nvCxnSpPr>
        <xdr:cNvPr id="49" name="直線コネクタ 48"/>
        <xdr:cNvCxnSpPr/>
      </xdr:nvCxnSpPr>
      <xdr:spPr bwMode="auto">
        <a:xfrm>
          <a:off x="5562600" y="35832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33208</xdr:rowOff>
    </xdr:from>
    <xdr:ext cx="762000" cy="259045"/>
    <xdr:sp macro="" textlink="">
      <xdr:nvSpPr>
        <xdr:cNvPr id="50" name="人口1人当たり決算額の推移最大値テキスト130"/>
        <xdr:cNvSpPr txBox="1"/>
      </xdr:nvSpPr>
      <xdr:spPr>
        <a:xfrm>
          <a:off x="5740400" y="17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118281</xdr:rowOff>
    </xdr:from>
    <xdr:to>
      <xdr:col>30</xdr:col>
      <xdr:colOff>25400</xdr:colOff>
      <xdr:row>11</xdr:row>
      <xdr:rowOff>118281</xdr:rowOff>
    </xdr:to>
    <xdr:cxnSp macro="">
      <xdr:nvCxnSpPr>
        <xdr:cNvPr id="51" name="直線コネクタ 50"/>
        <xdr:cNvCxnSpPr/>
      </xdr:nvCxnSpPr>
      <xdr:spPr bwMode="auto">
        <a:xfrm>
          <a:off x="5562600" y="2051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170967</xdr:rowOff>
    </xdr:from>
    <xdr:to>
      <xdr:col>29</xdr:col>
      <xdr:colOff>127000</xdr:colOff>
      <xdr:row>15</xdr:row>
      <xdr:rowOff>52836</xdr:rowOff>
    </xdr:to>
    <xdr:cxnSp macro="">
      <xdr:nvCxnSpPr>
        <xdr:cNvPr id="52" name="直線コネクタ 51"/>
        <xdr:cNvCxnSpPr/>
      </xdr:nvCxnSpPr>
      <xdr:spPr bwMode="auto">
        <a:xfrm flipV="1">
          <a:off x="5003800" y="2618892"/>
          <a:ext cx="647700" cy="53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154794</xdr:rowOff>
    </xdr:from>
    <xdr:ext cx="762000" cy="259045"/>
    <xdr:sp macro="" textlink="">
      <xdr:nvSpPr>
        <xdr:cNvPr id="53" name="人口1人当たり決算額の推移平均値テキスト130"/>
        <xdr:cNvSpPr txBox="1"/>
      </xdr:nvSpPr>
      <xdr:spPr>
        <a:xfrm>
          <a:off x="5740400" y="29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11267</xdr:rowOff>
    </xdr:from>
    <xdr:to>
      <xdr:col>29</xdr:col>
      <xdr:colOff>177800</xdr:colOff>
      <xdr:row>17</xdr:row>
      <xdr:rowOff>112867</xdr:rowOff>
    </xdr:to>
    <xdr:sp macro="" textlink="">
      <xdr:nvSpPr>
        <xdr:cNvPr id="54" name="フローチャート: 判断 53"/>
        <xdr:cNvSpPr/>
      </xdr:nvSpPr>
      <xdr:spPr bwMode="auto">
        <a:xfrm>
          <a:off x="56007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52836</xdr:rowOff>
    </xdr:from>
    <xdr:to>
      <xdr:col>26</xdr:col>
      <xdr:colOff>50800</xdr:colOff>
      <xdr:row>15</xdr:row>
      <xdr:rowOff>89814</xdr:rowOff>
    </xdr:to>
    <xdr:cxnSp macro="">
      <xdr:nvCxnSpPr>
        <xdr:cNvPr id="55" name="直線コネクタ 54"/>
        <xdr:cNvCxnSpPr/>
      </xdr:nvCxnSpPr>
      <xdr:spPr bwMode="auto">
        <a:xfrm flipV="1">
          <a:off x="4305300" y="2672211"/>
          <a:ext cx="698500" cy="36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20073</xdr:rowOff>
    </xdr:from>
    <xdr:to>
      <xdr:col>26</xdr:col>
      <xdr:colOff>101600</xdr:colOff>
      <xdr:row>17</xdr:row>
      <xdr:rowOff>121673</xdr:rowOff>
    </xdr:to>
    <xdr:sp macro="" textlink="">
      <xdr:nvSpPr>
        <xdr:cNvPr id="56" name="フローチャート: 判断 55"/>
        <xdr:cNvSpPr/>
      </xdr:nvSpPr>
      <xdr:spPr bwMode="auto">
        <a:xfrm>
          <a:off x="49530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106450</xdr:rowOff>
    </xdr:from>
    <xdr:ext cx="736600" cy="259045"/>
    <xdr:sp macro="" textlink="">
      <xdr:nvSpPr>
        <xdr:cNvPr id="57" name="テキスト ボックス 56"/>
        <xdr:cNvSpPr txBox="1"/>
      </xdr:nvSpPr>
      <xdr:spPr>
        <a:xfrm>
          <a:off x="4622800" y="3068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89814</xdr:rowOff>
    </xdr:from>
    <xdr:to>
      <xdr:col>22</xdr:col>
      <xdr:colOff>114300</xdr:colOff>
      <xdr:row>15</xdr:row>
      <xdr:rowOff>111227</xdr:rowOff>
    </xdr:to>
    <xdr:cxnSp macro="">
      <xdr:nvCxnSpPr>
        <xdr:cNvPr id="58" name="直線コネクタ 57"/>
        <xdr:cNvCxnSpPr/>
      </xdr:nvCxnSpPr>
      <xdr:spPr bwMode="auto">
        <a:xfrm flipV="1">
          <a:off x="3606800" y="2709189"/>
          <a:ext cx="698500" cy="21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145422</xdr:rowOff>
    </xdr:from>
    <xdr:to>
      <xdr:col>22</xdr:col>
      <xdr:colOff>165100</xdr:colOff>
      <xdr:row>17</xdr:row>
      <xdr:rowOff>75572</xdr:rowOff>
    </xdr:to>
    <xdr:sp macro="" textlink="">
      <xdr:nvSpPr>
        <xdr:cNvPr id="59" name="フローチャート: 判断 58"/>
        <xdr:cNvSpPr/>
      </xdr:nvSpPr>
      <xdr:spPr bwMode="auto">
        <a:xfrm>
          <a:off x="42545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60349</xdr:rowOff>
    </xdr:from>
    <xdr:ext cx="762000" cy="259045"/>
    <xdr:sp macro="" textlink="">
      <xdr:nvSpPr>
        <xdr:cNvPr id="60" name="テキスト ボックス 59"/>
        <xdr:cNvSpPr txBox="1"/>
      </xdr:nvSpPr>
      <xdr:spPr>
        <a:xfrm>
          <a:off x="3924300" y="302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111227</xdr:rowOff>
    </xdr:from>
    <xdr:to>
      <xdr:col>18</xdr:col>
      <xdr:colOff>177800</xdr:colOff>
      <xdr:row>16</xdr:row>
      <xdr:rowOff>18284</xdr:rowOff>
    </xdr:to>
    <xdr:cxnSp macro="">
      <xdr:nvCxnSpPr>
        <xdr:cNvPr id="61" name="直線コネクタ 60"/>
        <xdr:cNvCxnSpPr/>
      </xdr:nvCxnSpPr>
      <xdr:spPr bwMode="auto">
        <a:xfrm flipV="1">
          <a:off x="2908300" y="2730602"/>
          <a:ext cx="698500" cy="78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160706</xdr:rowOff>
    </xdr:from>
    <xdr:to>
      <xdr:col>19</xdr:col>
      <xdr:colOff>38100</xdr:colOff>
      <xdr:row>17</xdr:row>
      <xdr:rowOff>90856</xdr:rowOff>
    </xdr:to>
    <xdr:sp macro="" textlink="">
      <xdr:nvSpPr>
        <xdr:cNvPr id="62" name="フローチャート: 判断 61"/>
        <xdr:cNvSpPr/>
      </xdr:nvSpPr>
      <xdr:spPr bwMode="auto">
        <a:xfrm>
          <a:off x="35560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75633</xdr:rowOff>
    </xdr:from>
    <xdr:ext cx="762000" cy="259045"/>
    <xdr:sp macro="" textlink="">
      <xdr:nvSpPr>
        <xdr:cNvPr id="63" name="テキスト ボックス 62"/>
        <xdr:cNvSpPr txBox="1"/>
      </xdr:nvSpPr>
      <xdr:spPr>
        <a:xfrm>
          <a:off x="3225800" y="30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21782</xdr:rowOff>
    </xdr:from>
    <xdr:to>
      <xdr:col>15</xdr:col>
      <xdr:colOff>101600</xdr:colOff>
      <xdr:row>17</xdr:row>
      <xdr:rowOff>123382</xdr:rowOff>
    </xdr:to>
    <xdr:sp macro="" textlink="">
      <xdr:nvSpPr>
        <xdr:cNvPr id="64" name="フローチャート: 判断 63"/>
        <xdr:cNvSpPr/>
      </xdr:nvSpPr>
      <xdr:spPr bwMode="auto">
        <a:xfrm>
          <a:off x="28575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108159</xdr:rowOff>
    </xdr:from>
    <xdr:ext cx="762000" cy="259045"/>
    <xdr:sp macro="" textlink="">
      <xdr:nvSpPr>
        <xdr:cNvPr id="65" name="テキスト ボックス 64"/>
        <xdr:cNvSpPr txBox="1"/>
      </xdr:nvSpPr>
      <xdr:spPr>
        <a:xfrm>
          <a:off x="2527300" y="307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120167</xdr:rowOff>
    </xdr:from>
    <xdr:to>
      <xdr:col>29</xdr:col>
      <xdr:colOff>177800</xdr:colOff>
      <xdr:row>15</xdr:row>
      <xdr:rowOff>50317</xdr:rowOff>
    </xdr:to>
    <xdr:sp macro="" textlink="">
      <xdr:nvSpPr>
        <xdr:cNvPr id="71" name="楕円 70"/>
        <xdr:cNvSpPr/>
      </xdr:nvSpPr>
      <xdr:spPr bwMode="auto">
        <a:xfrm>
          <a:off x="5600700" y="2568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136694</xdr:rowOff>
    </xdr:from>
    <xdr:ext cx="762000" cy="259045"/>
    <xdr:sp macro="" textlink="">
      <xdr:nvSpPr>
        <xdr:cNvPr id="72" name="人口1人当たり決算額の推移該当値テキスト130"/>
        <xdr:cNvSpPr txBox="1"/>
      </xdr:nvSpPr>
      <xdr:spPr>
        <a:xfrm>
          <a:off x="5740400" y="241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2036</xdr:rowOff>
    </xdr:from>
    <xdr:to>
      <xdr:col>26</xdr:col>
      <xdr:colOff>101600</xdr:colOff>
      <xdr:row>15</xdr:row>
      <xdr:rowOff>103636</xdr:rowOff>
    </xdr:to>
    <xdr:sp macro="" textlink="">
      <xdr:nvSpPr>
        <xdr:cNvPr id="73" name="楕円 72"/>
        <xdr:cNvSpPr/>
      </xdr:nvSpPr>
      <xdr:spPr bwMode="auto">
        <a:xfrm>
          <a:off x="4953000" y="2621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113813</xdr:rowOff>
    </xdr:from>
    <xdr:ext cx="736600" cy="259045"/>
    <xdr:sp macro="" textlink="">
      <xdr:nvSpPr>
        <xdr:cNvPr id="74" name="テキスト ボックス 73"/>
        <xdr:cNvSpPr txBox="1"/>
      </xdr:nvSpPr>
      <xdr:spPr>
        <a:xfrm>
          <a:off x="4622800" y="2390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39014</xdr:rowOff>
    </xdr:from>
    <xdr:to>
      <xdr:col>22</xdr:col>
      <xdr:colOff>165100</xdr:colOff>
      <xdr:row>15</xdr:row>
      <xdr:rowOff>140614</xdr:rowOff>
    </xdr:to>
    <xdr:sp macro="" textlink="">
      <xdr:nvSpPr>
        <xdr:cNvPr id="75" name="楕円 74"/>
        <xdr:cNvSpPr/>
      </xdr:nvSpPr>
      <xdr:spPr bwMode="auto">
        <a:xfrm>
          <a:off x="4254500" y="2658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150791</xdr:rowOff>
    </xdr:from>
    <xdr:ext cx="762000" cy="259045"/>
    <xdr:sp macro="" textlink="">
      <xdr:nvSpPr>
        <xdr:cNvPr id="76" name="テキスト ボックス 75"/>
        <xdr:cNvSpPr txBox="1"/>
      </xdr:nvSpPr>
      <xdr:spPr>
        <a:xfrm>
          <a:off x="3924300" y="242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60427</xdr:rowOff>
    </xdr:from>
    <xdr:to>
      <xdr:col>19</xdr:col>
      <xdr:colOff>38100</xdr:colOff>
      <xdr:row>15</xdr:row>
      <xdr:rowOff>162027</xdr:rowOff>
    </xdr:to>
    <xdr:sp macro="" textlink="">
      <xdr:nvSpPr>
        <xdr:cNvPr id="77" name="楕円 76"/>
        <xdr:cNvSpPr/>
      </xdr:nvSpPr>
      <xdr:spPr bwMode="auto">
        <a:xfrm>
          <a:off x="3556000" y="2679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754</xdr:rowOff>
    </xdr:from>
    <xdr:ext cx="762000" cy="259045"/>
    <xdr:sp macro="" textlink="">
      <xdr:nvSpPr>
        <xdr:cNvPr id="78" name="テキスト ボックス 77"/>
        <xdr:cNvSpPr txBox="1"/>
      </xdr:nvSpPr>
      <xdr:spPr>
        <a:xfrm>
          <a:off x="3225800" y="244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138934</xdr:rowOff>
    </xdr:from>
    <xdr:to>
      <xdr:col>15</xdr:col>
      <xdr:colOff>101600</xdr:colOff>
      <xdr:row>16</xdr:row>
      <xdr:rowOff>69084</xdr:rowOff>
    </xdr:to>
    <xdr:sp macro="" textlink="">
      <xdr:nvSpPr>
        <xdr:cNvPr id="79" name="楕円 78"/>
        <xdr:cNvSpPr/>
      </xdr:nvSpPr>
      <xdr:spPr bwMode="auto">
        <a:xfrm>
          <a:off x="2857500" y="2758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79261</xdr:rowOff>
    </xdr:from>
    <xdr:ext cx="762000" cy="259045"/>
    <xdr:sp macro="" textlink="">
      <xdr:nvSpPr>
        <xdr:cNvPr id="80" name="テキスト ボックス 79"/>
        <xdr:cNvSpPr txBox="1"/>
      </xdr:nvSpPr>
      <xdr:spPr>
        <a:xfrm>
          <a:off x="2527300" y="2527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155941</xdr:rowOff>
    </xdr:from>
    <xdr:to>
      <xdr:col>29</xdr:col>
      <xdr:colOff>127000</xdr:colOff>
      <xdr:row>37</xdr:row>
      <xdr:rowOff>197729</xdr:rowOff>
    </xdr:to>
    <xdr:cxnSp macro="">
      <xdr:nvCxnSpPr>
        <xdr:cNvPr id="107" name="直線コネクタ 106"/>
        <xdr:cNvCxnSpPr/>
      </xdr:nvCxnSpPr>
      <xdr:spPr bwMode="auto">
        <a:xfrm flipV="1">
          <a:off x="5651500" y="6080491"/>
          <a:ext cx="0" cy="12419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169806</xdr:rowOff>
    </xdr:from>
    <xdr:ext cx="762000" cy="259045"/>
    <xdr:sp macro="" textlink="">
      <xdr:nvSpPr>
        <xdr:cNvPr id="108" name="人口1人当たり決算額の推移最小値テキスト445"/>
        <xdr:cNvSpPr txBox="1"/>
      </xdr:nvSpPr>
      <xdr:spPr>
        <a:xfrm>
          <a:off x="5740400" y="729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197729</xdr:rowOff>
    </xdr:from>
    <xdr:to>
      <xdr:col>30</xdr:col>
      <xdr:colOff>25400</xdr:colOff>
      <xdr:row>37</xdr:row>
      <xdr:rowOff>197729</xdr:rowOff>
    </xdr:to>
    <xdr:cxnSp macro="">
      <xdr:nvCxnSpPr>
        <xdr:cNvPr id="109" name="直線コネクタ 108"/>
        <xdr:cNvCxnSpPr/>
      </xdr:nvCxnSpPr>
      <xdr:spPr bwMode="auto">
        <a:xfrm>
          <a:off x="5562600" y="73224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70868</xdr:rowOff>
    </xdr:from>
    <xdr:ext cx="762000" cy="259045"/>
    <xdr:sp macro="" textlink="">
      <xdr:nvSpPr>
        <xdr:cNvPr id="110" name="人口1人当たり決算額の推移最大値テキスト445"/>
        <xdr:cNvSpPr txBox="1"/>
      </xdr:nvSpPr>
      <xdr:spPr>
        <a:xfrm>
          <a:off x="5740400" y="582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155941</xdr:rowOff>
    </xdr:from>
    <xdr:to>
      <xdr:col>30</xdr:col>
      <xdr:colOff>25400</xdr:colOff>
      <xdr:row>33</xdr:row>
      <xdr:rowOff>155941</xdr:rowOff>
    </xdr:to>
    <xdr:cxnSp macro="">
      <xdr:nvCxnSpPr>
        <xdr:cNvPr id="111" name="直線コネクタ 110"/>
        <xdr:cNvCxnSpPr/>
      </xdr:nvCxnSpPr>
      <xdr:spPr bwMode="auto">
        <a:xfrm>
          <a:off x="5562600" y="6080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340626</xdr:rowOff>
    </xdr:from>
    <xdr:to>
      <xdr:col>29</xdr:col>
      <xdr:colOff>127000</xdr:colOff>
      <xdr:row>35</xdr:row>
      <xdr:rowOff>126588</xdr:rowOff>
    </xdr:to>
    <xdr:cxnSp macro="">
      <xdr:nvCxnSpPr>
        <xdr:cNvPr id="112" name="直線コネクタ 111"/>
        <xdr:cNvCxnSpPr/>
      </xdr:nvCxnSpPr>
      <xdr:spPr bwMode="auto">
        <a:xfrm flipV="1">
          <a:off x="5003800" y="6608076"/>
          <a:ext cx="647700" cy="12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122069</xdr:rowOff>
    </xdr:from>
    <xdr:ext cx="762000" cy="259045"/>
    <xdr:sp macro="" textlink="">
      <xdr:nvSpPr>
        <xdr:cNvPr id="113" name="人口1人当たり決算額の推移平均値テキスト445"/>
        <xdr:cNvSpPr txBox="1"/>
      </xdr:nvSpPr>
      <xdr:spPr>
        <a:xfrm>
          <a:off x="5740400" y="6732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149992</xdr:rowOff>
    </xdr:from>
    <xdr:to>
      <xdr:col>29</xdr:col>
      <xdr:colOff>177800</xdr:colOff>
      <xdr:row>35</xdr:row>
      <xdr:rowOff>251592</xdr:rowOff>
    </xdr:to>
    <xdr:sp macro="" textlink="">
      <xdr:nvSpPr>
        <xdr:cNvPr id="114" name="フローチャート: 判断 113"/>
        <xdr:cNvSpPr/>
      </xdr:nvSpPr>
      <xdr:spPr bwMode="auto">
        <a:xfrm>
          <a:off x="56007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126588</xdr:rowOff>
    </xdr:from>
    <xdr:to>
      <xdr:col>26</xdr:col>
      <xdr:colOff>50800</xdr:colOff>
      <xdr:row>35</xdr:row>
      <xdr:rowOff>139322</xdr:rowOff>
    </xdr:to>
    <xdr:cxnSp macro="">
      <xdr:nvCxnSpPr>
        <xdr:cNvPr id="115" name="直線コネクタ 114"/>
        <xdr:cNvCxnSpPr/>
      </xdr:nvCxnSpPr>
      <xdr:spPr bwMode="auto">
        <a:xfrm flipV="1">
          <a:off x="4305300" y="6736938"/>
          <a:ext cx="698500" cy="12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163228</xdr:rowOff>
    </xdr:from>
    <xdr:to>
      <xdr:col>26</xdr:col>
      <xdr:colOff>101600</xdr:colOff>
      <xdr:row>35</xdr:row>
      <xdr:rowOff>264828</xdr:rowOff>
    </xdr:to>
    <xdr:sp macro="" textlink="">
      <xdr:nvSpPr>
        <xdr:cNvPr id="116" name="フローチャート: 判断 115"/>
        <xdr:cNvSpPr/>
      </xdr:nvSpPr>
      <xdr:spPr bwMode="auto">
        <a:xfrm>
          <a:off x="49530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249605</xdr:rowOff>
    </xdr:from>
    <xdr:ext cx="736600" cy="259045"/>
    <xdr:sp macro="" textlink="">
      <xdr:nvSpPr>
        <xdr:cNvPr id="117" name="テキスト ボックス 116"/>
        <xdr:cNvSpPr txBox="1"/>
      </xdr:nvSpPr>
      <xdr:spPr>
        <a:xfrm>
          <a:off x="4622800" y="685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139322</xdr:rowOff>
    </xdr:from>
    <xdr:to>
      <xdr:col>22</xdr:col>
      <xdr:colOff>114300</xdr:colOff>
      <xdr:row>35</xdr:row>
      <xdr:rowOff>165611</xdr:rowOff>
    </xdr:to>
    <xdr:cxnSp macro="">
      <xdr:nvCxnSpPr>
        <xdr:cNvPr id="118" name="直線コネクタ 117"/>
        <xdr:cNvCxnSpPr/>
      </xdr:nvCxnSpPr>
      <xdr:spPr bwMode="auto">
        <a:xfrm flipV="1">
          <a:off x="3606800" y="6749672"/>
          <a:ext cx="698500" cy="26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118994</xdr:rowOff>
    </xdr:from>
    <xdr:to>
      <xdr:col>22</xdr:col>
      <xdr:colOff>165100</xdr:colOff>
      <xdr:row>35</xdr:row>
      <xdr:rowOff>220594</xdr:rowOff>
    </xdr:to>
    <xdr:sp macro="" textlink="">
      <xdr:nvSpPr>
        <xdr:cNvPr id="119" name="フローチャート: 判断 118"/>
        <xdr:cNvSpPr/>
      </xdr:nvSpPr>
      <xdr:spPr bwMode="auto">
        <a:xfrm>
          <a:off x="42545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205371</xdr:rowOff>
    </xdr:from>
    <xdr:ext cx="762000" cy="259045"/>
    <xdr:sp macro="" textlink="">
      <xdr:nvSpPr>
        <xdr:cNvPr id="120" name="テキスト ボックス 119"/>
        <xdr:cNvSpPr txBox="1"/>
      </xdr:nvSpPr>
      <xdr:spPr>
        <a:xfrm>
          <a:off x="3924300" y="681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59334</xdr:rowOff>
    </xdr:from>
    <xdr:to>
      <xdr:col>18</xdr:col>
      <xdr:colOff>177800</xdr:colOff>
      <xdr:row>35</xdr:row>
      <xdr:rowOff>165611</xdr:rowOff>
    </xdr:to>
    <xdr:cxnSp macro="">
      <xdr:nvCxnSpPr>
        <xdr:cNvPr id="121" name="直線コネクタ 120"/>
        <xdr:cNvCxnSpPr/>
      </xdr:nvCxnSpPr>
      <xdr:spPr bwMode="auto">
        <a:xfrm>
          <a:off x="2908300" y="6669684"/>
          <a:ext cx="698500" cy="106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69502</xdr:rowOff>
    </xdr:from>
    <xdr:to>
      <xdr:col>19</xdr:col>
      <xdr:colOff>38100</xdr:colOff>
      <xdr:row>35</xdr:row>
      <xdr:rowOff>171102</xdr:rowOff>
    </xdr:to>
    <xdr:sp macro="" textlink="">
      <xdr:nvSpPr>
        <xdr:cNvPr id="122" name="フローチャート: 判断 121"/>
        <xdr:cNvSpPr/>
      </xdr:nvSpPr>
      <xdr:spPr bwMode="auto">
        <a:xfrm>
          <a:off x="35560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181279</xdr:rowOff>
    </xdr:from>
    <xdr:ext cx="762000" cy="259045"/>
    <xdr:sp macro="" textlink="">
      <xdr:nvSpPr>
        <xdr:cNvPr id="123" name="テキスト ボックス 122"/>
        <xdr:cNvSpPr txBox="1"/>
      </xdr:nvSpPr>
      <xdr:spPr>
        <a:xfrm>
          <a:off x="3225800" y="64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313372</xdr:rowOff>
    </xdr:from>
    <xdr:to>
      <xdr:col>15</xdr:col>
      <xdr:colOff>101600</xdr:colOff>
      <xdr:row>35</xdr:row>
      <xdr:rowOff>72072</xdr:rowOff>
    </xdr:to>
    <xdr:sp macro="" textlink="">
      <xdr:nvSpPr>
        <xdr:cNvPr id="124" name="フローチャート: 判断 123"/>
        <xdr:cNvSpPr/>
      </xdr:nvSpPr>
      <xdr:spPr bwMode="auto">
        <a:xfrm>
          <a:off x="28575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82249</xdr:rowOff>
    </xdr:from>
    <xdr:ext cx="762000" cy="259045"/>
    <xdr:sp macro="" textlink="">
      <xdr:nvSpPr>
        <xdr:cNvPr id="125" name="テキスト ボックス 124"/>
        <xdr:cNvSpPr txBox="1"/>
      </xdr:nvSpPr>
      <xdr:spPr>
        <a:xfrm>
          <a:off x="2527300" y="634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289826</xdr:rowOff>
    </xdr:from>
    <xdr:to>
      <xdr:col>29</xdr:col>
      <xdr:colOff>177800</xdr:colOff>
      <xdr:row>35</xdr:row>
      <xdr:rowOff>48526</xdr:rowOff>
    </xdr:to>
    <xdr:sp macro="" textlink="">
      <xdr:nvSpPr>
        <xdr:cNvPr id="131" name="楕円 130"/>
        <xdr:cNvSpPr/>
      </xdr:nvSpPr>
      <xdr:spPr bwMode="auto">
        <a:xfrm>
          <a:off x="5600700" y="6557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134904</xdr:rowOff>
    </xdr:from>
    <xdr:ext cx="762000" cy="259045"/>
    <xdr:sp macro="" textlink="">
      <xdr:nvSpPr>
        <xdr:cNvPr id="132" name="人口1人当たり決算額の推移該当値テキスト445"/>
        <xdr:cNvSpPr txBox="1"/>
      </xdr:nvSpPr>
      <xdr:spPr>
        <a:xfrm>
          <a:off x="5740400" y="6402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75788</xdr:rowOff>
    </xdr:from>
    <xdr:to>
      <xdr:col>26</xdr:col>
      <xdr:colOff>101600</xdr:colOff>
      <xdr:row>35</xdr:row>
      <xdr:rowOff>177388</xdr:rowOff>
    </xdr:to>
    <xdr:sp macro="" textlink="">
      <xdr:nvSpPr>
        <xdr:cNvPr id="133" name="楕円 132"/>
        <xdr:cNvSpPr/>
      </xdr:nvSpPr>
      <xdr:spPr bwMode="auto">
        <a:xfrm>
          <a:off x="4953000" y="6686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187565</xdr:rowOff>
    </xdr:from>
    <xdr:ext cx="736600" cy="259045"/>
    <xdr:sp macro="" textlink="">
      <xdr:nvSpPr>
        <xdr:cNvPr id="134" name="テキスト ボックス 133"/>
        <xdr:cNvSpPr txBox="1"/>
      </xdr:nvSpPr>
      <xdr:spPr>
        <a:xfrm>
          <a:off x="4622800" y="6455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88522</xdr:rowOff>
    </xdr:from>
    <xdr:to>
      <xdr:col>22</xdr:col>
      <xdr:colOff>165100</xdr:colOff>
      <xdr:row>35</xdr:row>
      <xdr:rowOff>190122</xdr:rowOff>
    </xdr:to>
    <xdr:sp macro="" textlink="">
      <xdr:nvSpPr>
        <xdr:cNvPr id="135" name="楕円 134"/>
        <xdr:cNvSpPr/>
      </xdr:nvSpPr>
      <xdr:spPr bwMode="auto">
        <a:xfrm>
          <a:off x="4254500" y="6698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200299</xdr:rowOff>
    </xdr:from>
    <xdr:ext cx="762000" cy="259045"/>
    <xdr:sp macro="" textlink="">
      <xdr:nvSpPr>
        <xdr:cNvPr id="136" name="テキスト ボックス 135"/>
        <xdr:cNvSpPr txBox="1"/>
      </xdr:nvSpPr>
      <xdr:spPr>
        <a:xfrm>
          <a:off x="3924300" y="646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114811</xdr:rowOff>
    </xdr:from>
    <xdr:to>
      <xdr:col>19</xdr:col>
      <xdr:colOff>38100</xdr:colOff>
      <xdr:row>35</xdr:row>
      <xdr:rowOff>216411</xdr:rowOff>
    </xdr:to>
    <xdr:sp macro="" textlink="">
      <xdr:nvSpPr>
        <xdr:cNvPr id="137" name="楕円 136"/>
        <xdr:cNvSpPr/>
      </xdr:nvSpPr>
      <xdr:spPr bwMode="auto">
        <a:xfrm>
          <a:off x="3556000" y="6725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201188</xdr:rowOff>
    </xdr:from>
    <xdr:ext cx="762000" cy="259045"/>
    <xdr:sp macro="" textlink="">
      <xdr:nvSpPr>
        <xdr:cNvPr id="138" name="テキスト ボックス 137"/>
        <xdr:cNvSpPr txBox="1"/>
      </xdr:nvSpPr>
      <xdr:spPr>
        <a:xfrm>
          <a:off x="3225800" y="681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8534</xdr:rowOff>
    </xdr:from>
    <xdr:to>
      <xdr:col>15</xdr:col>
      <xdr:colOff>101600</xdr:colOff>
      <xdr:row>35</xdr:row>
      <xdr:rowOff>110134</xdr:rowOff>
    </xdr:to>
    <xdr:sp macro="" textlink="">
      <xdr:nvSpPr>
        <xdr:cNvPr id="139" name="楕円 138"/>
        <xdr:cNvSpPr/>
      </xdr:nvSpPr>
      <xdr:spPr bwMode="auto">
        <a:xfrm>
          <a:off x="2857500" y="6618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94911</xdr:rowOff>
    </xdr:from>
    <xdr:ext cx="762000" cy="259045"/>
    <xdr:sp macro="" textlink="">
      <xdr:nvSpPr>
        <xdr:cNvPr id="140" name="テキスト ボックス 139"/>
        <xdr:cNvSpPr txBox="1"/>
      </xdr:nvSpPr>
      <xdr:spPr>
        <a:xfrm>
          <a:off x="2527300" y="670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17,528
17,430
642.30
16,786,520
16,489,981
223,071
8,710,271
18,811,649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138998</xdr:rowOff>
    </xdr:from>
    <xdr:to>
      <xdr:col>24</xdr:col>
      <xdr:colOff>62865</xdr:colOff>
      <xdr:row>39</xdr:row>
      <xdr:rowOff>164258</xdr:rowOff>
    </xdr:to>
    <xdr:cxnSp macro="">
      <xdr:nvCxnSpPr>
        <xdr:cNvPr id="58" name="直線コネクタ 57"/>
        <xdr:cNvCxnSpPr/>
      </xdr:nvCxnSpPr>
      <xdr:spPr>
        <a:xfrm flipV="1">
          <a:off x="4633595" y="5282498"/>
          <a:ext cx="1270" cy="156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168085</xdr:rowOff>
    </xdr:from>
    <xdr:ext cx="534377" cy="259045"/>
    <xdr:sp macro="" textlink="">
      <xdr:nvSpPr>
        <xdr:cNvPr id="59" name="人件費最小値テキスト"/>
        <xdr:cNvSpPr txBox="1"/>
      </xdr:nvSpPr>
      <xdr:spPr>
        <a:xfrm>
          <a:off x="4686300" y="685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164258</xdr:rowOff>
    </xdr:from>
    <xdr:to>
      <xdr:col>24</xdr:col>
      <xdr:colOff>152400</xdr:colOff>
      <xdr:row>39</xdr:row>
      <xdr:rowOff>164258</xdr:rowOff>
    </xdr:to>
    <xdr:cxnSp macro="">
      <xdr:nvCxnSpPr>
        <xdr:cNvPr id="60" name="直線コネクタ 59"/>
        <xdr:cNvCxnSpPr/>
      </xdr:nvCxnSpPr>
      <xdr:spPr>
        <a:xfrm>
          <a:off x="4546600" y="685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85675</xdr:rowOff>
    </xdr:from>
    <xdr:ext cx="599010" cy="259045"/>
    <xdr:sp macro="" textlink="">
      <xdr:nvSpPr>
        <xdr:cNvPr id="61" name="人件費最大値テキスト"/>
        <xdr:cNvSpPr txBox="1"/>
      </xdr:nvSpPr>
      <xdr:spPr>
        <a:xfrm>
          <a:off x="4686300" y="505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138998</xdr:rowOff>
    </xdr:from>
    <xdr:to>
      <xdr:col>24</xdr:col>
      <xdr:colOff>152400</xdr:colOff>
      <xdr:row>30</xdr:row>
      <xdr:rowOff>138998</xdr:rowOff>
    </xdr:to>
    <xdr:cxnSp macro="">
      <xdr:nvCxnSpPr>
        <xdr:cNvPr id="62" name="直線コネクタ 61"/>
        <xdr:cNvCxnSpPr/>
      </xdr:nvCxnSpPr>
      <xdr:spPr>
        <a:xfrm>
          <a:off x="4546600" y="52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91955</xdr:rowOff>
    </xdr:from>
    <xdr:to>
      <xdr:col>24</xdr:col>
      <xdr:colOff>63500</xdr:colOff>
      <xdr:row>33</xdr:row>
      <xdr:rowOff>149530</xdr:rowOff>
    </xdr:to>
    <xdr:cxnSp macro="">
      <xdr:nvCxnSpPr>
        <xdr:cNvPr id="63" name="直線コネクタ 62"/>
        <xdr:cNvCxnSpPr/>
      </xdr:nvCxnSpPr>
      <xdr:spPr>
        <a:xfrm>
          <a:off x="3797300" y="5749805"/>
          <a:ext cx="838200" cy="5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47031</xdr:rowOff>
    </xdr:from>
    <xdr:ext cx="534377" cy="259045"/>
    <xdr:sp macro="" textlink="">
      <xdr:nvSpPr>
        <xdr:cNvPr id="64" name="人件費平均値テキスト"/>
        <xdr:cNvSpPr txBox="1"/>
      </xdr:nvSpPr>
      <xdr:spPr>
        <a:xfrm>
          <a:off x="4686300" y="6219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68604</xdr:rowOff>
    </xdr:from>
    <xdr:to>
      <xdr:col>24</xdr:col>
      <xdr:colOff>114300</xdr:colOff>
      <xdr:row>36</xdr:row>
      <xdr:rowOff>170204</xdr:rowOff>
    </xdr:to>
    <xdr:sp macro="" textlink="">
      <xdr:nvSpPr>
        <xdr:cNvPr id="65" name="フローチャート: 判断 64"/>
        <xdr:cNvSpPr/>
      </xdr:nvSpPr>
      <xdr:spPr>
        <a:xfrm>
          <a:off x="45847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91955</xdr:rowOff>
    </xdr:from>
    <xdr:to>
      <xdr:col>19</xdr:col>
      <xdr:colOff>177800</xdr:colOff>
      <xdr:row>33</xdr:row>
      <xdr:rowOff>135536</xdr:rowOff>
    </xdr:to>
    <xdr:cxnSp macro="">
      <xdr:nvCxnSpPr>
        <xdr:cNvPr id="66" name="直線コネクタ 65"/>
        <xdr:cNvCxnSpPr/>
      </xdr:nvCxnSpPr>
      <xdr:spPr>
        <a:xfrm flipV="1">
          <a:off x="2908300" y="5749805"/>
          <a:ext cx="889000" cy="4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66644</xdr:rowOff>
    </xdr:from>
    <xdr:to>
      <xdr:col>20</xdr:col>
      <xdr:colOff>38100</xdr:colOff>
      <xdr:row>36</xdr:row>
      <xdr:rowOff>168244</xdr:rowOff>
    </xdr:to>
    <xdr:sp macro="" textlink="">
      <xdr:nvSpPr>
        <xdr:cNvPr id="67" name="フローチャート: 判断 66"/>
        <xdr:cNvSpPr/>
      </xdr:nvSpPr>
      <xdr:spPr>
        <a:xfrm>
          <a:off x="3746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159371</xdr:rowOff>
    </xdr:from>
    <xdr:ext cx="534377" cy="259045"/>
    <xdr:sp macro="" textlink="">
      <xdr:nvSpPr>
        <xdr:cNvPr id="68" name="テキスト ボックス 67"/>
        <xdr:cNvSpPr txBox="1"/>
      </xdr:nvSpPr>
      <xdr:spPr>
        <a:xfrm>
          <a:off x="3530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135536</xdr:rowOff>
    </xdr:from>
    <xdr:to>
      <xdr:col>15</xdr:col>
      <xdr:colOff>50800</xdr:colOff>
      <xdr:row>33</xdr:row>
      <xdr:rowOff>145807</xdr:rowOff>
    </xdr:to>
    <xdr:cxnSp macro="">
      <xdr:nvCxnSpPr>
        <xdr:cNvPr id="69" name="直線コネクタ 68"/>
        <xdr:cNvCxnSpPr/>
      </xdr:nvCxnSpPr>
      <xdr:spPr>
        <a:xfrm flipV="1">
          <a:off x="2019300" y="5793386"/>
          <a:ext cx="889000" cy="1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158052</xdr:rowOff>
    </xdr:from>
    <xdr:to>
      <xdr:col>15</xdr:col>
      <xdr:colOff>101600</xdr:colOff>
      <xdr:row>36</xdr:row>
      <xdr:rowOff>88202</xdr:rowOff>
    </xdr:to>
    <xdr:sp macro="" textlink="">
      <xdr:nvSpPr>
        <xdr:cNvPr id="70" name="フローチャート: 判断 69"/>
        <xdr:cNvSpPr/>
      </xdr:nvSpPr>
      <xdr:spPr>
        <a:xfrm>
          <a:off x="2857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79329</xdr:rowOff>
    </xdr:from>
    <xdr:ext cx="534377" cy="259045"/>
    <xdr:sp macro="" textlink="">
      <xdr:nvSpPr>
        <xdr:cNvPr id="71" name="テキスト ボックス 70"/>
        <xdr:cNvSpPr txBox="1"/>
      </xdr:nvSpPr>
      <xdr:spPr>
        <a:xfrm>
          <a:off x="2641111" y="625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145807</xdr:rowOff>
    </xdr:from>
    <xdr:to>
      <xdr:col>10</xdr:col>
      <xdr:colOff>114300</xdr:colOff>
      <xdr:row>34</xdr:row>
      <xdr:rowOff>73814</xdr:rowOff>
    </xdr:to>
    <xdr:cxnSp macro="">
      <xdr:nvCxnSpPr>
        <xdr:cNvPr id="72" name="直線コネクタ 71"/>
        <xdr:cNvCxnSpPr/>
      </xdr:nvCxnSpPr>
      <xdr:spPr>
        <a:xfrm flipV="1">
          <a:off x="1130300" y="5803657"/>
          <a:ext cx="889000" cy="9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2914</xdr:rowOff>
    </xdr:from>
    <xdr:to>
      <xdr:col>10</xdr:col>
      <xdr:colOff>165100</xdr:colOff>
      <xdr:row>36</xdr:row>
      <xdr:rowOff>104514</xdr:rowOff>
    </xdr:to>
    <xdr:sp macro="" textlink="">
      <xdr:nvSpPr>
        <xdr:cNvPr id="73" name="フローチャート: 判断 72"/>
        <xdr:cNvSpPr/>
      </xdr:nvSpPr>
      <xdr:spPr>
        <a:xfrm>
          <a:off x="1968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95641</xdr:rowOff>
    </xdr:from>
    <xdr:ext cx="534377" cy="259045"/>
    <xdr:sp macro="" textlink="">
      <xdr:nvSpPr>
        <xdr:cNvPr id="74" name="テキスト ボックス 73"/>
        <xdr:cNvSpPr txBox="1"/>
      </xdr:nvSpPr>
      <xdr:spPr>
        <a:xfrm>
          <a:off x="1752111" y="62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28615</xdr:rowOff>
    </xdr:from>
    <xdr:to>
      <xdr:col>6</xdr:col>
      <xdr:colOff>38100</xdr:colOff>
      <xdr:row>36</xdr:row>
      <xdr:rowOff>130215</xdr:rowOff>
    </xdr:to>
    <xdr:sp macro="" textlink="">
      <xdr:nvSpPr>
        <xdr:cNvPr id="75" name="フローチャート: 判断 74"/>
        <xdr:cNvSpPr/>
      </xdr:nvSpPr>
      <xdr:spPr>
        <a:xfrm>
          <a:off x="1079500" y="620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121342</xdr:rowOff>
    </xdr:from>
    <xdr:ext cx="534377" cy="259045"/>
    <xdr:sp macro="" textlink="">
      <xdr:nvSpPr>
        <xdr:cNvPr id="76" name="テキスト ボックス 75"/>
        <xdr:cNvSpPr txBox="1"/>
      </xdr:nvSpPr>
      <xdr:spPr>
        <a:xfrm>
          <a:off x="863111" y="629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98730</xdr:rowOff>
    </xdr:from>
    <xdr:to>
      <xdr:col>24</xdr:col>
      <xdr:colOff>114300</xdr:colOff>
      <xdr:row>34</xdr:row>
      <xdr:rowOff>28880</xdr:rowOff>
    </xdr:to>
    <xdr:sp macro="" textlink="">
      <xdr:nvSpPr>
        <xdr:cNvPr id="82" name="楕円 81"/>
        <xdr:cNvSpPr/>
      </xdr:nvSpPr>
      <xdr:spPr>
        <a:xfrm>
          <a:off x="4584700" y="57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121607</xdr:rowOff>
    </xdr:from>
    <xdr:ext cx="599010" cy="259045"/>
    <xdr:sp macro="" textlink="">
      <xdr:nvSpPr>
        <xdr:cNvPr id="83" name="人件費該当値テキスト"/>
        <xdr:cNvSpPr txBox="1"/>
      </xdr:nvSpPr>
      <xdr:spPr>
        <a:xfrm>
          <a:off x="4686300" y="5608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41155</xdr:rowOff>
    </xdr:from>
    <xdr:to>
      <xdr:col>20</xdr:col>
      <xdr:colOff>38100</xdr:colOff>
      <xdr:row>33</xdr:row>
      <xdr:rowOff>142755</xdr:rowOff>
    </xdr:to>
    <xdr:sp macro="" textlink="">
      <xdr:nvSpPr>
        <xdr:cNvPr id="84" name="楕円 83"/>
        <xdr:cNvSpPr/>
      </xdr:nvSpPr>
      <xdr:spPr>
        <a:xfrm>
          <a:off x="3746500" y="569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159282</xdr:rowOff>
    </xdr:from>
    <xdr:ext cx="599010" cy="259045"/>
    <xdr:sp macro="" textlink="">
      <xdr:nvSpPr>
        <xdr:cNvPr id="85" name="テキスト ボックス 84"/>
        <xdr:cNvSpPr txBox="1"/>
      </xdr:nvSpPr>
      <xdr:spPr>
        <a:xfrm>
          <a:off x="3497795" y="547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84736</xdr:rowOff>
    </xdr:from>
    <xdr:to>
      <xdr:col>15</xdr:col>
      <xdr:colOff>101600</xdr:colOff>
      <xdr:row>34</xdr:row>
      <xdr:rowOff>14886</xdr:rowOff>
    </xdr:to>
    <xdr:sp macro="" textlink="">
      <xdr:nvSpPr>
        <xdr:cNvPr id="86" name="楕円 85"/>
        <xdr:cNvSpPr/>
      </xdr:nvSpPr>
      <xdr:spPr>
        <a:xfrm>
          <a:off x="2857500" y="574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31413</xdr:rowOff>
    </xdr:from>
    <xdr:ext cx="599010" cy="259045"/>
    <xdr:sp macro="" textlink="">
      <xdr:nvSpPr>
        <xdr:cNvPr id="87" name="テキスト ボックス 86"/>
        <xdr:cNvSpPr txBox="1"/>
      </xdr:nvSpPr>
      <xdr:spPr>
        <a:xfrm>
          <a:off x="2608795" y="551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95007</xdr:rowOff>
    </xdr:from>
    <xdr:to>
      <xdr:col>10</xdr:col>
      <xdr:colOff>165100</xdr:colOff>
      <xdr:row>34</xdr:row>
      <xdr:rowOff>25157</xdr:rowOff>
    </xdr:to>
    <xdr:sp macro="" textlink="">
      <xdr:nvSpPr>
        <xdr:cNvPr id="88" name="楕円 87"/>
        <xdr:cNvSpPr/>
      </xdr:nvSpPr>
      <xdr:spPr>
        <a:xfrm>
          <a:off x="1968500" y="57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41684</xdr:rowOff>
    </xdr:from>
    <xdr:ext cx="599010" cy="259045"/>
    <xdr:sp macro="" textlink="">
      <xdr:nvSpPr>
        <xdr:cNvPr id="89" name="テキスト ボックス 88"/>
        <xdr:cNvSpPr txBox="1"/>
      </xdr:nvSpPr>
      <xdr:spPr>
        <a:xfrm>
          <a:off x="1719795" y="552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23014</xdr:rowOff>
    </xdr:from>
    <xdr:to>
      <xdr:col>6</xdr:col>
      <xdr:colOff>38100</xdr:colOff>
      <xdr:row>34</xdr:row>
      <xdr:rowOff>124614</xdr:rowOff>
    </xdr:to>
    <xdr:sp macro="" textlink="">
      <xdr:nvSpPr>
        <xdr:cNvPr id="90" name="楕円 89"/>
        <xdr:cNvSpPr/>
      </xdr:nvSpPr>
      <xdr:spPr>
        <a:xfrm>
          <a:off x="1079500" y="585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141141</xdr:rowOff>
    </xdr:from>
    <xdr:ext cx="599010" cy="259045"/>
    <xdr:sp macro="" textlink="">
      <xdr:nvSpPr>
        <xdr:cNvPr id="91" name="テキスト ボックス 90"/>
        <xdr:cNvSpPr txBox="1"/>
      </xdr:nvSpPr>
      <xdr:spPr>
        <a:xfrm>
          <a:off x="830795" y="562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149362</xdr:rowOff>
    </xdr:from>
    <xdr:to>
      <xdr:col>24</xdr:col>
      <xdr:colOff>62865</xdr:colOff>
      <xdr:row>58</xdr:row>
      <xdr:rowOff>136682</xdr:rowOff>
    </xdr:to>
    <xdr:cxnSp macro="">
      <xdr:nvCxnSpPr>
        <xdr:cNvPr id="116" name="直線コネクタ 115"/>
        <xdr:cNvCxnSpPr/>
      </xdr:nvCxnSpPr>
      <xdr:spPr>
        <a:xfrm flipV="1">
          <a:off x="4633595" y="8721862"/>
          <a:ext cx="1270" cy="1358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140509</xdr:rowOff>
    </xdr:from>
    <xdr:ext cx="534377" cy="259045"/>
    <xdr:sp macro="" textlink="">
      <xdr:nvSpPr>
        <xdr:cNvPr id="117" name="物件費最小値テキスト"/>
        <xdr:cNvSpPr txBox="1"/>
      </xdr:nvSpPr>
      <xdr:spPr>
        <a:xfrm>
          <a:off x="4686300" y="100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136682</xdr:rowOff>
    </xdr:from>
    <xdr:to>
      <xdr:col>24</xdr:col>
      <xdr:colOff>152400</xdr:colOff>
      <xdr:row>58</xdr:row>
      <xdr:rowOff>136682</xdr:rowOff>
    </xdr:to>
    <xdr:cxnSp macro="">
      <xdr:nvCxnSpPr>
        <xdr:cNvPr id="118" name="直線コネクタ 117"/>
        <xdr:cNvCxnSpPr/>
      </xdr:nvCxnSpPr>
      <xdr:spPr>
        <a:xfrm>
          <a:off x="4546600" y="10080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96039</xdr:rowOff>
    </xdr:from>
    <xdr:ext cx="599010" cy="259045"/>
    <xdr:sp macro="" textlink="">
      <xdr:nvSpPr>
        <xdr:cNvPr id="119" name="物件費最大値テキスト"/>
        <xdr:cNvSpPr txBox="1"/>
      </xdr:nvSpPr>
      <xdr:spPr>
        <a:xfrm>
          <a:off x="4686300" y="849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149362</xdr:rowOff>
    </xdr:from>
    <xdr:to>
      <xdr:col>24</xdr:col>
      <xdr:colOff>152400</xdr:colOff>
      <xdr:row>50</xdr:row>
      <xdr:rowOff>149362</xdr:rowOff>
    </xdr:to>
    <xdr:cxnSp macro="">
      <xdr:nvCxnSpPr>
        <xdr:cNvPr id="120" name="直線コネクタ 119"/>
        <xdr:cNvCxnSpPr/>
      </xdr:nvCxnSpPr>
      <xdr:spPr>
        <a:xfrm>
          <a:off x="4546600" y="87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151572</xdr:rowOff>
    </xdr:from>
    <xdr:to>
      <xdr:col>24</xdr:col>
      <xdr:colOff>63500</xdr:colOff>
      <xdr:row>53</xdr:row>
      <xdr:rowOff>167483</xdr:rowOff>
    </xdr:to>
    <xdr:cxnSp macro="">
      <xdr:nvCxnSpPr>
        <xdr:cNvPr id="121" name="直線コネクタ 120"/>
        <xdr:cNvCxnSpPr/>
      </xdr:nvCxnSpPr>
      <xdr:spPr>
        <a:xfrm flipV="1">
          <a:off x="3797300" y="9238422"/>
          <a:ext cx="8382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131830</xdr:rowOff>
    </xdr:from>
    <xdr:ext cx="534377" cy="259045"/>
    <xdr:sp macro="" textlink="">
      <xdr:nvSpPr>
        <xdr:cNvPr id="122" name="物件費平均値テキスト"/>
        <xdr:cNvSpPr txBox="1"/>
      </xdr:nvSpPr>
      <xdr:spPr>
        <a:xfrm>
          <a:off x="4686300" y="9733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153403</xdr:rowOff>
    </xdr:from>
    <xdr:to>
      <xdr:col>24</xdr:col>
      <xdr:colOff>114300</xdr:colOff>
      <xdr:row>57</xdr:row>
      <xdr:rowOff>83553</xdr:rowOff>
    </xdr:to>
    <xdr:sp macro="" textlink="">
      <xdr:nvSpPr>
        <xdr:cNvPr id="123" name="フローチャート: 判断 122"/>
        <xdr:cNvSpPr/>
      </xdr:nvSpPr>
      <xdr:spPr>
        <a:xfrm>
          <a:off x="45847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167483</xdr:rowOff>
    </xdr:from>
    <xdr:to>
      <xdr:col>19</xdr:col>
      <xdr:colOff>177800</xdr:colOff>
      <xdr:row>54</xdr:row>
      <xdr:rowOff>159779</xdr:rowOff>
    </xdr:to>
    <xdr:cxnSp macro="">
      <xdr:nvCxnSpPr>
        <xdr:cNvPr id="124" name="直線コネクタ 123"/>
        <xdr:cNvCxnSpPr/>
      </xdr:nvCxnSpPr>
      <xdr:spPr>
        <a:xfrm flipV="1">
          <a:off x="2908300" y="9254333"/>
          <a:ext cx="889000" cy="16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1628</xdr:rowOff>
    </xdr:from>
    <xdr:to>
      <xdr:col>20</xdr:col>
      <xdr:colOff>38100</xdr:colOff>
      <xdr:row>57</xdr:row>
      <xdr:rowOff>103228</xdr:rowOff>
    </xdr:to>
    <xdr:sp macro="" textlink="">
      <xdr:nvSpPr>
        <xdr:cNvPr id="125" name="フローチャート: 判断 124"/>
        <xdr:cNvSpPr/>
      </xdr:nvSpPr>
      <xdr:spPr>
        <a:xfrm>
          <a:off x="3746500" y="977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94355</xdr:rowOff>
    </xdr:from>
    <xdr:ext cx="534377" cy="259045"/>
    <xdr:sp macro="" textlink="">
      <xdr:nvSpPr>
        <xdr:cNvPr id="126" name="テキスト ボックス 125"/>
        <xdr:cNvSpPr txBox="1"/>
      </xdr:nvSpPr>
      <xdr:spPr>
        <a:xfrm>
          <a:off x="3530111" y="986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159779</xdr:rowOff>
    </xdr:from>
    <xdr:to>
      <xdr:col>15</xdr:col>
      <xdr:colOff>50800</xdr:colOff>
      <xdr:row>56</xdr:row>
      <xdr:rowOff>24646</xdr:rowOff>
    </xdr:to>
    <xdr:cxnSp macro="">
      <xdr:nvCxnSpPr>
        <xdr:cNvPr id="127" name="直線コネクタ 126"/>
        <xdr:cNvCxnSpPr/>
      </xdr:nvCxnSpPr>
      <xdr:spPr>
        <a:xfrm flipV="1">
          <a:off x="2019300" y="9418079"/>
          <a:ext cx="889000" cy="20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54442</xdr:rowOff>
    </xdr:from>
    <xdr:to>
      <xdr:col>15</xdr:col>
      <xdr:colOff>101600</xdr:colOff>
      <xdr:row>57</xdr:row>
      <xdr:rowOff>156042</xdr:rowOff>
    </xdr:to>
    <xdr:sp macro="" textlink="">
      <xdr:nvSpPr>
        <xdr:cNvPr id="128" name="フローチャート: 判断 127"/>
        <xdr:cNvSpPr/>
      </xdr:nvSpPr>
      <xdr:spPr>
        <a:xfrm>
          <a:off x="2857500" y="98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147169</xdr:rowOff>
    </xdr:from>
    <xdr:ext cx="534377" cy="259045"/>
    <xdr:sp macro="" textlink="">
      <xdr:nvSpPr>
        <xdr:cNvPr id="129" name="テキスト ボックス 128"/>
        <xdr:cNvSpPr txBox="1"/>
      </xdr:nvSpPr>
      <xdr:spPr>
        <a:xfrm>
          <a:off x="2641111" y="99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24646</xdr:rowOff>
    </xdr:from>
    <xdr:to>
      <xdr:col>10</xdr:col>
      <xdr:colOff>114300</xdr:colOff>
      <xdr:row>57</xdr:row>
      <xdr:rowOff>48610</xdr:rowOff>
    </xdr:to>
    <xdr:cxnSp macro="">
      <xdr:nvCxnSpPr>
        <xdr:cNvPr id="130" name="直線コネクタ 129"/>
        <xdr:cNvCxnSpPr/>
      </xdr:nvCxnSpPr>
      <xdr:spPr>
        <a:xfrm flipV="1">
          <a:off x="1130300" y="9625846"/>
          <a:ext cx="889000" cy="19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106243</xdr:rowOff>
    </xdr:from>
    <xdr:to>
      <xdr:col>10</xdr:col>
      <xdr:colOff>165100</xdr:colOff>
      <xdr:row>58</xdr:row>
      <xdr:rowOff>36393</xdr:rowOff>
    </xdr:to>
    <xdr:sp macro="" textlink="">
      <xdr:nvSpPr>
        <xdr:cNvPr id="131" name="フローチャート: 判断 130"/>
        <xdr:cNvSpPr/>
      </xdr:nvSpPr>
      <xdr:spPr>
        <a:xfrm>
          <a:off x="1968500" y="987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27520</xdr:rowOff>
    </xdr:from>
    <xdr:ext cx="534377" cy="259045"/>
    <xdr:sp macro="" textlink="">
      <xdr:nvSpPr>
        <xdr:cNvPr id="132" name="テキスト ボックス 131"/>
        <xdr:cNvSpPr txBox="1"/>
      </xdr:nvSpPr>
      <xdr:spPr>
        <a:xfrm>
          <a:off x="1752111" y="997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135123</xdr:rowOff>
    </xdr:from>
    <xdr:to>
      <xdr:col>6</xdr:col>
      <xdr:colOff>38100</xdr:colOff>
      <xdr:row>58</xdr:row>
      <xdr:rowOff>65273</xdr:rowOff>
    </xdr:to>
    <xdr:sp macro="" textlink="">
      <xdr:nvSpPr>
        <xdr:cNvPr id="133" name="フローチャート: 判断 132"/>
        <xdr:cNvSpPr/>
      </xdr:nvSpPr>
      <xdr:spPr>
        <a:xfrm>
          <a:off x="1079500" y="990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56400</xdr:rowOff>
    </xdr:from>
    <xdr:ext cx="534377" cy="259045"/>
    <xdr:sp macro="" textlink="">
      <xdr:nvSpPr>
        <xdr:cNvPr id="134" name="テキスト ボックス 133"/>
        <xdr:cNvSpPr txBox="1"/>
      </xdr:nvSpPr>
      <xdr:spPr>
        <a:xfrm>
          <a:off x="863111" y="1000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100772</xdr:rowOff>
    </xdr:from>
    <xdr:to>
      <xdr:col>24</xdr:col>
      <xdr:colOff>114300</xdr:colOff>
      <xdr:row>54</xdr:row>
      <xdr:rowOff>30922</xdr:rowOff>
    </xdr:to>
    <xdr:sp macro="" textlink="">
      <xdr:nvSpPr>
        <xdr:cNvPr id="140" name="楕円 139"/>
        <xdr:cNvSpPr/>
      </xdr:nvSpPr>
      <xdr:spPr>
        <a:xfrm>
          <a:off x="4584700" y="918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123649</xdr:rowOff>
    </xdr:from>
    <xdr:ext cx="599010" cy="259045"/>
    <xdr:sp macro="" textlink="">
      <xdr:nvSpPr>
        <xdr:cNvPr id="141" name="物件費該当値テキスト"/>
        <xdr:cNvSpPr txBox="1"/>
      </xdr:nvSpPr>
      <xdr:spPr>
        <a:xfrm>
          <a:off x="4686300" y="903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116683</xdr:rowOff>
    </xdr:from>
    <xdr:to>
      <xdr:col>20</xdr:col>
      <xdr:colOff>38100</xdr:colOff>
      <xdr:row>54</xdr:row>
      <xdr:rowOff>46833</xdr:rowOff>
    </xdr:to>
    <xdr:sp macro="" textlink="">
      <xdr:nvSpPr>
        <xdr:cNvPr id="142" name="楕円 141"/>
        <xdr:cNvSpPr/>
      </xdr:nvSpPr>
      <xdr:spPr>
        <a:xfrm>
          <a:off x="3746500" y="920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63360</xdr:rowOff>
    </xdr:from>
    <xdr:ext cx="599010" cy="259045"/>
    <xdr:sp macro="" textlink="">
      <xdr:nvSpPr>
        <xdr:cNvPr id="143" name="テキスト ボックス 142"/>
        <xdr:cNvSpPr txBox="1"/>
      </xdr:nvSpPr>
      <xdr:spPr>
        <a:xfrm>
          <a:off x="3497795" y="897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108979</xdr:rowOff>
    </xdr:from>
    <xdr:to>
      <xdr:col>15</xdr:col>
      <xdr:colOff>101600</xdr:colOff>
      <xdr:row>55</xdr:row>
      <xdr:rowOff>39129</xdr:rowOff>
    </xdr:to>
    <xdr:sp macro="" textlink="">
      <xdr:nvSpPr>
        <xdr:cNvPr id="144" name="楕円 143"/>
        <xdr:cNvSpPr/>
      </xdr:nvSpPr>
      <xdr:spPr>
        <a:xfrm>
          <a:off x="2857500" y="936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55656</xdr:rowOff>
    </xdr:from>
    <xdr:ext cx="599010" cy="259045"/>
    <xdr:sp macro="" textlink="">
      <xdr:nvSpPr>
        <xdr:cNvPr id="145" name="テキスト ボックス 144"/>
        <xdr:cNvSpPr txBox="1"/>
      </xdr:nvSpPr>
      <xdr:spPr>
        <a:xfrm>
          <a:off x="2608795" y="91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145296</xdr:rowOff>
    </xdr:from>
    <xdr:to>
      <xdr:col>10</xdr:col>
      <xdr:colOff>165100</xdr:colOff>
      <xdr:row>56</xdr:row>
      <xdr:rowOff>75446</xdr:rowOff>
    </xdr:to>
    <xdr:sp macro="" textlink="">
      <xdr:nvSpPr>
        <xdr:cNvPr id="146" name="楕円 145"/>
        <xdr:cNvSpPr/>
      </xdr:nvSpPr>
      <xdr:spPr>
        <a:xfrm>
          <a:off x="1968500" y="957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91973</xdr:rowOff>
    </xdr:from>
    <xdr:ext cx="599010" cy="259045"/>
    <xdr:sp macro="" textlink="">
      <xdr:nvSpPr>
        <xdr:cNvPr id="147" name="テキスト ボックス 146"/>
        <xdr:cNvSpPr txBox="1"/>
      </xdr:nvSpPr>
      <xdr:spPr>
        <a:xfrm>
          <a:off x="1719795" y="93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169260</xdr:rowOff>
    </xdr:from>
    <xdr:to>
      <xdr:col>6</xdr:col>
      <xdr:colOff>38100</xdr:colOff>
      <xdr:row>57</xdr:row>
      <xdr:rowOff>99410</xdr:rowOff>
    </xdr:to>
    <xdr:sp macro="" textlink="">
      <xdr:nvSpPr>
        <xdr:cNvPr id="148" name="楕円 147"/>
        <xdr:cNvSpPr/>
      </xdr:nvSpPr>
      <xdr:spPr>
        <a:xfrm>
          <a:off x="1079500" y="977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115937</xdr:rowOff>
    </xdr:from>
    <xdr:ext cx="534377" cy="259045"/>
    <xdr:sp macro="" textlink="">
      <xdr:nvSpPr>
        <xdr:cNvPr id="149" name="テキスト ボックス 148"/>
        <xdr:cNvSpPr txBox="1"/>
      </xdr:nvSpPr>
      <xdr:spPr>
        <a:xfrm>
          <a:off x="863111" y="95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113228</xdr:rowOff>
    </xdr:from>
    <xdr:to>
      <xdr:col>24</xdr:col>
      <xdr:colOff>62865</xdr:colOff>
      <xdr:row>78</xdr:row>
      <xdr:rowOff>63348</xdr:rowOff>
    </xdr:to>
    <xdr:cxnSp macro="">
      <xdr:nvCxnSpPr>
        <xdr:cNvPr id="171" name="直線コネクタ 170"/>
        <xdr:cNvCxnSpPr/>
      </xdr:nvCxnSpPr>
      <xdr:spPr>
        <a:xfrm flipV="1">
          <a:off x="4633595" y="12114728"/>
          <a:ext cx="1270"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67175</xdr:rowOff>
    </xdr:from>
    <xdr:ext cx="469744" cy="259045"/>
    <xdr:sp macro="" textlink="">
      <xdr:nvSpPr>
        <xdr:cNvPr id="172" name="維持補修費最小値テキスト"/>
        <xdr:cNvSpPr txBox="1"/>
      </xdr:nvSpPr>
      <xdr:spPr>
        <a:xfrm>
          <a:off x="4686300" y="1344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63348</xdr:rowOff>
    </xdr:from>
    <xdr:to>
      <xdr:col>24</xdr:col>
      <xdr:colOff>152400</xdr:colOff>
      <xdr:row>78</xdr:row>
      <xdr:rowOff>63348</xdr:rowOff>
    </xdr:to>
    <xdr:cxnSp macro="">
      <xdr:nvCxnSpPr>
        <xdr:cNvPr id="173" name="直線コネクタ 172"/>
        <xdr:cNvCxnSpPr/>
      </xdr:nvCxnSpPr>
      <xdr:spPr>
        <a:xfrm>
          <a:off x="4546600" y="1343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59905</xdr:rowOff>
    </xdr:from>
    <xdr:ext cx="534377" cy="259045"/>
    <xdr:sp macro="" textlink="">
      <xdr:nvSpPr>
        <xdr:cNvPr id="174" name="維持補修費最大値テキスト"/>
        <xdr:cNvSpPr txBox="1"/>
      </xdr:nvSpPr>
      <xdr:spPr>
        <a:xfrm>
          <a:off x="4686300" y="1188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113228</xdr:rowOff>
    </xdr:from>
    <xdr:to>
      <xdr:col>24</xdr:col>
      <xdr:colOff>152400</xdr:colOff>
      <xdr:row>70</xdr:row>
      <xdr:rowOff>113228</xdr:rowOff>
    </xdr:to>
    <xdr:cxnSp macro="">
      <xdr:nvCxnSpPr>
        <xdr:cNvPr id="175" name="直線コネクタ 174"/>
        <xdr:cNvCxnSpPr/>
      </xdr:nvCxnSpPr>
      <xdr:spPr>
        <a:xfrm>
          <a:off x="4546600" y="1211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123744</xdr:rowOff>
    </xdr:from>
    <xdr:to>
      <xdr:col>24</xdr:col>
      <xdr:colOff>63500</xdr:colOff>
      <xdr:row>77</xdr:row>
      <xdr:rowOff>138557</xdr:rowOff>
    </xdr:to>
    <xdr:cxnSp macro="">
      <xdr:nvCxnSpPr>
        <xdr:cNvPr id="176" name="直線コネクタ 175"/>
        <xdr:cNvCxnSpPr/>
      </xdr:nvCxnSpPr>
      <xdr:spPr>
        <a:xfrm flipV="1">
          <a:off x="3797300" y="13325394"/>
          <a:ext cx="8382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21389</xdr:rowOff>
    </xdr:from>
    <xdr:ext cx="469744" cy="259045"/>
    <xdr:sp macro="" textlink="">
      <xdr:nvSpPr>
        <xdr:cNvPr id="177" name="維持補修費平均値テキスト"/>
        <xdr:cNvSpPr txBox="1"/>
      </xdr:nvSpPr>
      <xdr:spPr>
        <a:xfrm>
          <a:off x="4686300" y="12880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169962</xdr:rowOff>
    </xdr:from>
    <xdr:to>
      <xdr:col>24</xdr:col>
      <xdr:colOff>114300</xdr:colOff>
      <xdr:row>76</xdr:row>
      <xdr:rowOff>100112</xdr:rowOff>
    </xdr:to>
    <xdr:sp macro="" textlink="">
      <xdr:nvSpPr>
        <xdr:cNvPr id="178" name="フローチャート: 判断 177"/>
        <xdr:cNvSpPr/>
      </xdr:nvSpPr>
      <xdr:spPr>
        <a:xfrm>
          <a:off x="45847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92974</xdr:rowOff>
    </xdr:from>
    <xdr:to>
      <xdr:col>19</xdr:col>
      <xdr:colOff>177800</xdr:colOff>
      <xdr:row>77</xdr:row>
      <xdr:rowOff>138557</xdr:rowOff>
    </xdr:to>
    <xdr:cxnSp macro="">
      <xdr:nvCxnSpPr>
        <xdr:cNvPr id="179" name="直線コネクタ 178"/>
        <xdr:cNvCxnSpPr/>
      </xdr:nvCxnSpPr>
      <xdr:spPr>
        <a:xfrm>
          <a:off x="2908300" y="13294624"/>
          <a:ext cx="889000" cy="4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xdr:rowOff>
    </xdr:from>
    <xdr:to>
      <xdr:col>20</xdr:col>
      <xdr:colOff>38100</xdr:colOff>
      <xdr:row>76</xdr:row>
      <xdr:rowOff>102169</xdr:rowOff>
    </xdr:to>
    <xdr:sp macro="" textlink="">
      <xdr:nvSpPr>
        <xdr:cNvPr id="180" name="フローチャート: 判断 179"/>
        <xdr:cNvSpPr/>
      </xdr:nvSpPr>
      <xdr:spPr>
        <a:xfrm>
          <a:off x="3746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118696</xdr:rowOff>
    </xdr:from>
    <xdr:ext cx="469744" cy="259045"/>
    <xdr:sp macro="" textlink="">
      <xdr:nvSpPr>
        <xdr:cNvPr id="181" name="テキスト ボックス 180"/>
        <xdr:cNvSpPr txBox="1"/>
      </xdr:nvSpPr>
      <xdr:spPr>
        <a:xfrm>
          <a:off x="3562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92974</xdr:rowOff>
    </xdr:from>
    <xdr:to>
      <xdr:col>15</xdr:col>
      <xdr:colOff>50800</xdr:colOff>
      <xdr:row>77</xdr:row>
      <xdr:rowOff>102026</xdr:rowOff>
    </xdr:to>
    <xdr:cxnSp macro="">
      <xdr:nvCxnSpPr>
        <xdr:cNvPr id="182" name="直線コネクタ 181"/>
        <xdr:cNvCxnSpPr/>
      </xdr:nvCxnSpPr>
      <xdr:spPr>
        <a:xfrm flipV="1">
          <a:off x="2019300" y="13294624"/>
          <a:ext cx="8890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8113</xdr:rowOff>
    </xdr:from>
    <xdr:to>
      <xdr:col>15</xdr:col>
      <xdr:colOff>101600</xdr:colOff>
      <xdr:row>76</xdr:row>
      <xdr:rowOff>109713</xdr:rowOff>
    </xdr:to>
    <xdr:sp macro="" textlink="">
      <xdr:nvSpPr>
        <xdr:cNvPr id="183" name="フローチャート: 判断 182"/>
        <xdr:cNvSpPr/>
      </xdr:nvSpPr>
      <xdr:spPr>
        <a:xfrm>
          <a:off x="2857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126240</xdr:rowOff>
    </xdr:from>
    <xdr:ext cx="469744" cy="259045"/>
    <xdr:sp macro="" textlink="">
      <xdr:nvSpPr>
        <xdr:cNvPr id="184" name="テキスト ボックス 183"/>
        <xdr:cNvSpPr txBox="1"/>
      </xdr:nvSpPr>
      <xdr:spPr>
        <a:xfrm>
          <a:off x="2673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102026</xdr:rowOff>
    </xdr:from>
    <xdr:to>
      <xdr:col>10</xdr:col>
      <xdr:colOff>114300</xdr:colOff>
      <xdr:row>77</xdr:row>
      <xdr:rowOff>153415</xdr:rowOff>
    </xdr:to>
    <xdr:cxnSp macro="">
      <xdr:nvCxnSpPr>
        <xdr:cNvPr id="185" name="直線コネクタ 184"/>
        <xdr:cNvCxnSpPr/>
      </xdr:nvCxnSpPr>
      <xdr:spPr>
        <a:xfrm flipV="1">
          <a:off x="1130300" y="13303676"/>
          <a:ext cx="889000" cy="5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26355</xdr:rowOff>
    </xdr:from>
    <xdr:to>
      <xdr:col>10</xdr:col>
      <xdr:colOff>165100</xdr:colOff>
      <xdr:row>76</xdr:row>
      <xdr:rowOff>127955</xdr:rowOff>
    </xdr:to>
    <xdr:sp macro="" textlink="">
      <xdr:nvSpPr>
        <xdr:cNvPr id="186" name="フローチャート: 判断 185"/>
        <xdr:cNvSpPr/>
      </xdr:nvSpPr>
      <xdr:spPr>
        <a:xfrm>
          <a:off x="1968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144482</xdr:rowOff>
    </xdr:from>
    <xdr:ext cx="469744" cy="259045"/>
    <xdr:sp macro="" textlink="">
      <xdr:nvSpPr>
        <xdr:cNvPr id="187" name="テキスト ボックス 186"/>
        <xdr:cNvSpPr txBox="1"/>
      </xdr:nvSpPr>
      <xdr:spPr>
        <a:xfrm>
          <a:off x="1784428"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41900</xdr:rowOff>
    </xdr:from>
    <xdr:to>
      <xdr:col>6</xdr:col>
      <xdr:colOff>38100</xdr:colOff>
      <xdr:row>76</xdr:row>
      <xdr:rowOff>143500</xdr:rowOff>
    </xdr:to>
    <xdr:sp macro="" textlink="">
      <xdr:nvSpPr>
        <xdr:cNvPr id="188" name="フローチャート: 判断 187"/>
        <xdr:cNvSpPr/>
      </xdr:nvSpPr>
      <xdr:spPr>
        <a:xfrm>
          <a:off x="1079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160027</xdr:rowOff>
    </xdr:from>
    <xdr:ext cx="469744" cy="259045"/>
    <xdr:sp macro="" textlink="">
      <xdr:nvSpPr>
        <xdr:cNvPr id="189" name="テキスト ボックス 188"/>
        <xdr:cNvSpPr txBox="1"/>
      </xdr:nvSpPr>
      <xdr:spPr>
        <a:xfrm>
          <a:off x="895428" y="12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72944</xdr:rowOff>
    </xdr:from>
    <xdr:to>
      <xdr:col>24</xdr:col>
      <xdr:colOff>114300</xdr:colOff>
      <xdr:row>78</xdr:row>
      <xdr:rowOff>3094</xdr:rowOff>
    </xdr:to>
    <xdr:sp macro="" textlink="">
      <xdr:nvSpPr>
        <xdr:cNvPr id="195" name="楕円 194"/>
        <xdr:cNvSpPr/>
      </xdr:nvSpPr>
      <xdr:spPr>
        <a:xfrm>
          <a:off x="4584700" y="132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159321</xdr:rowOff>
    </xdr:from>
    <xdr:ext cx="469744" cy="259045"/>
    <xdr:sp macro="" textlink="">
      <xdr:nvSpPr>
        <xdr:cNvPr id="196" name="維持補修費該当値テキスト"/>
        <xdr:cNvSpPr txBox="1"/>
      </xdr:nvSpPr>
      <xdr:spPr>
        <a:xfrm>
          <a:off x="4686300" y="1318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87757</xdr:rowOff>
    </xdr:from>
    <xdr:to>
      <xdr:col>20</xdr:col>
      <xdr:colOff>38100</xdr:colOff>
      <xdr:row>78</xdr:row>
      <xdr:rowOff>17907</xdr:rowOff>
    </xdr:to>
    <xdr:sp macro="" textlink="">
      <xdr:nvSpPr>
        <xdr:cNvPr id="197" name="楕円 196"/>
        <xdr:cNvSpPr/>
      </xdr:nvSpPr>
      <xdr:spPr>
        <a:xfrm>
          <a:off x="3746500" y="1328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9034</xdr:rowOff>
    </xdr:from>
    <xdr:ext cx="469744" cy="259045"/>
    <xdr:sp macro="" textlink="">
      <xdr:nvSpPr>
        <xdr:cNvPr id="198" name="テキスト ボックス 197"/>
        <xdr:cNvSpPr txBox="1"/>
      </xdr:nvSpPr>
      <xdr:spPr>
        <a:xfrm>
          <a:off x="3562428" y="133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42174</xdr:rowOff>
    </xdr:from>
    <xdr:to>
      <xdr:col>15</xdr:col>
      <xdr:colOff>101600</xdr:colOff>
      <xdr:row>77</xdr:row>
      <xdr:rowOff>143774</xdr:rowOff>
    </xdr:to>
    <xdr:sp macro="" textlink="">
      <xdr:nvSpPr>
        <xdr:cNvPr id="199" name="楕円 198"/>
        <xdr:cNvSpPr/>
      </xdr:nvSpPr>
      <xdr:spPr>
        <a:xfrm>
          <a:off x="2857500" y="1324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134901</xdr:rowOff>
    </xdr:from>
    <xdr:ext cx="469744" cy="259045"/>
    <xdr:sp macro="" textlink="">
      <xdr:nvSpPr>
        <xdr:cNvPr id="200" name="テキスト ボックス 199"/>
        <xdr:cNvSpPr txBox="1"/>
      </xdr:nvSpPr>
      <xdr:spPr>
        <a:xfrm>
          <a:off x="2673428" y="1333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51226</xdr:rowOff>
    </xdr:from>
    <xdr:to>
      <xdr:col>10</xdr:col>
      <xdr:colOff>165100</xdr:colOff>
      <xdr:row>77</xdr:row>
      <xdr:rowOff>152826</xdr:rowOff>
    </xdr:to>
    <xdr:sp macro="" textlink="">
      <xdr:nvSpPr>
        <xdr:cNvPr id="201" name="楕円 200"/>
        <xdr:cNvSpPr/>
      </xdr:nvSpPr>
      <xdr:spPr>
        <a:xfrm>
          <a:off x="1968500" y="1325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143953</xdr:rowOff>
    </xdr:from>
    <xdr:ext cx="469744" cy="259045"/>
    <xdr:sp macro="" textlink="">
      <xdr:nvSpPr>
        <xdr:cNvPr id="202" name="テキスト ボックス 201"/>
        <xdr:cNvSpPr txBox="1"/>
      </xdr:nvSpPr>
      <xdr:spPr>
        <a:xfrm>
          <a:off x="1784428" y="1334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102615</xdr:rowOff>
    </xdr:from>
    <xdr:to>
      <xdr:col>6</xdr:col>
      <xdr:colOff>38100</xdr:colOff>
      <xdr:row>78</xdr:row>
      <xdr:rowOff>32765</xdr:rowOff>
    </xdr:to>
    <xdr:sp macro="" textlink="">
      <xdr:nvSpPr>
        <xdr:cNvPr id="203" name="楕円 202"/>
        <xdr:cNvSpPr/>
      </xdr:nvSpPr>
      <xdr:spPr>
        <a:xfrm>
          <a:off x="1079500" y="1330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23892</xdr:rowOff>
    </xdr:from>
    <xdr:ext cx="469744" cy="259045"/>
    <xdr:sp macro="" textlink="">
      <xdr:nvSpPr>
        <xdr:cNvPr id="204" name="テキスト ボックス 203"/>
        <xdr:cNvSpPr txBox="1"/>
      </xdr:nvSpPr>
      <xdr:spPr>
        <a:xfrm>
          <a:off x="895428" y="1339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165940</xdr:rowOff>
    </xdr:from>
    <xdr:to>
      <xdr:col>24</xdr:col>
      <xdr:colOff>62865</xdr:colOff>
      <xdr:row>99</xdr:row>
      <xdr:rowOff>26967</xdr:rowOff>
    </xdr:to>
    <xdr:cxnSp macro="">
      <xdr:nvCxnSpPr>
        <xdr:cNvPr id="231" name="直線コネクタ 230"/>
        <xdr:cNvCxnSpPr/>
      </xdr:nvCxnSpPr>
      <xdr:spPr>
        <a:xfrm flipV="1">
          <a:off x="4633595" y="15596440"/>
          <a:ext cx="1270" cy="140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30794</xdr:rowOff>
    </xdr:from>
    <xdr:ext cx="534377" cy="259045"/>
    <xdr:sp macro="" textlink="">
      <xdr:nvSpPr>
        <xdr:cNvPr id="232" name="扶助費最小値テキスト"/>
        <xdr:cNvSpPr txBox="1"/>
      </xdr:nvSpPr>
      <xdr:spPr>
        <a:xfrm>
          <a:off x="4686300" y="170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26967</xdr:rowOff>
    </xdr:from>
    <xdr:to>
      <xdr:col>24</xdr:col>
      <xdr:colOff>152400</xdr:colOff>
      <xdr:row>99</xdr:row>
      <xdr:rowOff>26967</xdr:rowOff>
    </xdr:to>
    <xdr:cxnSp macro="">
      <xdr:nvCxnSpPr>
        <xdr:cNvPr id="233" name="直線コネクタ 232"/>
        <xdr:cNvCxnSpPr/>
      </xdr:nvCxnSpPr>
      <xdr:spPr>
        <a:xfrm>
          <a:off x="4546600" y="1700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112617</xdr:rowOff>
    </xdr:from>
    <xdr:ext cx="599010" cy="259045"/>
    <xdr:sp macro="" textlink="">
      <xdr:nvSpPr>
        <xdr:cNvPr id="234" name="扶助費最大値テキスト"/>
        <xdr:cNvSpPr txBox="1"/>
      </xdr:nvSpPr>
      <xdr:spPr>
        <a:xfrm>
          <a:off x="4686300" y="1537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165940</xdr:rowOff>
    </xdr:from>
    <xdr:to>
      <xdr:col>24</xdr:col>
      <xdr:colOff>152400</xdr:colOff>
      <xdr:row>90</xdr:row>
      <xdr:rowOff>165940</xdr:rowOff>
    </xdr:to>
    <xdr:cxnSp macro="">
      <xdr:nvCxnSpPr>
        <xdr:cNvPr id="235" name="直線コネクタ 234"/>
        <xdr:cNvCxnSpPr/>
      </xdr:nvCxnSpPr>
      <xdr:spPr>
        <a:xfrm>
          <a:off x="4546600" y="1559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123437</xdr:rowOff>
    </xdr:from>
    <xdr:to>
      <xdr:col>24</xdr:col>
      <xdr:colOff>63500</xdr:colOff>
      <xdr:row>95</xdr:row>
      <xdr:rowOff>132629</xdr:rowOff>
    </xdr:to>
    <xdr:cxnSp macro="">
      <xdr:nvCxnSpPr>
        <xdr:cNvPr id="236" name="直線コネクタ 235"/>
        <xdr:cNvCxnSpPr/>
      </xdr:nvCxnSpPr>
      <xdr:spPr>
        <a:xfrm flipV="1">
          <a:off x="3797300" y="16411187"/>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160301</xdr:rowOff>
    </xdr:from>
    <xdr:ext cx="534377" cy="259045"/>
    <xdr:sp macro="" textlink="">
      <xdr:nvSpPr>
        <xdr:cNvPr id="237" name="扶助費平均値テキスト"/>
        <xdr:cNvSpPr txBox="1"/>
      </xdr:nvSpPr>
      <xdr:spPr>
        <a:xfrm>
          <a:off x="4686300" y="16448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10424</xdr:rowOff>
    </xdr:from>
    <xdr:to>
      <xdr:col>24</xdr:col>
      <xdr:colOff>114300</xdr:colOff>
      <xdr:row>96</xdr:row>
      <xdr:rowOff>112024</xdr:rowOff>
    </xdr:to>
    <xdr:sp macro="" textlink="">
      <xdr:nvSpPr>
        <xdr:cNvPr id="238" name="フローチャート: 判断 237"/>
        <xdr:cNvSpPr/>
      </xdr:nvSpPr>
      <xdr:spPr>
        <a:xfrm>
          <a:off x="45847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132629</xdr:rowOff>
    </xdr:from>
    <xdr:to>
      <xdr:col>19</xdr:col>
      <xdr:colOff>177800</xdr:colOff>
      <xdr:row>96</xdr:row>
      <xdr:rowOff>70140</xdr:rowOff>
    </xdr:to>
    <xdr:cxnSp macro="">
      <xdr:nvCxnSpPr>
        <xdr:cNvPr id="239" name="直線コネクタ 238"/>
        <xdr:cNvCxnSpPr/>
      </xdr:nvCxnSpPr>
      <xdr:spPr>
        <a:xfrm flipV="1">
          <a:off x="2908300" y="16420379"/>
          <a:ext cx="889000" cy="10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166004</xdr:rowOff>
    </xdr:from>
    <xdr:to>
      <xdr:col>20</xdr:col>
      <xdr:colOff>38100</xdr:colOff>
      <xdr:row>96</xdr:row>
      <xdr:rowOff>96154</xdr:rowOff>
    </xdr:to>
    <xdr:sp macro="" textlink="">
      <xdr:nvSpPr>
        <xdr:cNvPr id="240" name="フローチャート: 判断 239"/>
        <xdr:cNvSpPr/>
      </xdr:nvSpPr>
      <xdr:spPr>
        <a:xfrm>
          <a:off x="3746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87281</xdr:rowOff>
    </xdr:from>
    <xdr:ext cx="534377" cy="259045"/>
    <xdr:sp macro="" textlink="">
      <xdr:nvSpPr>
        <xdr:cNvPr id="241" name="テキスト ボックス 240"/>
        <xdr:cNvSpPr txBox="1"/>
      </xdr:nvSpPr>
      <xdr:spPr>
        <a:xfrm>
          <a:off x="3530111" y="165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19996</xdr:rowOff>
    </xdr:from>
    <xdr:to>
      <xdr:col>15</xdr:col>
      <xdr:colOff>50800</xdr:colOff>
      <xdr:row>96</xdr:row>
      <xdr:rowOff>70140</xdr:rowOff>
    </xdr:to>
    <xdr:cxnSp macro="">
      <xdr:nvCxnSpPr>
        <xdr:cNvPr id="242" name="直線コネクタ 241"/>
        <xdr:cNvCxnSpPr/>
      </xdr:nvCxnSpPr>
      <xdr:spPr>
        <a:xfrm>
          <a:off x="2019300" y="16479196"/>
          <a:ext cx="889000" cy="5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58138</xdr:rowOff>
    </xdr:from>
    <xdr:to>
      <xdr:col>15</xdr:col>
      <xdr:colOff>101600</xdr:colOff>
      <xdr:row>96</xdr:row>
      <xdr:rowOff>159738</xdr:rowOff>
    </xdr:to>
    <xdr:sp macro="" textlink="">
      <xdr:nvSpPr>
        <xdr:cNvPr id="243" name="フローチャート: 判断 242"/>
        <xdr:cNvSpPr/>
      </xdr:nvSpPr>
      <xdr:spPr>
        <a:xfrm>
          <a:off x="2857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150865</xdr:rowOff>
    </xdr:from>
    <xdr:ext cx="534377" cy="259045"/>
    <xdr:sp macro="" textlink="">
      <xdr:nvSpPr>
        <xdr:cNvPr id="244" name="テキスト ボックス 243"/>
        <xdr:cNvSpPr txBox="1"/>
      </xdr:nvSpPr>
      <xdr:spPr>
        <a:xfrm>
          <a:off x="2641111" y="166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19996</xdr:rowOff>
    </xdr:from>
    <xdr:to>
      <xdr:col>10</xdr:col>
      <xdr:colOff>114300</xdr:colOff>
      <xdr:row>96</xdr:row>
      <xdr:rowOff>112317</xdr:rowOff>
    </xdr:to>
    <xdr:cxnSp macro="">
      <xdr:nvCxnSpPr>
        <xdr:cNvPr id="245" name="直線コネクタ 244"/>
        <xdr:cNvCxnSpPr/>
      </xdr:nvCxnSpPr>
      <xdr:spPr>
        <a:xfrm flipV="1">
          <a:off x="1130300" y="16479196"/>
          <a:ext cx="889000" cy="9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71428</xdr:rowOff>
    </xdr:from>
    <xdr:to>
      <xdr:col>10</xdr:col>
      <xdr:colOff>165100</xdr:colOff>
      <xdr:row>97</xdr:row>
      <xdr:rowOff>1578</xdr:rowOff>
    </xdr:to>
    <xdr:sp macro="" textlink="">
      <xdr:nvSpPr>
        <xdr:cNvPr id="246" name="フローチャート: 判断 245"/>
        <xdr:cNvSpPr/>
      </xdr:nvSpPr>
      <xdr:spPr>
        <a:xfrm>
          <a:off x="1968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164155</xdr:rowOff>
    </xdr:from>
    <xdr:ext cx="534377" cy="259045"/>
    <xdr:sp macro="" textlink="">
      <xdr:nvSpPr>
        <xdr:cNvPr id="247" name="テキスト ボックス 246"/>
        <xdr:cNvSpPr txBox="1"/>
      </xdr:nvSpPr>
      <xdr:spPr>
        <a:xfrm>
          <a:off x="1752111" y="1662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9478</xdr:rowOff>
    </xdr:from>
    <xdr:to>
      <xdr:col>6</xdr:col>
      <xdr:colOff>38100</xdr:colOff>
      <xdr:row>97</xdr:row>
      <xdr:rowOff>111078</xdr:rowOff>
    </xdr:to>
    <xdr:sp macro="" textlink="">
      <xdr:nvSpPr>
        <xdr:cNvPr id="248" name="フローチャート: 判断 247"/>
        <xdr:cNvSpPr/>
      </xdr:nvSpPr>
      <xdr:spPr>
        <a:xfrm>
          <a:off x="1079500" y="1664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102205</xdr:rowOff>
    </xdr:from>
    <xdr:ext cx="534377" cy="259045"/>
    <xdr:sp macro="" textlink="">
      <xdr:nvSpPr>
        <xdr:cNvPr id="249" name="テキスト ボックス 248"/>
        <xdr:cNvSpPr txBox="1"/>
      </xdr:nvSpPr>
      <xdr:spPr>
        <a:xfrm>
          <a:off x="863111" y="1673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72637</xdr:rowOff>
    </xdr:from>
    <xdr:to>
      <xdr:col>24</xdr:col>
      <xdr:colOff>114300</xdr:colOff>
      <xdr:row>96</xdr:row>
      <xdr:rowOff>2787</xdr:rowOff>
    </xdr:to>
    <xdr:sp macro="" textlink="">
      <xdr:nvSpPr>
        <xdr:cNvPr id="255" name="楕円 254"/>
        <xdr:cNvSpPr/>
      </xdr:nvSpPr>
      <xdr:spPr>
        <a:xfrm>
          <a:off x="4584700" y="1636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95514</xdr:rowOff>
    </xdr:from>
    <xdr:ext cx="534377" cy="259045"/>
    <xdr:sp macro="" textlink="">
      <xdr:nvSpPr>
        <xdr:cNvPr id="256" name="扶助費該当値テキスト"/>
        <xdr:cNvSpPr txBox="1"/>
      </xdr:nvSpPr>
      <xdr:spPr>
        <a:xfrm>
          <a:off x="4686300" y="1621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81829</xdr:rowOff>
    </xdr:from>
    <xdr:to>
      <xdr:col>20</xdr:col>
      <xdr:colOff>38100</xdr:colOff>
      <xdr:row>96</xdr:row>
      <xdr:rowOff>11979</xdr:rowOff>
    </xdr:to>
    <xdr:sp macro="" textlink="">
      <xdr:nvSpPr>
        <xdr:cNvPr id="257" name="楕円 256"/>
        <xdr:cNvSpPr/>
      </xdr:nvSpPr>
      <xdr:spPr>
        <a:xfrm>
          <a:off x="3746500" y="1636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28506</xdr:rowOff>
    </xdr:from>
    <xdr:ext cx="534377" cy="259045"/>
    <xdr:sp macro="" textlink="">
      <xdr:nvSpPr>
        <xdr:cNvPr id="258" name="テキスト ボックス 257"/>
        <xdr:cNvSpPr txBox="1"/>
      </xdr:nvSpPr>
      <xdr:spPr>
        <a:xfrm>
          <a:off x="3530111" y="1614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19340</xdr:rowOff>
    </xdr:from>
    <xdr:to>
      <xdr:col>15</xdr:col>
      <xdr:colOff>101600</xdr:colOff>
      <xdr:row>96</xdr:row>
      <xdr:rowOff>120940</xdr:rowOff>
    </xdr:to>
    <xdr:sp macro="" textlink="">
      <xdr:nvSpPr>
        <xdr:cNvPr id="259" name="楕円 258"/>
        <xdr:cNvSpPr/>
      </xdr:nvSpPr>
      <xdr:spPr>
        <a:xfrm>
          <a:off x="2857500" y="164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137467</xdr:rowOff>
    </xdr:from>
    <xdr:ext cx="534377" cy="259045"/>
    <xdr:sp macro="" textlink="">
      <xdr:nvSpPr>
        <xdr:cNvPr id="260" name="テキスト ボックス 259"/>
        <xdr:cNvSpPr txBox="1"/>
      </xdr:nvSpPr>
      <xdr:spPr>
        <a:xfrm>
          <a:off x="2641111" y="1625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140646</xdr:rowOff>
    </xdr:from>
    <xdr:to>
      <xdr:col>10</xdr:col>
      <xdr:colOff>165100</xdr:colOff>
      <xdr:row>96</xdr:row>
      <xdr:rowOff>70796</xdr:rowOff>
    </xdr:to>
    <xdr:sp macro="" textlink="">
      <xdr:nvSpPr>
        <xdr:cNvPr id="261" name="楕円 260"/>
        <xdr:cNvSpPr/>
      </xdr:nvSpPr>
      <xdr:spPr>
        <a:xfrm>
          <a:off x="1968500" y="1642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87323</xdr:rowOff>
    </xdr:from>
    <xdr:ext cx="534377" cy="259045"/>
    <xdr:sp macro="" textlink="">
      <xdr:nvSpPr>
        <xdr:cNvPr id="262" name="テキスト ボックス 261"/>
        <xdr:cNvSpPr txBox="1"/>
      </xdr:nvSpPr>
      <xdr:spPr>
        <a:xfrm>
          <a:off x="1752111" y="1620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61517</xdr:rowOff>
    </xdr:from>
    <xdr:to>
      <xdr:col>6</xdr:col>
      <xdr:colOff>38100</xdr:colOff>
      <xdr:row>96</xdr:row>
      <xdr:rowOff>163117</xdr:rowOff>
    </xdr:to>
    <xdr:sp macro="" textlink="">
      <xdr:nvSpPr>
        <xdr:cNvPr id="263" name="楕円 262"/>
        <xdr:cNvSpPr/>
      </xdr:nvSpPr>
      <xdr:spPr>
        <a:xfrm>
          <a:off x="1079500" y="1652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8194</xdr:rowOff>
    </xdr:from>
    <xdr:ext cx="534377" cy="259045"/>
    <xdr:sp macro="" textlink="">
      <xdr:nvSpPr>
        <xdr:cNvPr id="264" name="テキスト ボックス 263"/>
        <xdr:cNvSpPr txBox="1"/>
      </xdr:nvSpPr>
      <xdr:spPr>
        <a:xfrm>
          <a:off x="863111" y="1629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139983</xdr:rowOff>
    </xdr:from>
    <xdr:to>
      <xdr:col>54</xdr:col>
      <xdr:colOff>189865</xdr:colOff>
      <xdr:row>37</xdr:row>
      <xdr:rowOff>138987</xdr:rowOff>
    </xdr:to>
    <xdr:cxnSp macro="">
      <xdr:nvCxnSpPr>
        <xdr:cNvPr id="286" name="直線コネクタ 285"/>
        <xdr:cNvCxnSpPr/>
      </xdr:nvCxnSpPr>
      <xdr:spPr>
        <a:xfrm flipV="1">
          <a:off x="10475595" y="5454933"/>
          <a:ext cx="1270" cy="102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142814</xdr:rowOff>
    </xdr:from>
    <xdr:ext cx="534377" cy="259045"/>
    <xdr:sp macro="" textlink="">
      <xdr:nvSpPr>
        <xdr:cNvPr id="287" name="補助費等最小値テキスト"/>
        <xdr:cNvSpPr txBox="1"/>
      </xdr:nvSpPr>
      <xdr:spPr>
        <a:xfrm>
          <a:off x="10528300" y="64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138987</xdr:rowOff>
    </xdr:from>
    <xdr:to>
      <xdr:col>55</xdr:col>
      <xdr:colOff>88900</xdr:colOff>
      <xdr:row>37</xdr:row>
      <xdr:rowOff>138987</xdr:rowOff>
    </xdr:to>
    <xdr:cxnSp macro="">
      <xdr:nvCxnSpPr>
        <xdr:cNvPr id="288" name="直線コネクタ 287"/>
        <xdr:cNvCxnSpPr/>
      </xdr:nvCxnSpPr>
      <xdr:spPr>
        <a:xfrm>
          <a:off x="10388600" y="648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86660</xdr:rowOff>
    </xdr:from>
    <xdr:ext cx="599010" cy="259045"/>
    <xdr:sp macro="" textlink="">
      <xdr:nvSpPr>
        <xdr:cNvPr id="289" name="補助費等最大値テキスト"/>
        <xdr:cNvSpPr txBox="1"/>
      </xdr:nvSpPr>
      <xdr:spPr>
        <a:xfrm>
          <a:off x="10528300" y="523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139983</xdr:rowOff>
    </xdr:from>
    <xdr:to>
      <xdr:col>55</xdr:col>
      <xdr:colOff>88900</xdr:colOff>
      <xdr:row>31</xdr:row>
      <xdr:rowOff>139983</xdr:rowOff>
    </xdr:to>
    <xdr:cxnSp macro="">
      <xdr:nvCxnSpPr>
        <xdr:cNvPr id="290" name="直線コネクタ 289"/>
        <xdr:cNvCxnSpPr/>
      </xdr:nvCxnSpPr>
      <xdr:spPr>
        <a:xfrm>
          <a:off x="10388600" y="545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112579</xdr:rowOff>
    </xdr:from>
    <xdr:to>
      <xdr:col>55</xdr:col>
      <xdr:colOff>0</xdr:colOff>
      <xdr:row>36</xdr:row>
      <xdr:rowOff>119597</xdr:rowOff>
    </xdr:to>
    <xdr:cxnSp macro="">
      <xdr:nvCxnSpPr>
        <xdr:cNvPr id="291" name="直線コネクタ 290"/>
        <xdr:cNvCxnSpPr/>
      </xdr:nvCxnSpPr>
      <xdr:spPr>
        <a:xfrm flipV="1">
          <a:off x="9639300" y="6284779"/>
          <a:ext cx="8382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6246</xdr:rowOff>
    </xdr:from>
    <xdr:ext cx="534377" cy="259045"/>
    <xdr:sp macro="" textlink="">
      <xdr:nvSpPr>
        <xdr:cNvPr id="292" name="補助費等平均値テキスト"/>
        <xdr:cNvSpPr txBox="1"/>
      </xdr:nvSpPr>
      <xdr:spPr>
        <a:xfrm>
          <a:off x="10528300" y="60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154819</xdr:rowOff>
    </xdr:from>
    <xdr:to>
      <xdr:col>55</xdr:col>
      <xdr:colOff>50800</xdr:colOff>
      <xdr:row>36</xdr:row>
      <xdr:rowOff>84969</xdr:rowOff>
    </xdr:to>
    <xdr:sp macro="" textlink="">
      <xdr:nvSpPr>
        <xdr:cNvPr id="293" name="フローチャート: 判断 292"/>
        <xdr:cNvSpPr/>
      </xdr:nvSpPr>
      <xdr:spPr>
        <a:xfrm>
          <a:off x="104267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115541</xdr:rowOff>
    </xdr:from>
    <xdr:to>
      <xdr:col>50</xdr:col>
      <xdr:colOff>114300</xdr:colOff>
      <xdr:row>36</xdr:row>
      <xdr:rowOff>119597</xdr:rowOff>
    </xdr:to>
    <xdr:cxnSp macro="">
      <xdr:nvCxnSpPr>
        <xdr:cNvPr id="294" name="直線コネクタ 293"/>
        <xdr:cNvCxnSpPr/>
      </xdr:nvCxnSpPr>
      <xdr:spPr>
        <a:xfrm>
          <a:off x="8750300" y="6287741"/>
          <a:ext cx="889000" cy="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169152</xdr:rowOff>
    </xdr:from>
    <xdr:to>
      <xdr:col>50</xdr:col>
      <xdr:colOff>165100</xdr:colOff>
      <xdr:row>36</xdr:row>
      <xdr:rowOff>99302</xdr:rowOff>
    </xdr:to>
    <xdr:sp macro="" textlink="">
      <xdr:nvSpPr>
        <xdr:cNvPr id="295" name="フローチャート: 判断 294"/>
        <xdr:cNvSpPr/>
      </xdr:nvSpPr>
      <xdr:spPr>
        <a:xfrm>
          <a:off x="9588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115829</xdr:rowOff>
    </xdr:from>
    <xdr:ext cx="534377" cy="259045"/>
    <xdr:sp macro="" textlink="">
      <xdr:nvSpPr>
        <xdr:cNvPr id="296" name="テキスト ボックス 295"/>
        <xdr:cNvSpPr txBox="1"/>
      </xdr:nvSpPr>
      <xdr:spPr>
        <a:xfrm>
          <a:off x="9372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115541</xdr:rowOff>
    </xdr:from>
    <xdr:to>
      <xdr:col>45</xdr:col>
      <xdr:colOff>177800</xdr:colOff>
      <xdr:row>36</xdr:row>
      <xdr:rowOff>115989</xdr:rowOff>
    </xdr:to>
    <xdr:cxnSp macro="">
      <xdr:nvCxnSpPr>
        <xdr:cNvPr id="297" name="直線コネクタ 296"/>
        <xdr:cNvCxnSpPr/>
      </xdr:nvCxnSpPr>
      <xdr:spPr>
        <a:xfrm flipV="1">
          <a:off x="7861300" y="6287741"/>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24682</xdr:rowOff>
    </xdr:from>
    <xdr:to>
      <xdr:col>46</xdr:col>
      <xdr:colOff>38100</xdr:colOff>
      <xdr:row>36</xdr:row>
      <xdr:rowOff>126282</xdr:rowOff>
    </xdr:to>
    <xdr:sp macro="" textlink="">
      <xdr:nvSpPr>
        <xdr:cNvPr id="298" name="フローチャート: 判断 297"/>
        <xdr:cNvSpPr/>
      </xdr:nvSpPr>
      <xdr:spPr>
        <a:xfrm>
          <a:off x="8699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142809</xdr:rowOff>
    </xdr:from>
    <xdr:ext cx="534377" cy="259045"/>
    <xdr:sp macro="" textlink="">
      <xdr:nvSpPr>
        <xdr:cNvPr id="299" name="テキスト ボックス 298"/>
        <xdr:cNvSpPr txBox="1"/>
      </xdr:nvSpPr>
      <xdr:spPr>
        <a:xfrm>
          <a:off x="8483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115989</xdr:rowOff>
    </xdr:from>
    <xdr:to>
      <xdr:col>41</xdr:col>
      <xdr:colOff>50800</xdr:colOff>
      <xdr:row>37</xdr:row>
      <xdr:rowOff>6650</xdr:rowOff>
    </xdr:to>
    <xdr:cxnSp macro="">
      <xdr:nvCxnSpPr>
        <xdr:cNvPr id="300" name="直線コネクタ 299"/>
        <xdr:cNvCxnSpPr/>
      </xdr:nvCxnSpPr>
      <xdr:spPr>
        <a:xfrm flipV="1">
          <a:off x="6972300" y="6288189"/>
          <a:ext cx="889000" cy="6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65761</xdr:rowOff>
    </xdr:from>
    <xdr:to>
      <xdr:col>41</xdr:col>
      <xdr:colOff>101600</xdr:colOff>
      <xdr:row>36</xdr:row>
      <xdr:rowOff>167361</xdr:rowOff>
    </xdr:to>
    <xdr:sp macro="" textlink="">
      <xdr:nvSpPr>
        <xdr:cNvPr id="301" name="フローチャート: 判断 300"/>
        <xdr:cNvSpPr/>
      </xdr:nvSpPr>
      <xdr:spPr>
        <a:xfrm>
          <a:off x="7810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158488</xdr:rowOff>
    </xdr:from>
    <xdr:ext cx="534377" cy="259045"/>
    <xdr:sp macro="" textlink="">
      <xdr:nvSpPr>
        <xdr:cNvPr id="302" name="テキスト ボックス 301"/>
        <xdr:cNvSpPr txBox="1"/>
      </xdr:nvSpPr>
      <xdr:spPr>
        <a:xfrm>
          <a:off x="7594111" y="63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75591</xdr:rowOff>
    </xdr:from>
    <xdr:to>
      <xdr:col>36</xdr:col>
      <xdr:colOff>165100</xdr:colOff>
      <xdr:row>37</xdr:row>
      <xdr:rowOff>5741</xdr:rowOff>
    </xdr:to>
    <xdr:sp macro="" textlink="">
      <xdr:nvSpPr>
        <xdr:cNvPr id="303" name="フローチャート: 判断 302"/>
        <xdr:cNvSpPr/>
      </xdr:nvSpPr>
      <xdr:spPr>
        <a:xfrm>
          <a:off x="6921500" y="62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22268</xdr:rowOff>
    </xdr:from>
    <xdr:ext cx="534377" cy="259045"/>
    <xdr:sp macro="" textlink="">
      <xdr:nvSpPr>
        <xdr:cNvPr id="304" name="テキスト ボックス 303"/>
        <xdr:cNvSpPr txBox="1"/>
      </xdr:nvSpPr>
      <xdr:spPr>
        <a:xfrm>
          <a:off x="6705111" y="60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61779</xdr:rowOff>
    </xdr:from>
    <xdr:to>
      <xdr:col>55</xdr:col>
      <xdr:colOff>50800</xdr:colOff>
      <xdr:row>36</xdr:row>
      <xdr:rowOff>163379</xdr:rowOff>
    </xdr:to>
    <xdr:sp macro="" textlink="">
      <xdr:nvSpPr>
        <xdr:cNvPr id="310" name="楕円 309"/>
        <xdr:cNvSpPr/>
      </xdr:nvSpPr>
      <xdr:spPr>
        <a:xfrm>
          <a:off x="10426700" y="6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40206</xdr:rowOff>
    </xdr:from>
    <xdr:ext cx="534377" cy="259045"/>
    <xdr:sp macro="" textlink="">
      <xdr:nvSpPr>
        <xdr:cNvPr id="311" name="補助費等該当値テキスト"/>
        <xdr:cNvSpPr txBox="1"/>
      </xdr:nvSpPr>
      <xdr:spPr>
        <a:xfrm>
          <a:off x="10528300" y="621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68797</xdr:rowOff>
    </xdr:from>
    <xdr:to>
      <xdr:col>50</xdr:col>
      <xdr:colOff>165100</xdr:colOff>
      <xdr:row>36</xdr:row>
      <xdr:rowOff>170397</xdr:rowOff>
    </xdr:to>
    <xdr:sp macro="" textlink="">
      <xdr:nvSpPr>
        <xdr:cNvPr id="312" name="楕円 311"/>
        <xdr:cNvSpPr/>
      </xdr:nvSpPr>
      <xdr:spPr>
        <a:xfrm>
          <a:off x="9588500" y="624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161524</xdr:rowOff>
    </xdr:from>
    <xdr:ext cx="534377" cy="259045"/>
    <xdr:sp macro="" textlink="">
      <xdr:nvSpPr>
        <xdr:cNvPr id="313" name="テキスト ボックス 312"/>
        <xdr:cNvSpPr txBox="1"/>
      </xdr:nvSpPr>
      <xdr:spPr>
        <a:xfrm>
          <a:off x="9372111" y="633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64741</xdr:rowOff>
    </xdr:from>
    <xdr:to>
      <xdr:col>46</xdr:col>
      <xdr:colOff>38100</xdr:colOff>
      <xdr:row>36</xdr:row>
      <xdr:rowOff>166341</xdr:rowOff>
    </xdr:to>
    <xdr:sp macro="" textlink="">
      <xdr:nvSpPr>
        <xdr:cNvPr id="314" name="楕円 313"/>
        <xdr:cNvSpPr/>
      </xdr:nvSpPr>
      <xdr:spPr>
        <a:xfrm>
          <a:off x="8699500" y="623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157468</xdr:rowOff>
    </xdr:from>
    <xdr:ext cx="534377" cy="259045"/>
    <xdr:sp macro="" textlink="">
      <xdr:nvSpPr>
        <xdr:cNvPr id="315" name="テキスト ボックス 314"/>
        <xdr:cNvSpPr txBox="1"/>
      </xdr:nvSpPr>
      <xdr:spPr>
        <a:xfrm>
          <a:off x="8483111" y="632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65189</xdr:rowOff>
    </xdr:from>
    <xdr:to>
      <xdr:col>41</xdr:col>
      <xdr:colOff>101600</xdr:colOff>
      <xdr:row>36</xdr:row>
      <xdr:rowOff>166789</xdr:rowOff>
    </xdr:to>
    <xdr:sp macro="" textlink="">
      <xdr:nvSpPr>
        <xdr:cNvPr id="316" name="楕円 315"/>
        <xdr:cNvSpPr/>
      </xdr:nvSpPr>
      <xdr:spPr>
        <a:xfrm>
          <a:off x="7810500" y="623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11866</xdr:rowOff>
    </xdr:from>
    <xdr:ext cx="534377" cy="259045"/>
    <xdr:sp macro="" textlink="">
      <xdr:nvSpPr>
        <xdr:cNvPr id="317" name="テキスト ボックス 316"/>
        <xdr:cNvSpPr txBox="1"/>
      </xdr:nvSpPr>
      <xdr:spPr>
        <a:xfrm>
          <a:off x="7594111" y="60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127300</xdr:rowOff>
    </xdr:from>
    <xdr:to>
      <xdr:col>36</xdr:col>
      <xdr:colOff>165100</xdr:colOff>
      <xdr:row>37</xdr:row>
      <xdr:rowOff>57450</xdr:rowOff>
    </xdr:to>
    <xdr:sp macro="" textlink="">
      <xdr:nvSpPr>
        <xdr:cNvPr id="318" name="楕円 317"/>
        <xdr:cNvSpPr/>
      </xdr:nvSpPr>
      <xdr:spPr>
        <a:xfrm>
          <a:off x="6921500" y="629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48577</xdr:rowOff>
    </xdr:from>
    <xdr:ext cx="534377" cy="259045"/>
    <xdr:sp macro="" textlink="">
      <xdr:nvSpPr>
        <xdr:cNvPr id="319" name="テキスト ボックス 318"/>
        <xdr:cNvSpPr txBox="1"/>
      </xdr:nvSpPr>
      <xdr:spPr>
        <a:xfrm>
          <a:off x="6705111" y="639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91822</xdr:rowOff>
    </xdr:from>
    <xdr:to>
      <xdr:col>54</xdr:col>
      <xdr:colOff>189865</xdr:colOff>
      <xdr:row>58</xdr:row>
      <xdr:rowOff>130794</xdr:rowOff>
    </xdr:to>
    <xdr:cxnSp macro="">
      <xdr:nvCxnSpPr>
        <xdr:cNvPr id="345" name="直線コネクタ 344"/>
        <xdr:cNvCxnSpPr/>
      </xdr:nvCxnSpPr>
      <xdr:spPr>
        <a:xfrm flipV="1">
          <a:off x="10475595" y="8664322"/>
          <a:ext cx="1270" cy="1410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134621</xdr:rowOff>
    </xdr:from>
    <xdr:ext cx="534377" cy="259045"/>
    <xdr:sp macro="" textlink="">
      <xdr:nvSpPr>
        <xdr:cNvPr id="346" name="普通建設事業費最小値テキスト"/>
        <xdr:cNvSpPr txBox="1"/>
      </xdr:nvSpPr>
      <xdr:spPr>
        <a:xfrm>
          <a:off x="10528300" y="100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130794</xdr:rowOff>
    </xdr:from>
    <xdr:to>
      <xdr:col>55</xdr:col>
      <xdr:colOff>88900</xdr:colOff>
      <xdr:row>58</xdr:row>
      <xdr:rowOff>130794</xdr:rowOff>
    </xdr:to>
    <xdr:cxnSp macro="">
      <xdr:nvCxnSpPr>
        <xdr:cNvPr id="347" name="直線コネクタ 346"/>
        <xdr:cNvCxnSpPr/>
      </xdr:nvCxnSpPr>
      <xdr:spPr>
        <a:xfrm>
          <a:off x="10388600" y="1007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38499</xdr:rowOff>
    </xdr:from>
    <xdr:ext cx="599010" cy="259045"/>
    <xdr:sp macro="" textlink="">
      <xdr:nvSpPr>
        <xdr:cNvPr id="348" name="普通建設事業費最大値テキスト"/>
        <xdr:cNvSpPr txBox="1"/>
      </xdr:nvSpPr>
      <xdr:spPr>
        <a:xfrm>
          <a:off x="10528300" y="843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91822</xdr:rowOff>
    </xdr:from>
    <xdr:to>
      <xdr:col>55</xdr:col>
      <xdr:colOff>88900</xdr:colOff>
      <xdr:row>50</xdr:row>
      <xdr:rowOff>91822</xdr:rowOff>
    </xdr:to>
    <xdr:cxnSp macro="">
      <xdr:nvCxnSpPr>
        <xdr:cNvPr id="349" name="直線コネクタ 348"/>
        <xdr:cNvCxnSpPr/>
      </xdr:nvCxnSpPr>
      <xdr:spPr>
        <a:xfrm>
          <a:off x="10388600" y="866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13928</xdr:rowOff>
    </xdr:from>
    <xdr:to>
      <xdr:col>55</xdr:col>
      <xdr:colOff>0</xdr:colOff>
      <xdr:row>57</xdr:row>
      <xdr:rowOff>17321</xdr:rowOff>
    </xdr:to>
    <xdr:cxnSp macro="">
      <xdr:nvCxnSpPr>
        <xdr:cNvPr id="350" name="直線コネクタ 349"/>
        <xdr:cNvCxnSpPr/>
      </xdr:nvCxnSpPr>
      <xdr:spPr>
        <a:xfrm flipV="1">
          <a:off x="9639300" y="9786578"/>
          <a:ext cx="838200" cy="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23223</xdr:rowOff>
    </xdr:from>
    <xdr:ext cx="599010" cy="259045"/>
    <xdr:sp macro="" textlink="">
      <xdr:nvSpPr>
        <xdr:cNvPr id="351" name="普通建設事業費平均値テキスト"/>
        <xdr:cNvSpPr txBox="1"/>
      </xdr:nvSpPr>
      <xdr:spPr>
        <a:xfrm>
          <a:off x="10528300" y="97958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44796</xdr:rowOff>
    </xdr:from>
    <xdr:to>
      <xdr:col>55</xdr:col>
      <xdr:colOff>50800</xdr:colOff>
      <xdr:row>57</xdr:row>
      <xdr:rowOff>146396</xdr:rowOff>
    </xdr:to>
    <xdr:sp macro="" textlink="">
      <xdr:nvSpPr>
        <xdr:cNvPr id="352" name="フローチャート: 判断 351"/>
        <xdr:cNvSpPr/>
      </xdr:nvSpPr>
      <xdr:spPr>
        <a:xfrm>
          <a:off x="10426700" y="981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157514</xdr:rowOff>
    </xdr:from>
    <xdr:to>
      <xdr:col>50</xdr:col>
      <xdr:colOff>114300</xdr:colOff>
      <xdr:row>57</xdr:row>
      <xdr:rowOff>17321</xdr:rowOff>
    </xdr:to>
    <xdr:cxnSp macro="">
      <xdr:nvCxnSpPr>
        <xdr:cNvPr id="353" name="直線コネクタ 352"/>
        <xdr:cNvCxnSpPr/>
      </xdr:nvCxnSpPr>
      <xdr:spPr>
        <a:xfrm>
          <a:off x="8750300" y="9758714"/>
          <a:ext cx="889000" cy="3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74002</xdr:rowOff>
    </xdr:from>
    <xdr:to>
      <xdr:col>50</xdr:col>
      <xdr:colOff>165100</xdr:colOff>
      <xdr:row>58</xdr:row>
      <xdr:rowOff>4152</xdr:rowOff>
    </xdr:to>
    <xdr:sp macro="" textlink="">
      <xdr:nvSpPr>
        <xdr:cNvPr id="354" name="フローチャート: 判断 353"/>
        <xdr:cNvSpPr/>
      </xdr:nvSpPr>
      <xdr:spPr>
        <a:xfrm>
          <a:off x="9588500" y="984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166729</xdr:rowOff>
    </xdr:from>
    <xdr:ext cx="534377" cy="259045"/>
    <xdr:sp macro="" textlink="">
      <xdr:nvSpPr>
        <xdr:cNvPr id="355" name="テキスト ボックス 354"/>
        <xdr:cNvSpPr txBox="1"/>
      </xdr:nvSpPr>
      <xdr:spPr>
        <a:xfrm>
          <a:off x="9372111" y="99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153465</xdr:rowOff>
    </xdr:from>
    <xdr:to>
      <xdr:col>45</xdr:col>
      <xdr:colOff>177800</xdr:colOff>
      <xdr:row>56</xdr:row>
      <xdr:rowOff>157514</xdr:rowOff>
    </xdr:to>
    <xdr:cxnSp macro="">
      <xdr:nvCxnSpPr>
        <xdr:cNvPr id="356" name="直線コネクタ 355"/>
        <xdr:cNvCxnSpPr/>
      </xdr:nvCxnSpPr>
      <xdr:spPr>
        <a:xfrm>
          <a:off x="7861300" y="9754665"/>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75396</xdr:rowOff>
    </xdr:from>
    <xdr:to>
      <xdr:col>46</xdr:col>
      <xdr:colOff>38100</xdr:colOff>
      <xdr:row>58</xdr:row>
      <xdr:rowOff>5546</xdr:rowOff>
    </xdr:to>
    <xdr:sp macro="" textlink="">
      <xdr:nvSpPr>
        <xdr:cNvPr id="357" name="フローチャート: 判断 356"/>
        <xdr:cNvSpPr/>
      </xdr:nvSpPr>
      <xdr:spPr>
        <a:xfrm>
          <a:off x="8699500" y="984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168123</xdr:rowOff>
    </xdr:from>
    <xdr:ext cx="534377" cy="259045"/>
    <xdr:sp macro="" textlink="">
      <xdr:nvSpPr>
        <xdr:cNvPr id="358" name="テキスト ボックス 357"/>
        <xdr:cNvSpPr txBox="1"/>
      </xdr:nvSpPr>
      <xdr:spPr>
        <a:xfrm>
          <a:off x="8483111" y="994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113505</xdr:rowOff>
    </xdr:from>
    <xdr:to>
      <xdr:col>41</xdr:col>
      <xdr:colOff>50800</xdr:colOff>
      <xdr:row>56</xdr:row>
      <xdr:rowOff>153465</xdr:rowOff>
    </xdr:to>
    <xdr:cxnSp macro="">
      <xdr:nvCxnSpPr>
        <xdr:cNvPr id="359" name="直線コネクタ 358"/>
        <xdr:cNvCxnSpPr/>
      </xdr:nvCxnSpPr>
      <xdr:spPr>
        <a:xfrm>
          <a:off x="6972300" y="9028905"/>
          <a:ext cx="889000" cy="72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58879</xdr:rowOff>
    </xdr:from>
    <xdr:to>
      <xdr:col>41</xdr:col>
      <xdr:colOff>101600</xdr:colOff>
      <xdr:row>57</xdr:row>
      <xdr:rowOff>160479</xdr:rowOff>
    </xdr:to>
    <xdr:sp macro="" textlink="">
      <xdr:nvSpPr>
        <xdr:cNvPr id="360" name="フローチャート: 判断 359"/>
        <xdr:cNvSpPr/>
      </xdr:nvSpPr>
      <xdr:spPr>
        <a:xfrm>
          <a:off x="7810500" y="983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151606</xdr:rowOff>
    </xdr:from>
    <xdr:ext cx="599010" cy="259045"/>
    <xdr:sp macro="" textlink="">
      <xdr:nvSpPr>
        <xdr:cNvPr id="361" name="テキスト ボックス 360"/>
        <xdr:cNvSpPr txBox="1"/>
      </xdr:nvSpPr>
      <xdr:spPr>
        <a:xfrm>
          <a:off x="7561795" y="992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5219</xdr:rowOff>
    </xdr:from>
    <xdr:to>
      <xdr:col>36</xdr:col>
      <xdr:colOff>165100</xdr:colOff>
      <xdr:row>57</xdr:row>
      <xdr:rowOff>106819</xdr:rowOff>
    </xdr:to>
    <xdr:sp macro="" textlink="">
      <xdr:nvSpPr>
        <xdr:cNvPr id="362" name="フローチャート: 判断 361"/>
        <xdr:cNvSpPr/>
      </xdr:nvSpPr>
      <xdr:spPr>
        <a:xfrm>
          <a:off x="6921500" y="97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97946</xdr:rowOff>
    </xdr:from>
    <xdr:ext cx="599010" cy="259045"/>
    <xdr:sp macro="" textlink="">
      <xdr:nvSpPr>
        <xdr:cNvPr id="363" name="テキスト ボックス 362"/>
        <xdr:cNvSpPr txBox="1"/>
      </xdr:nvSpPr>
      <xdr:spPr>
        <a:xfrm>
          <a:off x="6672795" y="987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134578</xdr:rowOff>
    </xdr:from>
    <xdr:to>
      <xdr:col>55</xdr:col>
      <xdr:colOff>50800</xdr:colOff>
      <xdr:row>57</xdr:row>
      <xdr:rowOff>64728</xdr:rowOff>
    </xdr:to>
    <xdr:sp macro="" textlink="">
      <xdr:nvSpPr>
        <xdr:cNvPr id="369" name="楕円 368"/>
        <xdr:cNvSpPr/>
      </xdr:nvSpPr>
      <xdr:spPr>
        <a:xfrm>
          <a:off x="10426700" y="973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157455</xdr:rowOff>
    </xdr:from>
    <xdr:ext cx="599010" cy="259045"/>
    <xdr:sp macro="" textlink="">
      <xdr:nvSpPr>
        <xdr:cNvPr id="370" name="普通建設事業費該当値テキスト"/>
        <xdr:cNvSpPr txBox="1"/>
      </xdr:nvSpPr>
      <xdr:spPr>
        <a:xfrm>
          <a:off x="10528300" y="9587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137971</xdr:rowOff>
    </xdr:from>
    <xdr:to>
      <xdr:col>50</xdr:col>
      <xdr:colOff>165100</xdr:colOff>
      <xdr:row>57</xdr:row>
      <xdr:rowOff>68121</xdr:rowOff>
    </xdr:to>
    <xdr:sp macro="" textlink="">
      <xdr:nvSpPr>
        <xdr:cNvPr id="371" name="楕円 370"/>
        <xdr:cNvSpPr/>
      </xdr:nvSpPr>
      <xdr:spPr>
        <a:xfrm>
          <a:off x="9588500" y="973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84648</xdr:rowOff>
    </xdr:from>
    <xdr:ext cx="599010" cy="259045"/>
    <xdr:sp macro="" textlink="">
      <xdr:nvSpPr>
        <xdr:cNvPr id="372" name="テキスト ボックス 371"/>
        <xdr:cNvSpPr txBox="1"/>
      </xdr:nvSpPr>
      <xdr:spPr>
        <a:xfrm>
          <a:off x="9339795" y="9514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106714</xdr:rowOff>
    </xdr:from>
    <xdr:to>
      <xdr:col>46</xdr:col>
      <xdr:colOff>38100</xdr:colOff>
      <xdr:row>57</xdr:row>
      <xdr:rowOff>36864</xdr:rowOff>
    </xdr:to>
    <xdr:sp macro="" textlink="">
      <xdr:nvSpPr>
        <xdr:cNvPr id="373" name="楕円 372"/>
        <xdr:cNvSpPr/>
      </xdr:nvSpPr>
      <xdr:spPr>
        <a:xfrm>
          <a:off x="8699500" y="970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53391</xdr:rowOff>
    </xdr:from>
    <xdr:ext cx="599010" cy="259045"/>
    <xdr:sp macro="" textlink="">
      <xdr:nvSpPr>
        <xdr:cNvPr id="374" name="テキスト ボックス 373"/>
        <xdr:cNvSpPr txBox="1"/>
      </xdr:nvSpPr>
      <xdr:spPr>
        <a:xfrm>
          <a:off x="8450795" y="948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102665</xdr:rowOff>
    </xdr:from>
    <xdr:to>
      <xdr:col>41</xdr:col>
      <xdr:colOff>101600</xdr:colOff>
      <xdr:row>57</xdr:row>
      <xdr:rowOff>32815</xdr:rowOff>
    </xdr:to>
    <xdr:sp macro="" textlink="">
      <xdr:nvSpPr>
        <xdr:cNvPr id="375" name="楕円 374"/>
        <xdr:cNvSpPr/>
      </xdr:nvSpPr>
      <xdr:spPr>
        <a:xfrm>
          <a:off x="7810500" y="97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49342</xdr:rowOff>
    </xdr:from>
    <xdr:ext cx="599010" cy="259045"/>
    <xdr:sp macro="" textlink="">
      <xdr:nvSpPr>
        <xdr:cNvPr id="376" name="テキスト ボックス 375"/>
        <xdr:cNvSpPr txBox="1"/>
      </xdr:nvSpPr>
      <xdr:spPr>
        <a:xfrm>
          <a:off x="7561795" y="9479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62705</xdr:rowOff>
    </xdr:from>
    <xdr:to>
      <xdr:col>36</xdr:col>
      <xdr:colOff>165100</xdr:colOff>
      <xdr:row>52</xdr:row>
      <xdr:rowOff>164305</xdr:rowOff>
    </xdr:to>
    <xdr:sp macro="" textlink="">
      <xdr:nvSpPr>
        <xdr:cNvPr id="377" name="楕円 376"/>
        <xdr:cNvSpPr/>
      </xdr:nvSpPr>
      <xdr:spPr>
        <a:xfrm>
          <a:off x="6921500" y="89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9382</xdr:rowOff>
    </xdr:from>
    <xdr:ext cx="599010" cy="259045"/>
    <xdr:sp macro="" textlink="">
      <xdr:nvSpPr>
        <xdr:cNvPr id="378" name="テキスト ボックス 377"/>
        <xdr:cNvSpPr txBox="1"/>
      </xdr:nvSpPr>
      <xdr:spPr>
        <a:xfrm>
          <a:off x="6672795" y="8753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98133</xdr:rowOff>
    </xdr:from>
    <xdr:to>
      <xdr:col>54</xdr:col>
      <xdr:colOff>189865</xdr:colOff>
      <xdr:row>79</xdr:row>
      <xdr:rowOff>44450</xdr:rowOff>
    </xdr:to>
    <xdr:cxnSp macro="">
      <xdr:nvCxnSpPr>
        <xdr:cNvPr id="402" name="直線コネクタ 401"/>
        <xdr:cNvCxnSpPr/>
      </xdr:nvCxnSpPr>
      <xdr:spPr>
        <a:xfrm flipV="1">
          <a:off x="10475595" y="12099633"/>
          <a:ext cx="1270" cy="1489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44810</xdr:rowOff>
    </xdr:from>
    <xdr:ext cx="534377" cy="259045"/>
    <xdr:sp macro="" textlink="">
      <xdr:nvSpPr>
        <xdr:cNvPr id="405" name="普通建設事業費 （ うち新規整備　）最大値テキスト"/>
        <xdr:cNvSpPr txBox="1"/>
      </xdr:nvSpPr>
      <xdr:spPr>
        <a:xfrm>
          <a:off x="10528300" y="1187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98133</xdr:rowOff>
    </xdr:from>
    <xdr:to>
      <xdr:col>55</xdr:col>
      <xdr:colOff>88900</xdr:colOff>
      <xdr:row>70</xdr:row>
      <xdr:rowOff>98133</xdr:rowOff>
    </xdr:to>
    <xdr:cxnSp macro="">
      <xdr:nvCxnSpPr>
        <xdr:cNvPr id="406" name="直線コネクタ 405"/>
        <xdr:cNvCxnSpPr/>
      </xdr:nvCxnSpPr>
      <xdr:spPr>
        <a:xfrm>
          <a:off x="10388600" y="1209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153492</xdr:rowOff>
    </xdr:from>
    <xdr:to>
      <xdr:col>55</xdr:col>
      <xdr:colOff>0</xdr:colOff>
      <xdr:row>75</xdr:row>
      <xdr:rowOff>163455</xdr:rowOff>
    </xdr:to>
    <xdr:cxnSp macro="">
      <xdr:nvCxnSpPr>
        <xdr:cNvPr id="407" name="直線コネクタ 406"/>
        <xdr:cNvCxnSpPr/>
      </xdr:nvCxnSpPr>
      <xdr:spPr>
        <a:xfrm>
          <a:off x="9639300" y="12840792"/>
          <a:ext cx="838200" cy="18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154328</xdr:rowOff>
    </xdr:from>
    <xdr:ext cx="534377" cy="259045"/>
    <xdr:sp macro="" textlink="">
      <xdr:nvSpPr>
        <xdr:cNvPr id="408" name="普通建設事業費 （ うち新規整備　）平均値テキスト"/>
        <xdr:cNvSpPr txBox="1"/>
      </xdr:nvSpPr>
      <xdr:spPr>
        <a:xfrm>
          <a:off x="10528300" y="131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4451</xdr:rowOff>
    </xdr:from>
    <xdr:to>
      <xdr:col>55</xdr:col>
      <xdr:colOff>50800</xdr:colOff>
      <xdr:row>77</xdr:row>
      <xdr:rowOff>106051</xdr:rowOff>
    </xdr:to>
    <xdr:sp macro="" textlink="">
      <xdr:nvSpPr>
        <xdr:cNvPr id="409" name="フローチャート: 判断 408"/>
        <xdr:cNvSpPr/>
      </xdr:nvSpPr>
      <xdr:spPr>
        <a:xfrm>
          <a:off x="104267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153492</xdr:rowOff>
    </xdr:from>
    <xdr:to>
      <xdr:col>50</xdr:col>
      <xdr:colOff>114300</xdr:colOff>
      <xdr:row>76</xdr:row>
      <xdr:rowOff>104800</xdr:rowOff>
    </xdr:to>
    <xdr:cxnSp macro="">
      <xdr:nvCxnSpPr>
        <xdr:cNvPr id="410" name="直線コネクタ 409"/>
        <xdr:cNvCxnSpPr/>
      </xdr:nvCxnSpPr>
      <xdr:spPr>
        <a:xfrm flipV="1">
          <a:off x="8750300" y="12840792"/>
          <a:ext cx="889000" cy="29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167900</xdr:rowOff>
    </xdr:from>
    <xdr:to>
      <xdr:col>50</xdr:col>
      <xdr:colOff>165100</xdr:colOff>
      <xdr:row>76</xdr:row>
      <xdr:rowOff>98050</xdr:rowOff>
    </xdr:to>
    <xdr:sp macro="" textlink="">
      <xdr:nvSpPr>
        <xdr:cNvPr id="411" name="フローチャート: 判断 410"/>
        <xdr:cNvSpPr/>
      </xdr:nvSpPr>
      <xdr:spPr>
        <a:xfrm>
          <a:off x="9588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89177</xdr:rowOff>
    </xdr:from>
    <xdr:ext cx="534377" cy="259045"/>
    <xdr:sp macro="" textlink="">
      <xdr:nvSpPr>
        <xdr:cNvPr id="412" name="テキスト ボックス 411"/>
        <xdr:cNvSpPr txBox="1"/>
      </xdr:nvSpPr>
      <xdr:spPr>
        <a:xfrm>
          <a:off x="9372111" y="1311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101238</xdr:rowOff>
    </xdr:from>
    <xdr:to>
      <xdr:col>45</xdr:col>
      <xdr:colOff>177800</xdr:colOff>
      <xdr:row>76</xdr:row>
      <xdr:rowOff>104800</xdr:rowOff>
    </xdr:to>
    <xdr:cxnSp macro="">
      <xdr:nvCxnSpPr>
        <xdr:cNvPr id="413" name="直線コネクタ 412"/>
        <xdr:cNvCxnSpPr/>
      </xdr:nvCxnSpPr>
      <xdr:spPr>
        <a:xfrm>
          <a:off x="7861300" y="12959988"/>
          <a:ext cx="889000" cy="17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25750</xdr:rowOff>
    </xdr:from>
    <xdr:to>
      <xdr:col>46</xdr:col>
      <xdr:colOff>38100</xdr:colOff>
      <xdr:row>75</xdr:row>
      <xdr:rowOff>127350</xdr:rowOff>
    </xdr:to>
    <xdr:sp macro="" textlink="">
      <xdr:nvSpPr>
        <xdr:cNvPr id="414" name="フローチャート: 判断 413"/>
        <xdr:cNvSpPr/>
      </xdr:nvSpPr>
      <xdr:spPr>
        <a:xfrm>
          <a:off x="8699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143877</xdr:rowOff>
    </xdr:from>
    <xdr:ext cx="534377" cy="259045"/>
    <xdr:sp macro="" textlink="">
      <xdr:nvSpPr>
        <xdr:cNvPr id="415" name="テキスト ボックス 414"/>
        <xdr:cNvSpPr txBox="1"/>
      </xdr:nvSpPr>
      <xdr:spPr>
        <a:xfrm>
          <a:off x="8483111" y="126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85757</xdr:rowOff>
    </xdr:from>
    <xdr:to>
      <xdr:col>41</xdr:col>
      <xdr:colOff>101600</xdr:colOff>
      <xdr:row>75</xdr:row>
      <xdr:rowOff>15907</xdr:rowOff>
    </xdr:to>
    <xdr:sp macro="" textlink="">
      <xdr:nvSpPr>
        <xdr:cNvPr id="416" name="フローチャート: 判断 415"/>
        <xdr:cNvSpPr/>
      </xdr:nvSpPr>
      <xdr:spPr>
        <a:xfrm>
          <a:off x="7810500" y="12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32434</xdr:rowOff>
    </xdr:from>
    <xdr:ext cx="534377" cy="259045"/>
    <xdr:sp macro="" textlink="">
      <xdr:nvSpPr>
        <xdr:cNvPr id="417" name="テキスト ボックス 416"/>
        <xdr:cNvSpPr txBox="1"/>
      </xdr:nvSpPr>
      <xdr:spPr>
        <a:xfrm>
          <a:off x="7594111" y="125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112655</xdr:rowOff>
    </xdr:from>
    <xdr:to>
      <xdr:col>55</xdr:col>
      <xdr:colOff>50800</xdr:colOff>
      <xdr:row>76</xdr:row>
      <xdr:rowOff>42805</xdr:rowOff>
    </xdr:to>
    <xdr:sp macro="" textlink="">
      <xdr:nvSpPr>
        <xdr:cNvPr id="423" name="楕円 422"/>
        <xdr:cNvSpPr/>
      </xdr:nvSpPr>
      <xdr:spPr>
        <a:xfrm>
          <a:off x="10426700" y="12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135532</xdr:rowOff>
    </xdr:from>
    <xdr:ext cx="534377" cy="259045"/>
    <xdr:sp macro="" textlink="">
      <xdr:nvSpPr>
        <xdr:cNvPr id="424" name="普通建設事業費 （ うち新規整備　）該当値テキスト"/>
        <xdr:cNvSpPr txBox="1"/>
      </xdr:nvSpPr>
      <xdr:spPr>
        <a:xfrm>
          <a:off x="10528300" y="1282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102692</xdr:rowOff>
    </xdr:from>
    <xdr:to>
      <xdr:col>50</xdr:col>
      <xdr:colOff>165100</xdr:colOff>
      <xdr:row>75</xdr:row>
      <xdr:rowOff>32842</xdr:rowOff>
    </xdr:to>
    <xdr:sp macro="" textlink="">
      <xdr:nvSpPr>
        <xdr:cNvPr id="425" name="楕円 424"/>
        <xdr:cNvSpPr/>
      </xdr:nvSpPr>
      <xdr:spPr>
        <a:xfrm>
          <a:off x="9588500" y="1278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49369</xdr:rowOff>
    </xdr:from>
    <xdr:ext cx="534377" cy="259045"/>
    <xdr:sp macro="" textlink="">
      <xdr:nvSpPr>
        <xdr:cNvPr id="426" name="テキスト ボックス 425"/>
        <xdr:cNvSpPr txBox="1"/>
      </xdr:nvSpPr>
      <xdr:spPr>
        <a:xfrm>
          <a:off x="9372111" y="1256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54000</xdr:rowOff>
    </xdr:from>
    <xdr:to>
      <xdr:col>46</xdr:col>
      <xdr:colOff>38100</xdr:colOff>
      <xdr:row>76</xdr:row>
      <xdr:rowOff>155600</xdr:rowOff>
    </xdr:to>
    <xdr:sp macro="" textlink="">
      <xdr:nvSpPr>
        <xdr:cNvPr id="427" name="楕円 426"/>
        <xdr:cNvSpPr/>
      </xdr:nvSpPr>
      <xdr:spPr>
        <a:xfrm>
          <a:off x="8699500" y="130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146727</xdr:rowOff>
    </xdr:from>
    <xdr:ext cx="534377" cy="259045"/>
    <xdr:sp macro="" textlink="">
      <xdr:nvSpPr>
        <xdr:cNvPr id="428" name="テキスト ボックス 427"/>
        <xdr:cNvSpPr txBox="1"/>
      </xdr:nvSpPr>
      <xdr:spPr>
        <a:xfrm>
          <a:off x="8483111" y="131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50438</xdr:rowOff>
    </xdr:from>
    <xdr:to>
      <xdr:col>41</xdr:col>
      <xdr:colOff>101600</xdr:colOff>
      <xdr:row>75</xdr:row>
      <xdr:rowOff>152037</xdr:rowOff>
    </xdr:to>
    <xdr:sp macro="" textlink="">
      <xdr:nvSpPr>
        <xdr:cNvPr id="429" name="楕円 428"/>
        <xdr:cNvSpPr/>
      </xdr:nvSpPr>
      <xdr:spPr>
        <a:xfrm>
          <a:off x="7810500" y="129091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143166</xdr:rowOff>
    </xdr:from>
    <xdr:ext cx="534377" cy="259045"/>
    <xdr:sp macro="" textlink="">
      <xdr:nvSpPr>
        <xdr:cNvPr id="430" name="テキスト ボックス 429"/>
        <xdr:cNvSpPr txBox="1"/>
      </xdr:nvSpPr>
      <xdr:spPr>
        <a:xfrm>
          <a:off x="7594111" y="1300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129589</xdr:rowOff>
    </xdr:from>
    <xdr:to>
      <xdr:col>54</xdr:col>
      <xdr:colOff>189865</xdr:colOff>
      <xdr:row>98</xdr:row>
      <xdr:rowOff>106949</xdr:rowOff>
    </xdr:to>
    <xdr:cxnSp macro="">
      <xdr:nvCxnSpPr>
        <xdr:cNvPr id="454" name="直線コネクタ 453"/>
        <xdr:cNvCxnSpPr/>
      </xdr:nvCxnSpPr>
      <xdr:spPr>
        <a:xfrm flipV="1">
          <a:off x="10475595" y="15560089"/>
          <a:ext cx="1270" cy="134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110776</xdr:rowOff>
    </xdr:from>
    <xdr:ext cx="534377" cy="259045"/>
    <xdr:sp macro="" textlink="">
      <xdr:nvSpPr>
        <xdr:cNvPr id="455" name="普通建設事業費 （ うち更新整備　）最小値テキスト"/>
        <xdr:cNvSpPr txBox="1"/>
      </xdr:nvSpPr>
      <xdr:spPr>
        <a:xfrm>
          <a:off x="10528300" y="1691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106949</xdr:rowOff>
    </xdr:from>
    <xdr:to>
      <xdr:col>55</xdr:col>
      <xdr:colOff>88900</xdr:colOff>
      <xdr:row>98</xdr:row>
      <xdr:rowOff>106949</xdr:rowOff>
    </xdr:to>
    <xdr:cxnSp macro="">
      <xdr:nvCxnSpPr>
        <xdr:cNvPr id="456" name="直線コネクタ 455"/>
        <xdr:cNvCxnSpPr/>
      </xdr:nvCxnSpPr>
      <xdr:spPr>
        <a:xfrm>
          <a:off x="10388600" y="1690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76266</xdr:rowOff>
    </xdr:from>
    <xdr:ext cx="599010" cy="259045"/>
    <xdr:sp macro="" textlink="">
      <xdr:nvSpPr>
        <xdr:cNvPr id="457" name="普通建設事業費 （ うち更新整備　）最大値テキスト"/>
        <xdr:cNvSpPr txBox="1"/>
      </xdr:nvSpPr>
      <xdr:spPr>
        <a:xfrm>
          <a:off x="10528300" y="153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129589</xdr:rowOff>
    </xdr:from>
    <xdr:to>
      <xdr:col>55</xdr:col>
      <xdr:colOff>88900</xdr:colOff>
      <xdr:row>90</xdr:row>
      <xdr:rowOff>129589</xdr:rowOff>
    </xdr:to>
    <xdr:cxnSp macro="">
      <xdr:nvCxnSpPr>
        <xdr:cNvPr id="458" name="直線コネクタ 457"/>
        <xdr:cNvCxnSpPr/>
      </xdr:nvCxnSpPr>
      <xdr:spPr>
        <a:xfrm>
          <a:off x="10388600" y="155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149476</xdr:rowOff>
    </xdr:from>
    <xdr:to>
      <xdr:col>55</xdr:col>
      <xdr:colOff>0</xdr:colOff>
      <xdr:row>97</xdr:row>
      <xdr:rowOff>9330</xdr:rowOff>
    </xdr:to>
    <xdr:cxnSp macro="">
      <xdr:nvCxnSpPr>
        <xdr:cNvPr id="459" name="直線コネクタ 458"/>
        <xdr:cNvCxnSpPr/>
      </xdr:nvCxnSpPr>
      <xdr:spPr>
        <a:xfrm flipV="1">
          <a:off x="9639300" y="16608676"/>
          <a:ext cx="838200" cy="3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97604</xdr:rowOff>
    </xdr:from>
    <xdr:ext cx="534377" cy="259045"/>
    <xdr:sp macro="" textlink="">
      <xdr:nvSpPr>
        <xdr:cNvPr id="460" name="普通建設事業費 （ うち更新整備　）平均値テキスト"/>
        <xdr:cNvSpPr txBox="1"/>
      </xdr:nvSpPr>
      <xdr:spPr>
        <a:xfrm>
          <a:off x="10528300" y="16385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74727</xdr:rowOff>
    </xdr:from>
    <xdr:to>
      <xdr:col>55</xdr:col>
      <xdr:colOff>50800</xdr:colOff>
      <xdr:row>97</xdr:row>
      <xdr:rowOff>4877</xdr:rowOff>
    </xdr:to>
    <xdr:sp macro="" textlink="">
      <xdr:nvSpPr>
        <xdr:cNvPr id="461" name="フローチャート: 判断 460"/>
        <xdr:cNvSpPr/>
      </xdr:nvSpPr>
      <xdr:spPr>
        <a:xfrm>
          <a:off x="10426700" y="165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24493</xdr:rowOff>
    </xdr:from>
    <xdr:to>
      <xdr:col>50</xdr:col>
      <xdr:colOff>114300</xdr:colOff>
      <xdr:row>97</xdr:row>
      <xdr:rowOff>9330</xdr:rowOff>
    </xdr:to>
    <xdr:cxnSp macro="">
      <xdr:nvCxnSpPr>
        <xdr:cNvPr id="462" name="直線コネクタ 461"/>
        <xdr:cNvCxnSpPr/>
      </xdr:nvCxnSpPr>
      <xdr:spPr>
        <a:xfrm>
          <a:off x="8750300" y="16483693"/>
          <a:ext cx="889000" cy="15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122115</xdr:rowOff>
    </xdr:from>
    <xdr:to>
      <xdr:col>50</xdr:col>
      <xdr:colOff>165100</xdr:colOff>
      <xdr:row>97</xdr:row>
      <xdr:rowOff>52265</xdr:rowOff>
    </xdr:to>
    <xdr:sp macro="" textlink="">
      <xdr:nvSpPr>
        <xdr:cNvPr id="463" name="フローチャート: 判断 462"/>
        <xdr:cNvSpPr/>
      </xdr:nvSpPr>
      <xdr:spPr>
        <a:xfrm>
          <a:off x="95885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68792</xdr:rowOff>
    </xdr:from>
    <xdr:ext cx="534377" cy="259045"/>
    <xdr:sp macro="" textlink="">
      <xdr:nvSpPr>
        <xdr:cNvPr id="464" name="テキスト ボックス 463"/>
        <xdr:cNvSpPr txBox="1"/>
      </xdr:nvSpPr>
      <xdr:spPr>
        <a:xfrm>
          <a:off x="9372111" y="1635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3271</xdr:rowOff>
    </xdr:from>
    <xdr:to>
      <xdr:col>45</xdr:col>
      <xdr:colOff>177800</xdr:colOff>
      <xdr:row>96</xdr:row>
      <xdr:rowOff>24493</xdr:rowOff>
    </xdr:to>
    <xdr:cxnSp macro="">
      <xdr:nvCxnSpPr>
        <xdr:cNvPr id="465" name="直線コネクタ 464"/>
        <xdr:cNvCxnSpPr/>
      </xdr:nvCxnSpPr>
      <xdr:spPr>
        <a:xfrm>
          <a:off x="7861300" y="16462471"/>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23582</xdr:rowOff>
    </xdr:from>
    <xdr:to>
      <xdr:col>46</xdr:col>
      <xdr:colOff>38100</xdr:colOff>
      <xdr:row>97</xdr:row>
      <xdr:rowOff>125182</xdr:rowOff>
    </xdr:to>
    <xdr:sp macro="" textlink="">
      <xdr:nvSpPr>
        <xdr:cNvPr id="466" name="フローチャート: 判断 465"/>
        <xdr:cNvSpPr/>
      </xdr:nvSpPr>
      <xdr:spPr>
        <a:xfrm>
          <a:off x="8699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116309</xdr:rowOff>
    </xdr:from>
    <xdr:ext cx="534377" cy="259045"/>
    <xdr:sp macro="" textlink="">
      <xdr:nvSpPr>
        <xdr:cNvPr id="467" name="テキスト ボックス 466"/>
        <xdr:cNvSpPr txBox="1"/>
      </xdr:nvSpPr>
      <xdr:spPr>
        <a:xfrm>
          <a:off x="8483111" y="1674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17690</xdr:rowOff>
    </xdr:from>
    <xdr:to>
      <xdr:col>41</xdr:col>
      <xdr:colOff>101600</xdr:colOff>
      <xdr:row>97</xdr:row>
      <xdr:rowOff>119290</xdr:rowOff>
    </xdr:to>
    <xdr:sp macro="" textlink="">
      <xdr:nvSpPr>
        <xdr:cNvPr id="468" name="フローチャート: 判断 467"/>
        <xdr:cNvSpPr/>
      </xdr:nvSpPr>
      <xdr:spPr>
        <a:xfrm>
          <a:off x="7810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110417</xdr:rowOff>
    </xdr:from>
    <xdr:ext cx="534377" cy="259045"/>
    <xdr:sp macro="" textlink="">
      <xdr:nvSpPr>
        <xdr:cNvPr id="469" name="テキスト ボックス 468"/>
        <xdr:cNvSpPr txBox="1"/>
      </xdr:nvSpPr>
      <xdr:spPr>
        <a:xfrm>
          <a:off x="7594111" y="1674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98676</xdr:rowOff>
    </xdr:from>
    <xdr:to>
      <xdr:col>55</xdr:col>
      <xdr:colOff>50800</xdr:colOff>
      <xdr:row>97</xdr:row>
      <xdr:rowOff>28826</xdr:rowOff>
    </xdr:to>
    <xdr:sp macro="" textlink="">
      <xdr:nvSpPr>
        <xdr:cNvPr id="475" name="楕円 474"/>
        <xdr:cNvSpPr/>
      </xdr:nvSpPr>
      <xdr:spPr>
        <a:xfrm>
          <a:off x="10426700" y="1655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77103</xdr:rowOff>
    </xdr:from>
    <xdr:ext cx="534377" cy="259045"/>
    <xdr:sp macro="" textlink="">
      <xdr:nvSpPr>
        <xdr:cNvPr id="476" name="普通建設事業費 （ うち更新整備　）該当値テキスト"/>
        <xdr:cNvSpPr txBox="1"/>
      </xdr:nvSpPr>
      <xdr:spPr>
        <a:xfrm>
          <a:off x="10528300" y="1653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129980</xdr:rowOff>
    </xdr:from>
    <xdr:to>
      <xdr:col>50</xdr:col>
      <xdr:colOff>165100</xdr:colOff>
      <xdr:row>97</xdr:row>
      <xdr:rowOff>60130</xdr:rowOff>
    </xdr:to>
    <xdr:sp macro="" textlink="">
      <xdr:nvSpPr>
        <xdr:cNvPr id="477" name="楕円 476"/>
        <xdr:cNvSpPr/>
      </xdr:nvSpPr>
      <xdr:spPr>
        <a:xfrm>
          <a:off x="9588500" y="165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51257</xdr:rowOff>
    </xdr:from>
    <xdr:ext cx="534377" cy="259045"/>
    <xdr:sp macro="" textlink="">
      <xdr:nvSpPr>
        <xdr:cNvPr id="478" name="テキスト ボックス 477"/>
        <xdr:cNvSpPr txBox="1"/>
      </xdr:nvSpPr>
      <xdr:spPr>
        <a:xfrm>
          <a:off x="9372111" y="1668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145143</xdr:rowOff>
    </xdr:from>
    <xdr:to>
      <xdr:col>46</xdr:col>
      <xdr:colOff>38100</xdr:colOff>
      <xdr:row>96</xdr:row>
      <xdr:rowOff>75293</xdr:rowOff>
    </xdr:to>
    <xdr:sp macro="" textlink="">
      <xdr:nvSpPr>
        <xdr:cNvPr id="479" name="楕円 478"/>
        <xdr:cNvSpPr/>
      </xdr:nvSpPr>
      <xdr:spPr>
        <a:xfrm>
          <a:off x="8699500" y="1643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91820</xdr:rowOff>
    </xdr:from>
    <xdr:ext cx="534377" cy="259045"/>
    <xdr:sp macro="" textlink="">
      <xdr:nvSpPr>
        <xdr:cNvPr id="480" name="テキスト ボックス 479"/>
        <xdr:cNvSpPr txBox="1"/>
      </xdr:nvSpPr>
      <xdr:spPr>
        <a:xfrm>
          <a:off x="8483111" y="1620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123921</xdr:rowOff>
    </xdr:from>
    <xdr:to>
      <xdr:col>41</xdr:col>
      <xdr:colOff>101600</xdr:colOff>
      <xdr:row>96</xdr:row>
      <xdr:rowOff>54071</xdr:rowOff>
    </xdr:to>
    <xdr:sp macro="" textlink="">
      <xdr:nvSpPr>
        <xdr:cNvPr id="481" name="楕円 480"/>
        <xdr:cNvSpPr/>
      </xdr:nvSpPr>
      <xdr:spPr>
        <a:xfrm>
          <a:off x="7810500" y="1641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70598</xdr:rowOff>
    </xdr:from>
    <xdr:ext cx="534377" cy="259045"/>
    <xdr:sp macro="" textlink="">
      <xdr:nvSpPr>
        <xdr:cNvPr id="482" name="テキスト ボックス 481"/>
        <xdr:cNvSpPr txBox="1"/>
      </xdr:nvSpPr>
      <xdr:spPr>
        <a:xfrm>
          <a:off x="7594111" y="1618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38670</xdr:rowOff>
    </xdr:from>
    <xdr:to>
      <xdr:col>85</xdr:col>
      <xdr:colOff>126364</xdr:colOff>
      <xdr:row>39</xdr:row>
      <xdr:rowOff>98878</xdr:rowOff>
    </xdr:to>
    <xdr:cxnSp macro="">
      <xdr:nvCxnSpPr>
        <xdr:cNvPr id="508" name="直線コネクタ 507"/>
        <xdr:cNvCxnSpPr/>
      </xdr:nvCxnSpPr>
      <xdr:spPr>
        <a:xfrm flipV="1">
          <a:off x="16317595" y="5353620"/>
          <a:ext cx="1269" cy="1431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156797</xdr:rowOff>
    </xdr:from>
    <xdr:ext cx="599010" cy="259045"/>
    <xdr:sp macro="" textlink="">
      <xdr:nvSpPr>
        <xdr:cNvPr id="511" name="災害復旧事業費最大値テキスト"/>
        <xdr:cNvSpPr txBox="1"/>
      </xdr:nvSpPr>
      <xdr:spPr>
        <a:xfrm>
          <a:off x="16370300" y="512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38670</xdr:rowOff>
    </xdr:from>
    <xdr:to>
      <xdr:col>86</xdr:col>
      <xdr:colOff>25400</xdr:colOff>
      <xdr:row>31</xdr:row>
      <xdr:rowOff>38670</xdr:rowOff>
    </xdr:to>
    <xdr:cxnSp macro="">
      <xdr:nvCxnSpPr>
        <xdr:cNvPr id="512" name="直線コネクタ 511"/>
        <xdr:cNvCxnSpPr/>
      </xdr:nvCxnSpPr>
      <xdr:spPr>
        <a:xfrm>
          <a:off x="16230600" y="53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100674</xdr:rowOff>
    </xdr:from>
    <xdr:to>
      <xdr:col>85</xdr:col>
      <xdr:colOff>127000</xdr:colOff>
      <xdr:row>38</xdr:row>
      <xdr:rowOff>139385</xdr:rowOff>
    </xdr:to>
    <xdr:cxnSp macro="">
      <xdr:nvCxnSpPr>
        <xdr:cNvPr id="513" name="直線コネクタ 512"/>
        <xdr:cNvCxnSpPr/>
      </xdr:nvCxnSpPr>
      <xdr:spPr>
        <a:xfrm>
          <a:off x="15481300" y="6615774"/>
          <a:ext cx="838200" cy="3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115181</xdr:rowOff>
    </xdr:from>
    <xdr:ext cx="469744" cy="259045"/>
    <xdr:sp macro="" textlink="">
      <xdr:nvSpPr>
        <xdr:cNvPr id="514" name="災害復旧事業費平均値テキスト"/>
        <xdr:cNvSpPr txBox="1"/>
      </xdr:nvSpPr>
      <xdr:spPr>
        <a:xfrm>
          <a:off x="16370300" y="6630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136754</xdr:rowOff>
    </xdr:from>
    <xdr:to>
      <xdr:col>85</xdr:col>
      <xdr:colOff>177800</xdr:colOff>
      <xdr:row>39</xdr:row>
      <xdr:rowOff>66904</xdr:rowOff>
    </xdr:to>
    <xdr:sp macro="" textlink="">
      <xdr:nvSpPr>
        <xdr:cNvPr id="515" name="フローチャート: 判断 514"/>
        <xdr:cNvSpPr/>
      </xdr:nvSpPr>
      <xdr:spPr>
        <a:xfrm>
          <a:off x="162687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69073</xdr:rowOff>
    </xdr:from>
    <xdr:to>
      <xdr:col>81</xdr:col>
      <xdr:colOff>50800</xdr:colOff>
      <xdr:row>38</xdr:row>
      <xdr:rowOff>100674</xdr:rowOff>
    </xdr:to>
    <xdr:cxnSp macro="">
      <xdr:nvCxnSpPr>
        <xdr:cNvPr id="516" name="直線コネクタ 515"/>
        <xdr:cNvCxnSpPr/>
      </xdr:nvCxnSpPr>
      <xdr:spPr>
        <a:xfrm>
          <a:off x="14592300" y="6412723"/>
          <a:ext cx="889000" cy="20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170401</xdr:rowOff>
    </xdr:from>
    <xdr:to>
      <xdr:col>81</xdr:col>
      <xdr:colOff>101600</xdr:colOff>
      <xdr:row>39</xdr:row>
      <xdr:rowOff>100551</xdr:rowOff>
    </xdr:to>
    <xdr:sp macro="" textlink="">
      <xdr:nvSpPr>
        <xdr:cNvPr id="517" name="フローチャート: 判断 516"/>
        <xdr:cNvSpPr/>
      </xdr:nvSpPr>
      <xdr:spPr>
        <a:xfrm>
          <a:off x="15430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91678</xdr:rowOff>
    </xdr:from>
    <xdr:ext cx="469744" cy="259045"/>
    <xdr:sp macro="" textlink="">
      <xdr:nvSpPr>
        <xdr:cNvPr id="518" name="テキスト ボックス 517"/>
        <xdr:cNvSpPr txBox="1"/>
      </xdr:nvSpPr>
      <xdr:spPr>
        <a:xfrm>
          <a:off x="15246428" y="677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69073</xdr:rowOff>
    </xdr:from>
    <xdr:to>
      <xdr:col>76</xdr:col>
      <xdr:colOff>114300</xdr:colOff>
      <xdr:row>38</xdr:row>
      <xdr:rowOff>38082</xdr:rowOff>
    </xdr:to>
    <xdr:cxnSp macro="">
      <xdr:nvCxnSpPr>
        <xdr:cNvPr id="519" name="直線コネクタ 518"/>
        <xdr:cNvCxnSpPr/>
      </xdr:nvCxnSpPr>
      <xdr:spPr>
        <a:xfrm flipV="1">
          <a:off x="13703300" y="6412723"/>
          <a:ext cx="889000" cy="14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1531</xdr:rowOff>
    </xdr:from>
    <xdr:to>
      <xdr:col>76</xdr:col>
      <xdr:colOff>165100</xdr:colOff>
      <xdr:row>39</xdr:row>
      <xdr:rowOff>103131</xdr:rowOff>
    </xdr:to>
    <xdr:sp macro="" textlink="">
      <xdr:nvSpPr>
        <xdr:cNvPr id="520" name="フローチャート: 判断 519"/>
        <xdr:cNvSpPr/>
      </xdr:nvSpPr>
      <xdr:spPr>
        <a:xfrm>
          <a:off x="14541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94258</xdr:rowOff>
    </xdr:from>
    <xdr:ext cx="469744" cy="259045"/>
    <xdr:sp macro="" textlink="">
      <xdr:nvSpPr>
        <xdr:cNvPr id="521" name="テキスト ボックス 520"/>
        <xdr:cNvSpPr txBox="1"/>
      </xdr:nvSpPr>
      <xdr:spPr>
        <a:xfrm>
          <a:off x="14357428" y="678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38082</xdr:rowOff>
    </xdr:from>
    <xdr:to>
      <xdr:col>71</xdr:col>
      <xdr:colOff>177800</xdr:colOff>
      <xdr:row>39</xdr:row>
      <xdr:rowOff>68192</xdr:rowOff>
    </xdr:to>
    <xdr:cxnSp macro="">
      <xdr:nvCxnSpPr>
        <xdr:cNvPr id="522" name="直線コネクタ 521"/>
        <xdr:cNvCxnSpPr/>
      </xdr:nvCxnSpPr>
      <xdr:spPr>
        <a:xfrm flipV="1">
          <a:off x="12814300" y="6553182"/>
          <a:ext cx="889000" cy="20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136275</xdr:rowOff>
    </xdr:from>
    <xdr:to>
      <xdr:col>72</xdr:col>
      <xdr:colOff>38100</xdr:colOff>
      <xdr:row>39</xdr:row>
      <xdr:rowOff>66425</xdr:rowOff>
    </xdr:to>
    <xdr:sp macro="" textlink="">
      <xdr:nvSpPr>
        <xdr:cNvPr id="523" name="フローチャート: 判断 522"/>
        <xdr:cNvSpPr/>
      </xdr:nvSpPr>
      <xdr:spPr>
        <a:xfrm>
          <a:off x="13652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57552</xdr:rowOff>
    </xdr:from>
    <xdr:ext cx="469744" cy="259045"/>
    <xdr:sp macro="" textlink="">
      <xdr:nvSpPr>
        <xdr:cNvPr id="524" name="テキスト ボックス 523"/>
        <xdr:cNvSpPr txBox="1"/>
      </xdr:nvSpPr>
      <xdr:spPr>
        <a:xfrm>
          <a:off x="13468428" y="674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140389</xdr:rowOff>
    </xdr:from>
    <xdr:to>
      <xdr:col>67</xdr:col>
      <xdr:colOff>101600</xdr:colOff>
      <xdr:row>39</xdr:row>
      <xdr:rowOff>70539</xdr:rowOff>
    </xdr:to>
    <xdr:sp macro="" textlink="">
      <xdr:nvSpPr>
        <xdr:cNvPr id="525" name="フローチャート: 判断 524"/>
        <xdr:cNvSpPr/>
      </xdr:nvSpPr>
      <xdr:spPr>
        <a:xfrm>
          <a:off x="12763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87066</xdr:rowOff>
    </xdr:from>
    <xdr:ext cx="469744" cy="259045"/>
    <xdr:sp macro="" textlink="">
      <xdr:nvSpPr>
        <xdr:cNvPr id="526" name="テキスト ボックス 525"/>
        <xdr:cNvSpPr txBox="1"/>
      </xdr:nvSpPr>
      <xdr:spPr>
        <a:xfrm>
          <a:off x="12579428" y="64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88585</xdr:rowOff>
    </xdr:from>
    <xdr:to>
      <xdr:col>85</xdr:col>
      <xdr:colOff>177800</xdr:colOff>
      <xdr:row>39</xdr:row>
      <xdr:rowOff>18735</xdr:rowOff>
    </xdr:to>
    <xdr:sp macro="" textlink="">
      <xdr:nvSpPr>
        <xdr:cNvPr id="532" name="楕円 531"/>
        <xdr:cNvSpPr/>
      </xdr:nvSpPr>
      <xdr:spPr>
        <a:xfrm>
          <a:off x="16268700" y="660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111461</xdr:rowOff>
    </xdr:from>
    <xdr:ext cx="534377" cy="259045"/>
    <xdr:sp macro="" textlink="">
      <xdr:nvSpPr>
        <xdr:cNvPr id="533" name="災害復旧事業費該当値テキスト"/>
        <xdr:cNvSpPr txBox="1"/>
      </xdr:nvSpPr>
      <xdr:spPr>
        <a:xfrm>
          <a:off x="16370300" y="645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49874</xdr:rowOff>
    </xdr:from>
    <xdr:to>
      <xdr:col>81</xdr:col>
      <xdr:colOff>101600</xdr:colOff>
      <xdr:row>38</xdr:row>
      <xdr:rowOff>151474</xdr:rowOff>
    </xdr:to>
    <xdr:sp macro="" textlink="">
      <xdr:nvSpPr>
        <xdr:cNvPr id="534" name="楕円 533"/>
        <xdr:cNvSpPr/>
      </xdr:nvSpPr>
      <xdr:spPr>
        <a:xfrm>
          <a:off x="15430500" y="656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168002</xdr:rowOff>
    </xdr:from>
    <xdr:ext cx="534377" cy="259045"/>
    <xdr:sp macro="" textlink="">
      <xdr:nvSpPr>
        <xdr:cNvPr id="535" name="テキスト ボックス 534"/>
        <xdr:cNvSpPr txBox="1"/>
      </xdr:nvSpPr>
      <xdr:spPr>
        <a:xfrm>
          <a:off x="15214111" y="63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18273</xdr:rowOff>
    </xdr:from>
    <xdr:to>
      <xdr:col>76</xdr:col>
      <xdr:colOff>165100</xdr:colOff>
      <xdr:row>37</xdr:row>
      <xdr:rowOff>119873</xdr:rowOff>
    </xdr:to>
    <xdr:sp macro="" textlink="">
      <xdr:nvSpPr>
        <xdr:cNvPr id="536" name="楕円 535"/>
        <xdr:cNvSpPr/>
      </xdr:nvSpPr>
      <xdr:spPr>
        <a:xfrm>
          <a:off x="14541500" y="636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136400</xdr:rowOff>
    </xdr:from>
    <xdr:ext cx="534377" cy="259045"/>
    <xdr:sp macro="" textlink="">
      <xdr:nvSpPr>
        <xdr:cNvPr id="537" name="テキスト ボックス 536"/>
        <xdr:cNvSpPr txBox="1"/>
      </xdr:nvSpPr>
      <xdr:spPr>
        <a:xfrm>
          <a:off x="14325111" y="613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158732</xdr:rowOff>
    </xdr:from>
    <xdr:to>
      <xdr:col>72</xdr:col>
      <xdr:colOff>38100</xdr:colOff>
      <xdr:row>38</xdr:row>
      <xdr:rowOff>88881</xdr:rowOff>
    </xdr:to>
    <xdr:sp macro="" textlink="">
      <xdr:nvSpPr>
        <xdr:cNvPr id="538" name="楕円 537"/>
        <xdr:cNvSpPr/>
      </xdr:nvSpPr>
      <xdr:spPr>
        <a:xfrm>
          <a:off x="13652500" y="65023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105409</xdr:rowOff>
    </xdr:from>
    <xdr:ext cx="534377" cy="259045"/>
    <xdr:sp macro="" textlink="">
      <xdr:nvSpPr>
        <xdr:cNvPr id="539" name="テキスト ボックス 538"/>
        <xdr:cNvSpPr txBox="1"/>
      </xdr:nvSpPr>
      <xdr:spPr>
        <a:xfrm>
          <a:off x="13436111" y="627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17392</xdr:rowOff>
    </xdr:from>
    <xdr:to>
      <xdr:col>67</xdr:col>
      <xdr:colOff>101600</xdr:colOff>
      <xdr:row>39</xdr:row>
      <xdr:rowOff>118992</xdr:rowOff>
    </xdr:to>
    <xdr:sp macro="" textlink="">
      <xdr:nvSpPr>
        <xdr:cNvPr id="540" name="楕円 539"/>
        <xdr:cNvSpPr/>
      </xdr:nvSpPr>
      <xdr:spPr>
        <a:xfrm>
          <a:off x="12763500" y="670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110119</xdr:rowOff>
    </xdr:from>
    <xdr:ext cx="469744" cy="259045"/>
    <xdr:sp macro="" textlink="">
      <xdr:nvSpPr>
        <xdr:cNvPr id="541" name="テキスト ボックス 540"/>
        <xdr:cNvSpPr txBox="1"/>
      </xdr:nvSpPr>
      <xdr:spPr>
        <a:xfrm>
          <a:off x="12579428" y="679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44014</xdr:rowOff>
    </xdr:from>
    <xdr:to>
      <xdr:col>85</xdr:col>
      <xdr:colOff>126364</xdr:colOff>
      <xdr:row>78</xdr:row>
      <xdr:rowOff>29601</xdr:rowOff>
    </xdr:to>
    <xdr:cxnSp macro="">
      <xdr:nvCxnSpPr>
        <xdr:cNvPr id="616" name="直線コネクタ 615"/>
        <xdr:cNvCxnSpPr/>
      </xdr:nvCxnSpPr>
      <xdr:spPr>
        <a:xfrm flipV="1">
          <a:off x="16317595" y="12045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33428</xdr:rowOff>
    </xdr:from>
    <xdr:ext cx="534377" cy="259045"/>
    <xdr:sp macro="" textlink="">
      <xdr:nvSpPr>
        <xdr:cNvPr id="617" name="公債費最小値テキスト"/>
        <xdr:cNvSpPr txBox="1"/>
      </xdr:nvSpPr>
      <xdr:spPr>
        <a:xfrm>
          <a:off x="16370300" y="134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29601</xdr:rowOff>
    </xdr:from>
    <xdr:to>
      <xdr:col>86</xdr:col>
      <xdr:colOff>25400</xdr:colOff>
      <xdr:row>78</xdr:row>
      <xdr:rowOff>29601</xdr:rowOff>
    </xdr:to>
    <xdr:cxnSp macro="">
      <xdr:nvCxnSpPr>
        <xdr:cNvPr id="618" name="直線コネクタ 617"/>
        <xdr:cNvCxnSpPr/>
      </xdr:nvCxnSpPr>
      <xdr:spPr>
        <a:xfrm>
          <a:off x="16230600" y="1340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162141</xdr:rowOff>
    </xdr:from>
    <xdr:ext cx="599010" cy="259045"/>
    <xdr:sp macro="" textlink="">
      <xdr:nvSpPr>
        <xdr:cNvPr id="619" name="公債費最大値テキスト"/>
        <xdr:cNvSpPr txBox="1"/>
      </xdr:nvSpPr>
      <xdr:spPr>
        <a:xfrm>
          <a:off x="16370300" y="1182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44014</xdr:rowOff>
    </xdr:from>
    <xdr:to>
      <xdr:col>86</xdr:col>
      <xdr:colOff>25400</xdr:colOff>
      <xdr:row>70</xdr:row>
      <xdr:rowOff>44014</xdr:rowOff>
    </xdr:to>
    <xdr:cxnSp macro="">
      <xdr:nvCxnSpPr>
        <xdr:cNvPr id="620" name="直線コネクタ 619"/>
        <xdr:cNvCxnSpPr/>
      </xdr:nvCxnSpPr>
      <xdr:spPr>
        <a:xfrm>
          <a:off x="16230600" y="12045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44014</xdr:rowOff>
    </xdr:from>
    <xdr:to>
      <xdr:col>85</xdr:col>
      <xdr:colOff>127000</xdr:colOff>
      <xdr:row>71</xdr:row>
      <xdr:rowOff>29656</xdr:rowOff>
    </xdr:to>
    <xdr:cxnSp macro="">
      <xdr:nvCxnSpPr>
        <xdr:cNvPr id="621" name="直線コネクタ 620"/>
        <xdr:cNvCxnSpPr/>
      </xdr:nvCxnSpPr>
      <xdr:spPr>
        <a:xfrm flipV="1">
          <a:off x="15481300" y="12045514"/>
          <a:ext cx="838200" cy="15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59772</xdr:rowOff>
    </xdr:from>
    <xdr:ext cx="534377" cy="259045"/>
    <xdr:sp macro="" textlink="">
      <xdr:nvSpPr>
        <xdr:cNvPr id="622" name="公債費平均値テキスト"/>
        <xdr:cNvSpPr txBox="1"/>
      </xdr:nvSpPr>
      <xdr:spPr>
        <a:xfrm>
          <a:off x="16370300" y="12747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81345</xdr:rowOff>
    </xdr:from>
    <xdr:to>
      <xdr:col>85</xdr:col>
      <xdr:colOff>177800</xdr:colOff>
      <xdr:row>75</xdr:row>
      <xdr:rowOff>11495</xdr:rowOff>
    </xdr:to>
    <xdr:sp macro="" textlink="">
      <xdr:nvSpPr>
        <xdr:cNvPr id="623" name="フローチャート: 判断 622"/>
        <xdr:cNvSpPr/>
      </xdr:nvSpPr>
      <xdr:spPr>
        <a:xfrm>
          <a:off x="16268700" y="127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29656</xdr:rowOff>
    </xdr:from>
    <xdr:to>
      <xdr:col>81</xdr:col>
      <xdr:colOff>50800</xdr:colOff>
      <xdr:row>71</xdr:row>
      <xdr:rowOff>120672</xdr:rowOff>
    </xdr:to>
    <xdr:cxnSp macro="">
      <xdr:nvCxnSpPr>
        <xdr:cNvPr id="624" name="直線コネクタ 623"/>
        <xdr:cNvCxnSpPr/>
      </xdr:nvCxnSpPr>
      <xdr:spPr>
        <a:xfrm flipV="1">
          <a:off x="14592300" y="12202606"/>
          <a:ext cx="889000" cy="9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72451</xdr:rowOff>
    </xdr:from>
    <xdr:to>
      <xdr:col>81</xdr:col>
      <xdr:colOff>101600</xdr:colOff>
      <xdr:row>75</xdr:row>
      <xdr:rowOff>2601</xdr:rowOff>
    </xdr:to>
    <xdr:sp macro="" textlink="">
      <xdr:nvSpPr>
        <xdr:cNvPr id="625" name="フローチャート: 判断 624"/>
        <xdr:cNvSpPr/>
      </xdr:nvSpPr>
      <xdr:spPr>
        <a:xfrm>
          <a:off x="154305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165178</xdr:rowOff>
    </xdr:from>
    <xdr:ext cx="534377" cy="259045"/>
    <xdr:sp macro="" textlink="">
      <xdr:nvSpPr>
        <xdr:cNvPr id="626" name="テキスト ボックス 625"/>
        <xdr:cNvSpPr txBox="1"/>
      </xdr:nvSpPr>
      <xdr:spPr>
        <a:xfrm>
          <a:off x="15214111" y="1285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69084</xdr:rowOff>
    </xdr:from>
    <xdr:to>
      <xdr:col>76</xdr:col>
      <xdr:colOff>114300</xdr:colOff>
      <xdr:row>71</xdr:row>
      <xdr:rowOff>120672</xdr:rowOff>
    </xdr:to>
    <xdr:cxnSp macro="">
      <xdr:nvCxnSpPr>
        <xdr:cNvPr id="627" name="直線コネクタ 626"/>
        <xdr:cNvCxnSpPr/>
      </xdr:nvCxnSpPr>
      <xdr:spPr>
        <a:xfrm>
          <a:off x="13703300" y="12242034"/>
          <a:ext cx="889000" cy="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34896</xdr:rowOff>
    </xdr:from>
    <xdr:to>
      <xdr:col>76</xdr:col>
      <xdr:colOff>165100</xdr:colOff>
      <xdr:row>74</xdr:row>
      <xdr:rowOff>136496</xdr:rowOff>
    </xdr:to>
    <xdr:sp macro="" textlink="">
      <xdr:nvSpPr>
        <xdr:cNvPr id="628" name="フローチャート: 判断 627"/>
        <xdr:cNvSpPr/>
      </xdr:nvSpPr>
      <xdr:spPr>
        <a:xfrm>
          <a:off x="14541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127623</xdr:rowOff>
    </xdr:from>
    <xdr:ext cx="534377" cy="259045"/>
    <xdr:sp macro="" textlink="">
      <xdr:nvSpPr>
        <xdr:cNvPr id="629" name="テキスト ボックス 628"/>
        <xdr:cNvSpPr txBox="1"/>
      </xdr:nvSpPr>
      <xdr:spPr>
        <a:xfrm>
          <a:off x="14325111" y="1281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5044</xdr:rowOff>
    </xdr:from>
    <xdr:to>
      <xdr:col>71</xdr:col>
      <xdr:colOff>177800</xdr:colOff>
      <xdr:row>71</xdr:row>
      <xdr:rowOff>69084</xdr:rowOff>
    </xdr:to>
    <xdr:cxnSp macro="">
      <xdr:nvCxnSpPr>
        <xdr:cNvPr id="630" name="直線コネクタ 629"/>
        <xdr:cNvCxnSpPr/>
      </xdr:nvCxnSpPr>
      <xdr:spPr>
        <a:xfrm>
          <a:off x="12814300" y="12177994"/>
          <a:ext cx="889000" cy="6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19296</xdr:rowOff>
    </xdr:from>
    <xdr:to>
      <xdr:col>72</xdr:col>
      <xdr:colOff>38100</xdr:colOff>
      <xdr:row>74</xdr:row>
      <xdr:rowOff>120896</xdr:rowOff>
    </xdr:to>
    <xdr:sp macro="" textlink="">
      <xdr:nvSpPr>
        <xdr:cNvPr id="631" name="フローチャート: 判断 630"/>
        <xdr:cNvSpPr/>
      </xdr:nvSpPr>
      <xdr:spPr>
        <a:xfrm>
          <a:off x="13652500" y="12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112023</xdr:rowOff>
    </xdr:from>
    <xdr:ext cx="534377" cy="259045"/>
    <xdr:sp macro="" textlink="">
      <xdr:nvSpPr>
        <xdr:cNvPr id="632" name="テキスト ボックス 631"/>
        <xdr:cNvSpPr txBox="1"/>
      </xdr:nvSpPr>
      <xdr:spPr>
        <a:xfrm>
          <a:off x="13436111" y="127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2783</xdr:rowOff>
    </xdr:from>
    <xdr:to>
      <xdr:col>67</xdr:col>
      <xdr:colOff>101600</xdr:colOff>
      <xdr:row>74</xdr:row>
      <xdr:rowOff>104383</xdr:rowOff>
    </xdr:to>
    <xdr:sp macro="" textlink="">
      <xdr:nvSpPr>
        <xdr:cNvPr id="633" name="フローチャート: 判断 632"/>
        <xdr:cNvSpPr/>
      </xdr:nvSpPr>
      <xdr:spPr>
        <a:xfrm>
          <a:off x="12763500" y="1269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95510</xdr:rowOff>
    </xdr:from>
    <xdr:ext cx="534377" cy="259045"/>
    <xdr:sp macro="" textlink="">
      <xdr:nvSpPr>
        <xdr:cNvPr id="634" name="テキスト ボックス 633"/>
        <xdr:cNvSpPr txBox="1"/>
      </xdr:nvSpPr>
      <xdr:spPr>
        <a:xfrm>
          <a:off x="12547111" y="1278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164664</xdr:rowOff>
    </xdr:from>
    <xdr:to>
      <xdr:col>85</xdr:col>
      <xdr:colOff>177800</xdr:colOff>
      <xdr:row>70</xdr:row>
      <xdr:rowOff>94814</xdr:rowOff>
    </xdr:to>
    <xdr:sp macro="" textlink="">
      <xdr:nvSpPr>
        <xdr:cNvPr id="640" name="楕円 639"/>
        <xdr:cNvSpPr/>
      </xdr:nvSpPr>
      <xdr:spPr>
        <a:xfrm>
          <a:off x="16268700" y="119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117691</xdr:rowOff>
    </xdr:from>
    <xdr:ext cx="599010" cy="259045"/>
    <xdr:sp macro="" textlink="">
      <xdr:nvSpPr>
        <xdr:cNvPr id="641" name="公債費該当値テキスト"/>
        <xdr:cNvSpPr txBox="1"/>
      </xdr:nvSpPr>
      <xdr:spPr>
        <a:xfrm>
          <a:off x="16370300" y="1194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150306</xdr:rowOff>
    </xdr:from>
    <xdr:to>
      <xdr:col>81</xdr:col>
      <xdr:colOff>101600</xdr:colOff>
      <xdr:row>71</xdr:row>
      <xdr:rowOff>80456</xdr:rowOff>
    </xdr:to>
    <xdr:sp macro="" textlink="">
      <xdr:nvSpPr>
        <xdr:cNvPr id="642" name="楕円 641"/>
        <xdr:cNvSpPr/>
      </xdr:nvSpPr>
      <xdr:spPr>
        <a:xfrm>
          <a:off x="15430500" y="1215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96983</xdr:rowOff>
    </xdr:from>
    <xdr:ext cx="599010" cy="259045"/>
    <xdr:sp macro="" textlink="">
      <xdr:nvSpPr>
        <xdr:cNvPr id="643" name="テキスト ボックス 642"/>
        <xdr:cNvSpPr txBox="1"/>
      </xdr:nvSpPr>
      <xdr:spPr>
        <a:xfrm>
          <a:off x="15181795" y="1192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69872</xdr:rowOff>
    </xdr:from>
    <xdr:to>
      <xdr:col>76</xdr:col>
      <xdr:colOff>165100</xdr:colOff>
      <xdr:row>72</xdr:row>
      <xdr:rowOff>22</xdr:rowOff>
    </xdr:to>
    <xdr:sp macro="" textlink="">
      <xdr:nvSpPr>
        <xdr:cNvPr id="644" name="楕円 643"/>
        <xdr:cNvSpPr/>
      </xdr:nvSpPr>
      <xdr:spPr>
        <a:xfrm>
          <a:off x="14541500" y="1224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16549</xdr:rowOff>
    </xdr:from>
    <xdr:ext cx="599010" cy="259045"/>
    <xdr:sp macro="" textlink="">
      <xdr:nvSpPr>
        <xdr:cNvPr id="645" name="テキスト ボックス 644"/>
        <xdr:cNvSpPr txBox="1"/>
      </xdr:nvSpPr>
      <xdr:spPr>
        <a:xfrm>
          <a:off x="14292795" y="1201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18284</xdr:rowOff>
    </xdr:from>
    <xdr:to>
      <xdr:col>72</xdr:col>
      <xdr:colOff>38100</xdr:colOff>
      <xdr:row>71</xdr:row>
      <xdr:rowOff>119884</xdr:rowOff>
    </xdr:to>
    <xdr:sp macro="" textlink="">
      <xdr:nvSpPr>
        <xdr:cNvPr id="646" name="楕円 645"/>
        <xdr:cNvSpPr/>
      </xdr:nvSpPr>
      <xdr:spPr>
        <a:xfrm>
          <a:off x="13652500" y="1219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136411</xdr:rowOff>
    </xdr:from>
    <xdr:ext cx="599010" cy="259045"/>
    <xdr:sp macro="" textlink="">
      <xdr:nvSpPr>
        <xdr:cNvPr id="647" name="テキスト ボックス 646"/>
        <xdr:cNvSpPr txBox="1"/>
      </xdr:nvSpPr>
      <xdr:spPr>
        <a:xfrm>
          <a:off x="13403795" y="11966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125694</xdr:rowOff>
    </xdr:from>
    <xdr:to>
      <xdr:col>67</xdr:col>
      <xdr:colOff>101600</xdr:colOff>
      <xdr:row>71</xdr:row>
      <xdr:rowOff>55844</xdr:rowOff>
    </xdr:to>
    <xdr:sp macro="" textlink="">
      <xdr:nvSpPr>
        <xdr:cNvPr id="648" name="楕円 647"/>
        <xdr:cNvSpPr/>
      </xdr:nvSpPr>
      <xdr:spPr>
        <a:xfrm>
          <a:off x="12763500" y="121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72371</xdr:rowOff>
    </xdr:from>
    <xdr:ext cx="599010" cy="259045"/>
    <xdr:sp macro="" textlink="">
      <xdr:nvSpPr>
        <xdr:cNvPr id="649" name="テキスト ボックス 648"/>
        <xdr:cNvSpPr txBox="1"/>
      </xdr:nvSpPr>
      <xdr:spPr>
        <a:xfrm>
          <a:off x="12514795" y="1190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134358</xdr:rowOff>
    </xdr:from>
    <xdr:to>
      <xdr:col>85</xdr:col>
      <xdr:colOff>126364</xdr:colOff>
      <xdr:row>99</xdr:row>
      <xdr:rowOff>28684</xdr:rowOff>
    </xdr:to>
    <xdr:cxnSp macro="">
      <xdr:nvCxnSpPr>
        <xdr:cNvPr id="673" name="直線コネクタ 672"/>
        <xdr:cNvCxnSpPr/>
      </xdr:nvCxnSpPr>
      <xdr:spPr>
        <a:xfrm flipV="1">
          <a:off x="16317595" y="15564858"/>
          <a:ext cx="1269" cy="1437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32511</xdr:rowOff>
    </xdr:from>
    <xdr:ext cx="469744" cy="259045"/>
    <xdr:sp macro="" textlink="">
      <xdr:nvSpPr>
        <xdr:cNvPr id="674" name="積立金最小値テキスト"/>
        <xdr:cNvSpPr txBox="1"/>
      </xdr:nvSpPr>
      <xdr:spPr>
        <a:xfrm>
          <a:off x="16370300" y="1700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28684</xdr:rowOff>
    </xdr:from>
    <xdr:to>
      <xdr:col>86</xdr:col>
      <xdr:colOff>25400</xdr:colOff>
      <xdr:row>99</xdr:row>
      <xdr:rowOff>28684</xdr:rowOff>
    </xdr:to>
    <xdr:cxnSp macro="">
      <xdr:nvCxnSpPr>
        <xdr:cNvPr id="675" name="直線コネクタ 674"/>
        <xdr:cNvCxnSpPr/>
      </xdr:nvCxnSpPr>
      <xdr:spPr>
        <a:xfrm>
          <a:off x="16230600" y="1700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81035</xdr:rowOff>
    </xdr:from>
    <xdr:ext cx="599010" cy="259045"/>
    <xdr:sp macro="" textlink="">
      <xdr:nvSpPr>
        <xdr:cNvPr id="676" name="積立金最大値テキスト"/>
        <xdr:cNvSpPr txBox="1"/>
      </xdr:nvSpPr>
      <xdr:spPr>
        <a:xfrm>
          <a:off x="16370300" y="1534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134358</xdr:rowOff>
    </xdr:from>
    <xdr:to>
      <xdr:col>86</xdr:col>
      <xdr:colOff>25400</xdr:colOff>
      <xdr:row>90</xdr:row>
      <xdr:rowOff>134358</xdr:rowOff>
    </xdr:to>
    <xdr:cxnSp macro="">
      <xdr:nvCxnSpPr>
        <xdr:cNvPr id="677" name="直線コネクタ 676"/>
        <xdr:cNvCxnSpPr/>
      </xdr:nvCxnSpPr>
      <xdr:spPr>
        <a:xfrm>
          <a:off x="16230600" y="1556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83381</xdr:rowOff>
    </xdr:from>
    <xdr:to>
      <xdr:col>85</xdr:col>
      <xdr:colOff>127000</xdr:colOff>
      <xdr:row>95</xdr:row>
      <xdr:rowOff>28516</xdr:rowOff>
    </xdr:to>
    <xdr:cxnSp macro="">
      <xdr:nvCxnSpPr>
        <xdr:cNvPr id="678" name="直線コネクタ 677"/>
        <xdr:cNvCxnSpPr/>
      </xdr:nvCxnSpPr>
      <xdr:spPr>
        <a:xfrm flipV="1">
          <a:off x="15481300" y="16199681"/>
          <a:ext cx="838200" cy="11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62763</xdr:rowOff>
    </xdr:from>
    <xdr:ext cx="534377" cy="259045"/>
    <xdr:sp macro="" textlink="">
      <xdr:nvSpPr>
        <xdr:cNvPr id="679" name="積立金平均値テキスト"/>
        <xdr:cNvSpPr txBox="1"/>
      </xdr:nvSpPr>
      <xdr:spPr>
        <a:xfrm>
          <a:off x="16370300" y="166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84336</xdr:rowOff>
    </xdr:from>
    <xdr:to>
      <xdr:col>85</xdr:col>
      <xdr:colOff>177800</xdr:colOff>
      <xdr:row>98</xdr:row>
      <xdr:rowOff>14486</xdr:rowOff>
    </xdr:to>
    <xdr:sp macro="" textlink="">
      <xdr:nvSpPr>
        <xdr:cNvPr id="680" name="フローチャート: 判断 679"/>
        <xdr:cNvSpPr/>
      </xdr:nvSpPr>
      <xdr:spPr>
        <a:xfrm>
          <a:off x="162687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28516</xdr:rowOff>
    </xdr:from>
    <xdr:to>
      <xdr:col>81</xdr:col>
      <xdr:colOff>50800</xdr:colOff>
      <xdr:row>96</xdr:row>
      <xdr:rowOff>13719</xdr:rowOff>
    </xdr:to>
    <xdr:cxnSp macro="">
      <xdr:nvCxnSpPr>
        <xdr:cNvPr id="681" name="直線コネクタ 680"/>
        <xdr:cNvCxnSpPr/>
      </xdr:nvCxnSpPr>
      <xdr:spPr>
        <a:xfrm flipV="1">
          <a:off x="14592300" y="16316266"/>
          <a:ext cx="889000" cy="15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86613</xdr:rowOff>
    </xdr:from>
    <xdr:to>
      <xdr:col>81</xdr:col>
      <xdr:colOff>101600</xdr:colOff>
      <xdr:row>98</xdr:row>
      <xdr:rowOff>16763</xdr:rowOff>
    </xdr:to>
    <xdr:sp macro="" textlink="">
      <xdr:nvSpPr>
        <xdr:cNvPr id="682" name="フローチャート: 判断 681"/>
        <xdr:cNvSpPr/>
      </xdr:nvSpPr>
      <xdr:spPr>
        <a:xfrm>
          <a:off x="15430500" y="1671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7890</xdr:rowOff>
    </xdr:from>
    <xdr:ext cx="534377" cy="259045"/>
    <xdr:sp macro="" textlink="">
      <xdr:nvSpPr>
        <xdr:cNvPr id="683" name="テキスト ボックス 682"/>
        <xdr:cNvSpPr txBox="1"/>
      </xdr:nvSpPr>
      <xdr:spPr>
        <a:xfrm>
          <a:off x="15214111" y="1680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13719</xdr:rowOff>
    </xdr:from>
    <xdr:to>
      <xdr:col>76</xdr:col>
      <xdr:colOff>114300</xdr:colOff>
      <xdr:row>98</xdr:row>
      <xdr:rowOff>80043</xdr:rowOff>
    </xdr:to>
    <xdr:cxnSp macro="">
      <xdr:nvCxnSpPr>
        <xdr:cNvPr id="684" name="直線コネクタ 683"/>
        <xdr:cNvCxnSpPr/>
      </xdr:nvCxnSpPr>
      <xdr:spPr>
        <a:xfrm flipV="1">
          <a:off x="13703300" y="16472919"/>
          <a:ext cx="889000" cy="40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99904</xdr:rowOff>
    </xdr:from>
    <xdr:to>
      <xdr:col>76</xdr:col>
      <xdr:colOff>165100</xdr:colOff>
      <xdr:row>98</xdr:row>
      <xdr:rowOff>30054</xdr:rowOff>
    </xdr:to>
    <xdr:sp macro="" textlink="">
      <xdr:nvSpPr>
        <xdr:cNvPr id="685" name="フローチャート: 判断 684"/>
        <xdr:cNvSpPr/>
      </xdr:nvSpPr>
      <xdr:spPr>
        <a:xfrm>
          <a:off x="14541500" y="167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21181</xdr:rowOff>
    </xdr:from>
    <xdr:ext cx="534377" cy="259045"/>
    <xdr:sp macro="" textlink="">
      <xdr:nvSpPr>
        <xdr:cNvPr id="686" name="テキスト ボックス 685"/>
        <xdr:cNvSpPr txBox="1"/>
      </xdr:nvSpPr>
      <xdr:spPr>
        <a:xfrm>
          <a:off x="14325111" y="168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164297</xdr:rowOff>
    </xdr:from>
    <xdr:to>
      <xdr:col>71</xdr:col>
      <xdr:colOff>177800</xdr:colOff>
      <xdr:row>98</xdr:row>
      <xdr:rowOff>80043</xdr:rowOff>
    </xdr:to>
    <xdr:cxnSp macro="">
      <xdr:nvCxnSpPr>
        <xdr:cNvPr id="687" name="直線コネクタ 686"/>
        <xdr:cNvCxnSpPr/>
      </xdr:nvCxnSpPr>
      <xdr:spPr>
        <a:xfrm>
          <a:off x="12814300" y="16623497"/>
          <a:ext cx="889000" cy="25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143672</xdr:rowOff>
    </xdr:from>
    <xdr:to>
      <xdr:col>72</xdr:col>
      <xdr:colOff>38100</xdr:colOff>
      <xdr:row>98</xdr:row>
      <xdr:rowOff>73822</xdr:rowOff>
    </xdr:to>
    <xdr:sp macro="" textlink="">
      <xdr:nvSpPr>
        <xdr:cNvPr id="688" name="フローチャート: 判断 687"/>
        <xdr:cNvSpPr/>
      </xdr:nvSpPr>
      <xdr:spPr>
        <a:xfrm>
          <a:off x="13652500" y="1677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90349</xdr:rowOff>
    </xdr:from>
    <xdr:ext cx="534377" cy="259045"/>
    <xdr:sp macro="" textlink="">
      <xdr:nvSpPr>
        <xdr:cNvPr id="689" name="テキスト ボックス 688"/>
        <xdr:cNvSpPr txBox="1"/>
      </xdr:nvSpPr>
      <xdr:spPr>
        <a:xfrm>
          <a:off x="13436111" y="1654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93968</xdr:rowOff>
    </xdr:from>
    <xdr:to>
      <xdr:col>67</xdr:col>
      <xdr:colOff>101600</xdr:colOff>
      <xdr:row>98</xdr:row>
      <xdr:rowOff>24118</xdr:rowOff>
    </xdr:to>
    <xdr:sp macro="" textlink="">
      <xdr:nvSpPr>
        <xdr:cNvPr id="690" name="フローチャート: 判断 689"/>
        <xdr:cNvSpPr/>
      </xdr:nvSpPr>
      <xdr:spPr>
        <a:xfrm>
          <a:off x="12763500" y="1672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15245</xdr:rowOff>
    </xdr:from>
    <xdr:ext cx="534377" cy="259045"/>
    <xdr:sp macro="" textlink="">
      <xdr:nvSpPr>
        <xdr:cNvPr id="691" name="テキスト ボックス 690"/>
        <xdr:cNvSpPr txBox="1"/>
      </xdr:nvSpPr>
      <xdr:spPr>
        <a:xfrm>
          <a:off x="12547111" y="1681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32581</xdr:rowOff>
    </xdr:from>
    <xdr:to>
      <xdr:col>85</xdr:col>
      <xdr:colOff>177800</xdr:colOff>
      <xdr:row>94</xdr:row>
      <xdr:rowOff>134181</xdr:rowOff>
    </xdr:to>
    <xdr:sp macro="" textlink="">
      <xdr:nvSpPr>
        <xdr:cNvPr id="697" name="楕円 696"/>
        <xdr:cNvSpPr/>
      </xdr:nvSpPr>
      <xdr:spPr>
        <a:xfrm>
          <a:off x="16268700" y="1614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55458</xdr:rowOff>
    </xdr:from>
    <xdr:ext cx="599010" cy="259045"/>
    <xdr:sp macro="" textlink="">
      <xdr:nvSpPr>
        <xdr:cNvPr id="698" name="積立金該当値テキスト"/>
        <xdr:cNvSpPr txBox="1"/>
      </xdr:nvSpPr>
      <xdr:spPr>
        <a:xfrm>
          <a:off x="16370300" y="1600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149166</xdr:rowOff>
    </xdr:from>
    <xdr:to>
      <xdr:col>81</xdr:col>
      <xdr:colOff>101600</xdr:colOff>
      <xdr:row>95</xdr:row>
      <xdr:rowOff>79316</xdr:rowOff>
    </xdr:to>
    <xdr:sp macro="" textlink="">
      <xdr:nvSpPr>
        <xdr:cNvPr id="699" name="楕円 698"/>
        <xdr:cNvSpPr/>
      </xdr:nvSpPr>
      <xdr:spPr>
        <a:xfrm>
          <a:off x="15430500" y="162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95843</xdr:rowOff>
    </xdr:from>
    <xdr:ext cx="534377" cy="259045"/>
    <xdr:sp macro="" textlink="">
      <xdr:nvSpPr>
        <xdr:cNvPr id="700" name="テキスト ボックス 699"/>
        <xdr:cNvSpPr txBox="1"/>
      </xdr:nvSpPr>
      <xdr:spPr>
        <a:xfrm>
          <a:off x="15214111" y="1604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134369</xdr:rowOff>
    </xdr:from>
    <xdr:to>
      <xdr:col>76</xdr:col>
      <xdr:colOff>165100</xdr:colOff>
      <xdr:row>96</xdr:row>
      <xdr:rowOff>64519</xdr:rowOff>
    </xdr:to>
    <xdr:sp macro="" textlink="">
      <xdr:nvSpPr>
        <xdr:cNvPr id="701" name="楕円 700"/>
        <xdr:cNvSpPr/>
      </xdr:nvSpPr>
      <xdr:spPr>
        <a:xfrm>
          <a:off x="14541500" y="1642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81046</xdr:rowOff>
    </xdr:from>
    <xdr:ext cx="534377" cy="259045"/>
    <xdr:sp macro="" textlink="">
      <xdr:nvSpPr>
        <xdr:cNvPr id="702" name="テキスト ボックス 701"/>
        <xdr:cNvSpPr txBox="1"/>
      </xdr:nvSpPr>
      <xdr:spPr>
        <a:xfrm>
          <a:off x="14325111" y="161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29243</xdr:rowOff>
    </xdr:from>
    <xdr:to>
      <xdr:col>72</xdr:col>
      <xdr:colOff>38100</xdr:colOff>
      <xdr:row>98</xdr:row>
      <xdr:rowOff>130843</xdr:rowOff>
    </xdr:to>
    <xdr:sp macro="" textlink="">
      <xdr:nvSpPr>
        <xdr:cNvPr id="703" name="楕円 702"/>
        <xdr:cNvSpPr/>
      </xdr:nvSpPr>
      <xdr:spPr>
        <a:xfrm>
          <a:off x="13652500" y="168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121970</xdr:rowOff>
    </xdr:from>
    <xdr:ext cx="534377" cy="259045"/>
    <xdr:sp macro="" textlink="">
      <xdr:nvSpPr>
        <xdr:cNvPr id="704" name="テキスト ボックス 703"/>
        <xdr:cNvSpPr txBox="1"/>
      </xdr:nvSpPr>
      <xdr:spPr>
        <a:xfrm>
          <a:off x="13436111" y="1692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113497</xdr:rowOff>
    </xdr:from>
    <xdr:to>
      <xdr:col>67</xdr:col>
      <xdr:colOff>101600</xdr:colOff>
      <xdr:row>97</xdr:row>
      <xdr:rowOff>43647</xdr:rowOff>
    </xdr:to>
    <xdr:sp macro="" textlink="">
      <xdr:nvSpPr>
        <xdr:cNvPr id="705" name="楕円 704"/>
        <xdr:cNvSpPr/>
      </xdr:nvSpPr>
      <xdr:spPr>
        <a:xfrm>
          <a:off x="12763500" y="1657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60174</xdr:rowOff>
    </xdr:from>
    <xdr:ext cx="534377" cy="259045"/>
    <xdr:sp macro="" textlink="">
      <xdr:nvSpPr>
        <xdr:cNvPr id="706" name="テキスト ボックス 705"/>
        <xdr:cNvSpPr txBox="1"/>
      </xdr:nvSpPr>
      <xdr:spPr>
        <a:xfrm>
          <a:off x="12547111" y="1634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121260</xdr:rowOff>
    </xdr:from>
    <xdr:to>
      <xdr:col>116</xdr:col>
      <xdr:colOff>62864</xdr:colOff>
      <xdr:row>39</xdr:row>
      <xdr:rowOff>44450</xdr:rowOff>
    </xdr:to>
    <xdr:cxnSp macro="">
      <xdr:nvCxnSpPr>
        <xdr:cNvPr id="730" name="直線コネクタ 729"/>
        <xdr:cNvCxnSpPr/>
      </xdr:nvCxnSpPr>
      <xdr:spPr>
        <a:xfrm flipV="1">
          <a:off x="22159595" y="5436210"/>
          <a:ext cx="1269" cy="1294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67937</xdr:rowOff>
    </xdr:from>
    <xdr:ext cx="534377" cy="259045"/>
    <xdr:sp macro="" textlink="">
      <xdr:nvSpPr>
        <xdr:cNvPr id="733" name="投資及び出資金最大値テキスト"/>
        <xdr:cNvSpPr txBox="1"/>
      </xdr:nvSpPr>
      <xdr:spPr>
        <a:xfrm>
          <a:off x="22212300" y="521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121260</xdr:rowOff>
    </xdr:from>
    <xdr:to>
      <xdr:col>116</xdr:col>
      <xdr:colOff>152400</xdr:colOff>
      <xdr:row>31</xdr:row>
      <xdr:rowOff>121260</xdr:rowOff>
    </xdr:to>
    <xdr:cxnSp macro="">
      <xdr:nvCxnSpPr>
        <xdr:cNvPr id="734" name="直線コネクタ 733"/>
        <xdr:cNvCxnSpPr/>
      </xdr:nvCxnSpPr>
      <xdr:spPr>
        <a:xfrm>
          <a:off x="22072600" y="5436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41402</xdr:rowOff>
    </xdr:from>
    <xdr:to>
      <xdr:col>116</xdr:col>
      <xdr:colOff>63500</xdr:colOff>
      <xdr:row>39</xdr:row>
      <xdr:rowOff>44450</xdr:rowOff>
    </xdr:to>
    <xdr:cxnSp macro="">
      <xdr:nvCxnSpPr>
        <xdr:cNvPr id="735" name="直線コネクタ 734"/>
        <xdr:cNvCxnSpPr/>
      </xdr:nvCxnSpPr>
      <xdr:spPr>
        <a:xfrm>
          <a:off x="21323300" y="672795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136618</xdr:rowOff>
    </xdr:from>
    <xdr:ext cx="469744" cy="259045"/>
    <xdr:sp macro="" textlink="">
      <xdr:nvSpPr>
        <xdr:cNvPr id="736" name="投資及び出資金平均値テキスト"/>
        <xdr:cNvSpPr txBox="1"/>
      </xdr:nvSpPr>
      <xdr:spPr>
        <a:xfrm>
          <a:off x="22212300" y="6308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113741</xdr:rowOff>
    </xdr:from>
    <xdr:to>
      <xdr:col>116</xdr:col>
      <xdr:colOff>114300</xdr:colOff>
      <xdr:row>38</xdr:row>
      <xdr:rowOff>43891</xdr:rowOff>
    </xdr:to>
    <xdr:sp macro="" textlink="">
      <xdr:nvSpPr>
        <xdr:cNvPr id="737" name="フローチャート: 判断 736"/>
        <xdr:cNvSpPr/>
      </xdr:nvSpPr>
      <xdr:spPr>
        <a:xfrm>
          <a:off x="221107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40869</xdr:rowOff>
    </xdr:from>
    <xdr:to>
      <xdr:col>111</xdr:col>
      <xdr:colOff>177800</xdr:colOff>
      <xdr:row>39</xdr:row>
      <xdr:rowOff>41402</xdr:rowOff>
    </xdr:to>
    <xdr:cxnSp macro="">
      <xdr:nvCxnSpPr>
        <xdr:cNvPr id="738" name="直線コネクタ 737"/>
        <xdr:cNvCxnSpPr/>
      </xdr:nvCxnSpPr>
      <xdr:spPr>
        <a:xfrm>
          <a:off x="20434300" y="672741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163652</xdr:rowOff>
    </xdr:from>
    <xdr:to>
      <xdr:col>112</xdr:col>
      <xdr:colOff>38100</xdr:colOff>
      <xdr:row>38</xdr:row>
      <xdr:rowOff>93802</xdr:rowOff>
    </xdr:to>
    <xdr:sp macro="" textlink="">
      <xdr:nvSpPr>
        <xdr:cNvPr id="739" name="フローチャート: 判断 738"/>
        <xdr:cNvSpPr/>
      </xdr:nvSpPr>
      <xdr:spPr>
        <a:xfrm>
          <a:off x="21272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110329</xdr:rowOff>
    </xdr:from>
    <xdr:ext cx="469744" cy="259045"/>
    <xdr:sp macro="" textlink="">
      <xdr:nvSpPr>
        <xdr:cNvPr id="740" name="テキスト ボックス 739"/>
        <xdr:cNvSpPr txBox="1"/>
      </xdr:nvSpPr>
      <xdr:spPr>
        <a:xfrm>
          <a:off x="21088428" y="628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40869</xdr:rowOff>
    </xdr:from>
    <xdr:to>
      <xdr:col>107</xdr:col>
      <xdr:colOff>50800</xdr:colOff>
      <xdr:row>39</xdr:row>
      <xdr:rowOff>41631</xdr:rowOff>
    </xdr:to>
    <xdr:cxnSp macro="">
      <xdr:nvCxnSpPr>
        <xdr:cNvPr id="741" name="直線コネクタ 740"/>
        <xdr:cNvCxnSpPr/>
      </xdr:nvCxnSpPr>
      <xdr:spPr>
        <a:xfrm flipV="1">
          <a:off x="19545300" y="672741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42" name="フローチャート: 判断 741"/>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43" name="テキスト ボックス 742"/>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35154</xdr:rowOff>
    </xdr:from>
    <xdr:to>
      <xdr:col>102</xdr:col>
      <xdr:colOff>114300</xdr:colOff>
      <xdr:row>39</xdr:row>
      <xdr:rowOff>41631</xdr:rowOff>
    </xdr:to>
    <xdr:cxnSp macro="">
      <xdr:nvCxnSpPr>
        <xdr:cNvPr id="744" name="直線コネクタ 743"/>
        <xdr:cNvCxnSpPr/>
      </xdr:nvCxnSpPr>
      <xdr:spPr>
        <a:xfrm>
          <a:off x="18656300" y="672170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28702</xdr:rowOff>
    </xdr:from>
    <xdr:to>
      <xdr:col>102</xdr:col>
      <xdr:colOff>165100</xdr:colOff>
      <xdr:row>38</xdr:row>
      <xdr:rowOff>130302</xdr:rowOff>
    </xdr:to>
    <xdr:sp macro="" textlink="">
      <xdr:nvSpPr>
        <xdr:cNvPr id="745" name="フローチャート: 判断 744"/>
        <xdr:cNvSpPr/>
      </xdr:nvSpPr>
      <xdr:spPr>
        <a:xfrm>
          <a:off x="19494500" y="65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146829</xdr:rowOff>
    </xdr:from>
    <xdr:ext cx="469744" cy="259045"/>
    <xdr:sp macro="" textlink="">
      <xdr:nvSpPr>
        <xdr:cNvPr id="746" name="テキスト ボックス 745"/>
        <xdr:cNvSpPr txBox="1"/>
      </xdr:nvSpPr>
      <xdr:spPr>
        <a:xfrm>
          <a:off x="19310428" y="631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154508</xdr:rowOff>
    </xdr:from>
    <xdr:to>
      <xdr:col>98</xdr:col>
      <xdr:colOff>38100</xdr:colOff>
      <xdr:row>38</xdr:row>
      <xdr:rowOff>84658</xdr:rowOff>
    </xdr:to>
    <xdr:sp macro="" textlink="">
      <xdr:nvSpPr>
        <xdr:cNvPr id="747" name="フローチャート: 判断 746"/>
        <xdr:cNvSpPr/>
      </xdr:nvSpPr>
      <xdr:spPr>
        <a:xfrm>
          <a:off x="18605500" y="649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101185</xdr:rowOff>
    </xdr:from>
    <xdr:ext cx="469744" cy="259045"/>
    <xdr:sp macro="" textlink="">
      <xdr:nvSpPr>
        <xdr:cNvPr id="748" name="テキスト ボックス 747"/>
        <xdr:cNvSpPr txBox="1"/>
      </xdr:nvSpPr>
      <xdr:spPr>
        <a:xfrm>
          <a:off x="18421428" y="627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162052</xdr:rowOff>
    </xdr:from>
    <xdr:to>
      <xdr:col>112</xdr:col>
      <xdr:colOff>38100</xdr:colOff>
      <xdr:row>39</xdr:row>
      <xdr:rowOff>92202</xdr:rowOff>
    </xdr:to>
    <xdr:sp macro="" textlink="">
      <xdr:nvSpPr>
        <xdr:cNvPr id="756" name="楕円 755"/>
        <xdr:cNvSpPr/>
      </xdr:nvSpPr>
      <xdr:spPr>
        <a:xfrm>
          <a:off x="21272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83329</xdr:rowOff>
    </xdr:from>
    <xdr:ext cx="313932" cy="259045"/>
    <xdr:sp macro="" textlink="">
      <xdr:nvSpPr>
        <xdr:cNvPr id="757" name="テキスト ボックス 756"/>
        <xdr:cNvSpPr txBox="1"/>
      </xdr:nvSpPr>
      <xdr:spPr>
        <a:xfrm>
          <a:off x="21166333" y="6769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161519</xdr:rowOff>
    </xdr:from>
    <xdr:to>
      <xdr:col>107</xdr:col>
      <xdr:colOff>101600</xdr:colOff>
      <xdr:row>39</xdr:row>
      <xdr:rowOff>91669</xdr:rowOff>
    </xdr:to>
    <xdr:sp macro="" textlink="">
      <xdr:nvSpPr>
        <xdr:cNvPr id="758" name="楕円 757"/>
        <xdr:cNvSpPr/>
      </xdr:nvSpPr>
      <xdr:spPr>
        <a:xfrm>
          <a:off x="20383500" y="66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82796</xdr:rowOff>
    </xdr:from>
    <xdr:ext cx="313932" cy="259045"/>
    <xdr:sp macro="" textlink="">
      <xdr:nvSpPr>
        <xdr:cNvPr id="759" name="テキスト ボックス 758"/>
        <xdr:cNvSpPr txBox="1"/>
      </xdr:nvSpPr>
      <xdr:spPr>
        <a:xfrm>
          <a:off x="20277333" y="6769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162281</xdr:rowOff>
    </xdr:from>
    <xdr:to>
      <xdr:col>102</xdr:col>
      <xdr:colOff>165100</xdr:colOff>
      <xdr:row>39</xdr:row>
      <xdr:rowOff>92431</xdr:rowOff>
    </xdr:to>
    <xdr:sp macro="" textlink="">
      <xdr:nvSpPr>
        <xdr:cNvPr id="760" name="楕円 759"/>
        <xdr:cNvSpPr/>
      </xdr:nvSpPr>
      <xdr:spPr>
        <a:xfrm>
          <a:off x="19494500" y="66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83558</xdr:rowOff>
    </xdr:from>
    <xdr:ext cx="313932" cy="259045"/>
    <xdr:sp macro="" textlink="">
      <xdr:nvSpPr>
        <xdr:cNvPr id="761" name="テキスト ボックス 760"/>
        <xdr:cNvSpPr txBox="1"/>
      </xdr:nvSpPr>
      <xdr:spPr>
        <a:xfrm>
          <a:off x="19388333" y="6770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155804</xdr:rowOff>
    </xdr:from>
    <xdr:to>
      <xdr:col>98</xdr:col>
      <xdr:colOff>38100</xdr:colOff>
      <xdr:row>39</xdr:row>
      <xdr:rowOff>85954</xdr:rowOff>
    </xdr:to>
    <xdr:sp macro="" textlink="">
      <xdr:nvSpPr>
        <xdr:cNvPr id="762" name="楕円 761"/>
        <xdr:cNvSpPr/>
      </xdr:nvSpPr>
      <xdr:spPr>
        <a:xfrm>
          <a:off x="18605500" y="66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77081</xdr:rowOff>
    </xdr:from>
    <xdr:ext cx="378565" cy="259045"/>
    <xdr:sp macro="" textlink="">
      <xdr:nvSpPr>
        <xdr:cNvPr id="763" name="テキスト ボックス 762"/>
        <xdr:cNvSpPr txBox="1"/>
      </xdr:nvSpPr>
      <xdr:spPr>
        <a:xfrm>
          <a:off x="18467017" y="6763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12095</xdr:rowOff>
    </xdr:from>
    <xdr:to>
      <xdr:col>116</xdr:col>
      <xdr:colOff>62864</xdr:colOff>
      <xdr:row>58</xdr:row>
      <xdr:rowOff>139700</xdr:rowOff>
    </xdr:to>
    <xdr:cxnSp macro="">
      <xdr:nvCxnSpPr>
        <xdr:cNvPr id="785" name="直線コネクタ 784"/>
        <xdr:cNvCxnSpPr/>
      </xdr:nvCxnSpPr>
      <xdr:spPr>
        <a:xfrm flipV="1">
          <a:off x="22159595" y="8584595"/>
          <a:ext cx="1269" cy="149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130222</xdr:rowOff>
    </xdr:from>
    <xdr:ext cx="534377" cy="259045"/>
    <xdr:sp macro="" textlink="">
      <xdr:nvSpPr>
        <xdr:cNvPr id="788" name="貸付金最大値テキスト"/>
        <xdr:cNvSpPr txBox="1"/>
      </xdr:nvSpPr>
      <xdr:spPr>
        <a:xfrm>
          <a:off x="22212300" y="83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12095</xdr:rowOff>
    </xdr:from>
    <xdr:to>
      <xdr:col>116</xdr:col>
      <xdr:colOff>152400</xdr:colOff>
      <xdr:row>50</xdr:row>
      <xdr:rowOff>12095</xdr:rowOff>
    </xdr:to>
    <xdr:cxnSp macro="">
      <xdr:nvCxnSpPr>
        <xdr:cNvPr id="789" name="直線コネクタ 788"/>
        <xdr:cNvCxnSpPr/>
      </xdr:nvCxnSpPr>
      <xdr:spPr>
        <a:xfrm>
          <a:off x="22072600" y="858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118852</xdr:rowOff>
    </xdr:from>
    <xdr:to>
      <xdr:col>116</xdr:col>
      <xdr:colOff>63500</xdr:colOff>
      <xdr:row>58</xdr:row>
      <xdr:rowOff>139700</xdr:rowOff>
    </xdr:to>
    <xdr:cxnSp macro="">
      <xdr:nvCxnSpPr>
        <xdr:cNvPr id="790" name="直線コネクタ 789"/>
        <xdr:cNvCxnSpPr/>
      </xdr:nvCxnSpPr>
      <xdr:spPr>
        <a:xfrm flipV="1">
          <a:off x="21323300" y="10062952"/>
          <a:ext cx="8382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131756</xdr:rowOff>
    </xdr:from>
    <xdr:ext cx="469744" cy="259045"/>
    <xdr:sp macro="" textlink="">
      <xdr:nvSpPr>
        <xdr:cNvPr id="791" name="貸付金平均値テキスト"/>
        <xdr:cNvSpPr txBox="1"/>
      </xdr:nvSpPr>
      <xdr:spPr>
        <a:xfrm>
          <a:off x="22212300" y="973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108879</xdr:rowOff>
    </xdr:from>
    <xdr:to>
      <xdr:col>116</xdr:col>
      <xdr:colOff>114300</xdr:colOff>
      <xdr:row>58</xdr:row>
      <xdr:rowOff>39029</xdr:rowOff>
    </xdr:to>
    <xdr:sp macro="" textlink="">
      <xdr:nvSpPr>
        <xdr:cNvPr id="792" name="フローチャート: 判断 791"/>
        <xdr:cNvSpPr/>
      </xdr:nvSpPr>
      <xdr:spPr>
        <a:xfrm>
          <a:off x="22110700" y="988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3" name="直線コネクタ 79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88534</xdr:rowOff>
    </xdr:from>
    <xdr:to>
      <xdr:col>112</xdr:col>
      <xdr:colOff>38100</xdr:colOff>
      <xdr:row>58</xdr:row>
      <xdr:rowOff>18684</xdr:rowOff>
    </xdr:to>
    <xdr:sp macro="" textlink="">
      <xdr:nvSpPr>
        <xdr:cNvPr id="794" name="フローチャート: 判断 793"/>
        <xdr:cNvSpPr/>
      </xdr:nvSpPr>
      <xdr:spPr>
        <a:xfrm>
          <a:off x="212725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35211</xdr:rowOff>
    </xdr:from>
    <xdr:ext cx="469744" cy="259045"/>
    <xdr:sp macro="" textlink="">
      <xdr:nvSpPr>
        <xdr:cNvPr id="795" name="テキスト ボックス 794"/>
        <xdr:cNvSpPr txBox="1"/>
      </xdr:nvSpPr>
      <xdr:spPr>
        <a:xfrm>
          <a:off x="21088428" y="963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6" name="直線コネクタ 79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114823</xdr:rowOff>
    </xdr:from>
    <xdr:to>
      <xdr:col>107</xdr:col>
      <xdr:colOff>101600</xdr:colOff>
      <xdr:row>58</xdr:row>
      <xdr:rowOff>44973</xdr:rowOff>
    </xdr:to>
    <xdr:sp macro="" textlink="">
      <xdr:nvSpPr>
        <xdr:cNvPr id="797" name="フローチャート: 判断 796"/>
        <xdr:cNvSpPr/>
      </xdr:nvSpPr>
      <xdr:spPr>
        <a:xfrm>
          <a:off x="20383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61500</xdr:rowOff>
    </xdr:from>
    <xdr:ext cx="469744" cy="259045"/>
    <xdr:sp macro="" textlink="">
      <xdr:nvSpPr>
        <xdr:cNvPr id="798" name="テキスト ボックス 797"/>
        <xdr:cNvSpPr txBox="1"/>
      </xdr:nvSpPr>
      <xdr:spPr>
        <a:xfrm>
          <a:off x="20199428" y="966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134854</xdr:rowOff>
    </xdr:from>
    <xdr:to>
      <xdr:col>102</xdr:col>
      <xdr:colOff>114300</xdr:colOff>
      <xdr:row>58</xdr:row>
      <xdr:rowOff>139700</xdr:rowOff>
    </xdr:to>
    <xdr:cxnSp macro="">
      <xdr:nvCxnSpPr>
        <xdr:cNvPr id="799" name="直線コネクタ 798"/>
        <xdr:cNvCxnSpPr/>
      </xdr:nvCxnSpPr>
      <xdr:spPr>
        <a:xfrm>
          <a:off x="18656300" y="10078954"/>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79619</xdr:rowOff>
    </xdr:from>
    <xdr:to>
      <xdr:col>102</xdr:col>
      <xdr:colOff>165100</xdr:colOff>
      <xdr:row>58</xdr:row>
      <xdr:rowOff>9769</xdr:rowOff>
    </xdr:to>
    <xdr:sp macro="" textlink="">
      <xdr:nvSpPr>
        <xdr:cNvPr id="800" name="フローチャート: 判断 799"/>
        <xdr:cNvSpPr/>
      </xdr:nvSpPr>
      <xdr:spPr>
        <a:xfrm>
          <a:off x="19494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26296</xdr:rowOff>
    </xdr:from>
    <xdr:ext cx="469744" cy="259045"/>
    <xdr:sp macro="" textlink="">
      <xdr:nvSpPr>
        <xdr:cNvPr id="801" name="テキスト ボックス 800"/>
        <xdr:cNvSpPr txBox="1"/>
      </xdr:nvSpPr>
      <xdr:spPr>
        <a:xfrm>
          <a:off x="19310428"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72623</xdr:rowOff>
    </xdr:from>
    <xdr:to>
      <xdr:col>98</xdr:col>
      <xdr:colOff>38100</xdr:colOff>
      <xdr:row>58</xdr:row>
      <xdr:rowOff>2773</xdr:rowOff>
    </xdr:to>
    <xdr:sp macro="" textlink="">
      <xdr:nvSpPr>
        <xdr:cNvPr id="802" name="フローチャート: 判断 801"/>
        <xdr:cNvSpPr/>
      </xdr:nvSpPr>
      <xdr:spPr>
        <a:xfrm>
          <a:off x="18605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19300</xdr:rowOff>
    </xdr:from>
    <xdr:ext cx="469744" cy="259045"/>
    <xdr:sp macro="" textlink="">
      <xdr:nvSpPr>
        <xdr:cNvPr id="803" name="テキスト ボックス 802"/>
        <xdr:cNvSpPr txBox="1"/>
      </xdr:nvSpPr>
      <xdr:spPr>
        <a:xfrm>
          <a:off x="18421428"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68052</xdr:rowOff>
    </xdr:from>
    <xdr:to>
      <xdr:col>116</xdr:col>
      <xdr:colOff>114300</xdr:colOff>
      <xdr:row>58</xdr:row>
      <xdr:rowOff>169652</xdr:rowOff>
    </xdr:to>
    <xdr:sp macro="" textlink="">
      <xdr:nvSpPr>
        <xdr:cNvPr id="809" name="楕円 808"/>
        <xdr:cNvSpPr/>
      </xdr:nvSpPr>
      <xdr:spPr>
        <a:xfrm>
          <a:off x="22110700" y="1001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154429</xdr:rowOff>
    </xdr:from>
    <xdr:ext cx="378565" cy="259045"/>
    <xdr:sp macro="" textlink="">
      <xdr:nvSpPr>
        <xdr:cNvPr id="810" name="貸付金該当値テキスト"/>
        <xdr:cNvSpPr txBox="1"/>
      </xdr:nvSpPr>
      <xdr:spPr>
        <a:xfrm>
          <a:off x="22212300" y="992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1" name="楕円 81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2" name="テキスト ボックス 811"/>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3" name="楕円 81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4" name="テキスト ボックス 813"/>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5" name="楕円 81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6" name="テキスト ボックス 815"/>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84054</xdr:rowOff>
    </xdr:from>
    <xdr:to>
      <xdr:col>98</xdr:col>
      <xdr:colOff>38100</xdr:colOff>
      <xdr:row>59</xdr:row>
      <xdr:rowOff>14204</xdr:rowOff>
    </xdr:to>
    <xdr:sp macro="" textlink="">
      <xdr:nvSpPr>
        <xdr:cNvPr id="817" name="楕円 816"/>
        <xdr:cNvSpPr/>
      </xdr:nvSpPr>
      <xdr:spPr>
        <a:xfrm>
          <a:off x="18605500" y="100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5331</xdr:rowOff>
    </xdr:from>
    <xdr:ext cx="378565" cy="259045"/>
    <xdr:sp macro="" textlink="">
      <xdr:nvSpPr>
        <xdr:cNvPr id="818" name="テキスト ボックス 817"/>
        <xdr:cNvSpPr txBox="1"/>
      </xdr:nvSpPr>
      <xdr:spPr>
        <a:xfrm>
          <a:off x="18467017" y="10120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136004</xdr:rowOff>
    </xdr:from>
    <xdr:to>
      <xdr:col>116</xdr:col>
      <xdr:colOff>62864</xdr:colOff>
      <xdr:row>79</xdr:row>
      <xdr:rowOff>12942</xdr:rowOff>
    </xdr:to>
    <xdr:cxnSp macro="">
      <xdr:nvCxnSpPr>
        <xdr:cNvPr id="843" name="直線コネクタ 842"/>
        <xdr:cNvCxnSpPr/>
      </xdr:nvCxnSpPr>
      <xdr:spPr>
        <a:xfrm flipV="1">
          <a:off x="22159595" y="12137504"/>
          <a:ext cx="1269" cy="141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16769</xdr:rowOff>
    </xdr:from>
    <xdr:ext cx="534377" cy="259045"/>
    <xdr:sp macro="" textlink="">
      <xdr:nvSpPr>
        <xdr:cNvPr id="844" name="繰出金最小値テキスト"/>
        <xdr:cNvSpPr txBox="1"/>
      </xdr:nvSpPr>
      <xdr:spPr>
        <a:xfrm>
          <a:off x="22212300" y="135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12942</xdr:rowOff>
    </xdr:from>
    <xdr:to>
      <xdr:col>116</xdr:col>
      <xdr:colOff>152400</xdr:colOff>
      <xdr:row>79</xdr:row>
      <xdr:rowOff>12942</xdr:rowOff>
    </xdr:to>
    <xdr:cxnSp macro="">
      <xdr:nvCxnSpPr>
        <xdr:cNvPr id="845" name="直線コネクタ 844"/>
        <xdr:cNvCxnSpPr/>
      </xdr:nvCxnSpPr>
      <xdr:spPr>
        <a:xfrm>
          <a:off x="22072600" y="1355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82681</xdr:rowOff>
    </xdr:from>
    <xdr:ext cx="599010" cy="259045"/>
    <xdr:sp macro="" textlink="">
      <xdr:nvSpPr>
        <xdr:cNvPr id="846" name="繰出金最大値テキスト"/>
        <xdr:cNvSpPr txBox="1"/>
      </xdr:nvSpPr>
      <xdr:spPr>
        <a:xfrm>
          <a:off x="22212300" y="1191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136004</xdr:rowOff>
    </xdr:from>
    <xdr:to>
      <xdr:col>116</xdr:col>
      <xdr:colOff>152400</xdr:colOff>
      <xdr:row>70</xdr:row>
      <xdr:rowOff>136004</xdr:rowOff>
    </xdr:to>
    <xdr:cxnSp macro="">
      <xdr:nvCxnSpPr>
        <xdr:cNvPr id="847" name="直線コネクタ 846"/>
        <xdr:cNvCxnSpPr/>
      </xdr:nvCxnSpPr>
      <xdr:spPr>
        <a:xfrm>
          <a:off x="22072600" y="121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67729</xdr:rowOff>
    </xdr:from>
    <xdr:to>
      <xdr:col>116</xdr:col>
      <xdr:colOff>63500</xdr:colOff>
      <xdr:row>74</xdr:row>
      <xdr:rowOff>11437</xdr:rowOff>
    </xdr:to>
    <xdr:cxnSp macro="">
      <xdr:nvCxnSpPr>
        <xdr:cNvPr id="848" name="直線コネクタ 847"/>
        <xdr:cNvCxnSpPr/>
      </xdr:nvCxnSpPr>
      <xdr:spPr>
        <a:xfrm>
          <a:off x="21323300" y="12583579"/>
          <a:ext cx="838200" cy="11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147014</xdr:rowOff>
    </xdr:from>
    <xdr:ext cx="534377" cy="259045"/>
    <xdr:sp macro="" textlink="">
      <xdr:nvSpPr>
        <xdr:cNvPr id="849" name="繰出金平均値テキスト"/>
        <xdr:cNvSpPr txBox="1"/>
      </xdr:nvSpPr>
      <xdr:spPr>
        <a:xfrm>
          <a:off x="22212300" y="13005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168587</xdr:rowOff>
    </xdr:from>
    <xdr:to>
      <xdr:col>116</xdr:col>
      <xdr:colOff>114300</xdr:colOff>
      <xdr:row>76</xdr:row>
      <xdr:rowOff>98737</xdr:rowOff>
    </xdr:to>
    <xdr:sp macro="" textlink="">
      <xdr:nvSpPr>
        <xdr:cNvPr id="850" name="フローチャート: 判断 849"/>
        <xdr:cNvSpPr/>
      </xdr:nvSpPr>
      <xdr:spPr>
        <a:xfrm>
          <a:off x="221107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67729</xdr:rowOff>
    </xdr:from>
    <xdr:to>
      <xdr:col>111</xdr:col>
      <xdr:colOff>177800</xdr:colOff>
      <xdr:row>73</xdr:row>
      <xdr:rowOff>135757</xdr:rowOff>
    </xdr:to>
    <xdr:cxnSp macro="">
      <xdr:nvCxnSpPr>
        <xdr:cNvPr id="851" name="直線コネクタ 850"/>
        <xdr:cNvCxnSpPr/>
      </xdr:nvCxnSpPr>
      <xdr:spPr>
        <a:xfrm flipV="1">
          <a:off x="20434300" y="12583579"/>
          <a:ext cx="889000" cy="6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104140</xdr:rowOff>
    </xdr:from>
    <xdr:to>
      <xdr:col>112</xdr:col>
      <xdr:colOff>38100</xdr:colOff>
      <xdr:row>76</xdr:row>
      <xdr:rowOff>34289</xdr:rowOff>
    </xdr:to>
    <xdr:sp macro="" textlink="">
      <xdr:nvSpPr>
        <xdr:cNvPr id="852" name="フローチャート: 判断 851"/>
        <xdr:cNvSpPr/>
      </xdr:nvSpPr>
      <xdr:spPr>
        <a:xfrm>
          <a:off x="21272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25416</xdr:rowOff>
    </xdr:from>
    <xdr:ext cx="534377" cy="259045"/>
    <xdr:sp macro="" textlink="">
      <xdr:nvSpPr>
        <xdr:cNvPr id="853" name="テキスト ボックス 852"/>
        <xdr:cNvSpPr txBox="1"/>
      </xdr:nvSpPr>
      <xdr:spPr>
        <a:xfrm>
          <a:off x="21056111" y="130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135757</xdr:rowOff>
    </xdr:from>
    <xdr:to>
      <xdr:col>107</xdr:col>
      <xdr:colOff>50800</xdr:colOff>
      <xdr:row>75</xdr:row>
      <xdr:rowOff>9607</xdr:rowOff>
    </xdr:to>
    <xdr:cxnSp macro="">
      <xdr:nvCxnSpPr>
        <xdr:cNvPr id="854" name="直線コネクタ 853"/>
        <xdr:cNvCxnSpPr/>
      </xdr:nvCxnSpPr>
      <xdr:spPr>
        <a:xfrm flipV="1">
          <a:off x="19545300" y="12651607"/>
          <a:ext cx="889000" cy="21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62820</xdr:rowOff>
    </xdr:from>
    <xdr:to>
      <xdr:col>107</xdr:col>
      <xdr:colOff>101600</xdr:colOff>
      <xdr:row>75</xdr:row>
      <xdr:rowOff>164421</xdr:rowOff>
    </xdr:to>
    <xdr:sp macro="" textlink="">
      <xdr:nvSpPr>
        <xdr:cNvPr id="855" name="フローチャート: 判断 854"/>
        <xdr:cNvSpPr/>
      </xdr:nvSpPr>
      <xdr:spPr>
        <a:xfrm>
          <a:off x="20383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155548</xdr:rowOff>
    </xdr:from>
    <xdr:ext cx="534377" cy="259045"/>
    <xdr:sp macro="" textlink="">
      <xdr:nvSpPr>
        <xdr:cNvPr id="856" name="テキスト ボックス 855"/>
        <xdr:cNvSpPr txBox="1"/>
      </xdr:nvSpPr>
      <xdr:spPr>
        <a:xfrm>
          <a:off x="20167111" y="130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28848</xdr:rowOff>
    </xdr:from>
    <xdr:to>
      <xdr:col>102</xdr:col>
      <xdr:colOff>114300</xdr:colOff>
      <xdr:row>75</xdr:row>
      <xdr:rowOff>9607</xdr:rowOff>
    </xdr:to>
    <xdr:cxnSp macro="">
      <xdr:nvCxnSpPr>
        <xdr:cNvPr id="857" name="直線コネクタ 856"/>
        <xdr:cNvCxnSpPr/>
      </xdr:nvCxnSpPr>
      <xdr:spPr>
        <a:xfrm>
          <a:off x="18656300" y="12716148"/>
          <a:ext cx="889000" cy="15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102006</xdr:rowOff>
    </xdr:from>
    <xdr:to>
      <xdr:col>102</xdr:col>
      <xdr:colOff>165100</xdr:colOff>
      <xdr:row>76</xdr:row>
      <xdr:rowOff>32156</xdr:rowOff>
    </xdr:to>
    <xdr:sp macro="" textlink="">
      <xdr:nvSpPr>
        <xdr:cNvPr id="858" name="フローチャート: 判断 857"/>
        <xdr:cNvSpPr/>
      </xdr:nvSpPr>
      <xdr:spPr>
        <a:xfrm>
          <a:off x="19494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23283</xdr:rowOff>
    </xdr:from>
    <xdr:ext cx="534377" cy="259045"/>
    <xdr:sp macro="" textlink="">
      <xdr:nvSpPr>
        <xdr:cNvPr id="859" name="テキスト ボックス 858"/>
        <xdr:cNvSpPr txBox="1"/>
      </xdr:nvSpPr>
      <xdr:spPr>
        <a:xfrm>
          <a:off x="19278111" y="13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149937</xdr:rowOff>
    </xdr:from>
    <xdr:to>
      <xdr:col>98</xdr:col>
      <xdr:colOff>38100</xdr:colOff>
      <xdr:row>76</xdr:row>
      <xdr:rowOff>80087</xdr:rowOff>
    </xdr:to>
    <xdr:sp macro="" textlink="">
      <xdr:nvSpPr>
        <xdr:cNvPr id="860" name="フローチャート: 判断 859"/>
        <xdr:cNvSpPr/>
      </xdr:nvSpPr>
      <xdr:spPr>
        <a:xfrm>
          <a:off x="18605500" y="1300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71214</xdr:rowOff>
    </xdr:from>
    <xdr:ext cx="534377" cy="259045"/>
    <xdr:sp macro="" textlink="">
      <xdr:nvSpPr>
        <xdr:cNvPr id="861" name="テキスト ボックス 860"/>
        <xdr:cNvSpPr txBox="1"/>
      </xdr:nvSpPr>
      <xdr:spPr>
        <a:xfrm>
          <a:off x="18389111" y="1310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132087</xdr:rowOff>
    </xdr:from>
    <xdr:to>
      <xdr:col>116</xdr:col>
      <xdr:colOff>114300</xdr:colOff>
      <xdr:row>74</xdr:row>
      <xdr:rowOff>62237</xdr:rowOff>
    </xdr:to>
    <xdr:sp macro="" textlink="">
      <xdr:nvSpPr>
        <xdr:cNvPr id="867" name="楕円 866"/>
        <xdr:cNvSpPr/>
      </xdr:nvSpPr>
      <xdr:spPr>
        <a:xfrm>
          <a:off x="22110700" y="1264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154964</xdr:rowOff>
    </xdr:from>
    <xdr:ext cx="534377" cy="259045"/>
    <xdr:sp macro="" textlink="">
      <xdr:nvSpPr>
        <xdr:cNvPr id="868" name="繰出金該当値テキスト"/>
        <xdr:cNvSpPr txBox="1"/>
      </xdr:nvSpPr>
      <xdr:spPr>
        <a:xfrm>
          <a:off x="22212300" y="124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16929</xdr:rowOff>
    </xdr:from>
    <xdr:to>
      <xdr:col>112</xdr:col>
      <xdr:colOff>38100</xdr:colOff>
      <xdr:row>73</xdr:row>
      <xdr:rowOff>118529</xdr:rowOff>
    </xdr:to>
    <xdr:sp macro="" textlink="">
      <xdr:nvSpPr>
        <xdr:cNvPr id="869" name="楕円 868"/>
        <xdr:cNvSpPr/>
      </xdr:nvSpPr>
      <xdr:spPr>
        <a:xfrm>
          <a:off x="21272500" y="125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135056</xdr:rowOff>
    </xdr:from>
    <xdr:ext cx="534377" cy="259045"/>
    <xdr:sp macro="" textlink="">
      <xdr:nvSpPr>
        <xdr:cNvPr id="870" name="テキスト ボックス 869"/>
        <xdr:cNvSpPr txBox="1"/>
      </xdr:nvSpPr>
      <xdr:spPr>
        <a:xfrm>
          <a:off x="21056111" y="123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84957</xdr:rowOff>
    </xdr:from>
    <xdr:to>
      <xdr:col>107</xdr:col>
      <xdr:colOff>101600</xdr:colOff>
      <xdr:row>74</xdr:row>
      <xdr:rowOff>15107</xdr:rowOff>
    </xdr:to>
    <xdr:sp macro="" textlink="">
      <xdr:nvSpPr>
        <xdr:cNvPr id="871" name="楕円 870"/>
        <xdr:cNvSpPr/>
      </xdr:nvSpPr>
      <xdr:spPr>
        <a:xfrm>
          <a:off x="20383500" y="1260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31634</xdr:rowOff>
    </xdr:from>
    <xdr:ext cx="534377" cy="259045"/>
    <xdr:sp macro="" textlink="">
      <xdr:nvSpPr>
        <xdr:cNvPr id="872" name="テキスト ボックス 871"/>
        <xdr:cNvSpPr txBox="1"/>
      </xdr:nvSpPr>
      <xdr:spPr>
        <a:xfrm>
          <a:off x="20167111" y="1237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130257</xdr:rowOff>
    </xdr:from>
    <xdr:to>
      <xdr:col>102</xdr:col>
      <xdr:colOff>165100</xdr:colOff>
      <xdr:row>75</xdr:row>
      <xdr:rowOff>60407</xdr:rowOff>
    </xdr:to>
    <xdr:sp macro="" textlink="">
      <xdr:nvSpPr>
        <xdr:cNvPr id="873" name="楕円 872"/>
        <xdr:cNvSpPr/>
      </xdr:nvSpPr>
      <xdr:spPr>
        <a:xfrm>
          <a:off x="19494500" y="128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76934</xdr:rowOff>
    </xdr:from>
    <xdr:ext cx="534377" cy="259045"/>
    <xdr:sp macro="" textlink="">
      <xdr:nvSpPr>
        <xdr:cNvPr id="874" name="テキスト ボックス 873"/>
        <xdr:cNvSpPr txBox="1"/>
      </xdr:nvSpPr>
      <xdr:spPr>
        <a:xfrm>
          <a:off x="19278111" y="1259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149498</xdr:rowOff>
    </xdr:from>
    <xdr:to>
      <xdr:col>98</xdr:col>
      <xdr:colOff>38100</xdr:colOff>
      <xdr:row>74</xdr:row>
      <xdr:rowOff>79648</xdr:rowOff>
    </xdr:to>
    <xdr:sp macro="" textlink="">
      <xdr:nvSpPr>
        <xdr:cNvPr id="875" name="楕円 874"/>
        <xdr:cNvSpPr/>
      </xdr:nvSpPr>
      <xdr:spPr>
        <a:xfrm>
          <a:off x="18605500" y="1266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96175</xdr:rowOff>
    </xdr:from>
    <xdr:ext cx="534377" cy="259045"/>
    <xdr:sp macro="" textlink="">
      <xdr:nvSpPr>
        <xdr:cNvPr id="876" name="テキスト ボックス 875"/>
        <xdr:cNvSpPr txBox="1"/>
      </xdr:nvSpPr>
      <xdr:spPr>
        <a:xfrm>
          <a:off x="18389111" y="1244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人件費</a:t>
          </a: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物件費</a:t>
          </a: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本町は３町村の合併により誕生し広大な面積を有しており、集落も点在しているため集中的な施設整備や運営が困難なことや、地域振興局（</a:t>
          </a: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ヵ所）及び出張所（</a:t>
          </a: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ヵ所）をはじめとする各種出先機関（学校・保育所・診療所・消防等）が数多く点在し各所に職員を配置していることから、類似団体と比較し高くなっています。また、物件費では</a:t>
          </a: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「ふる</a:t>
          </a: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さと</a:t>
          </a:r>
          <a:endParaRPr kumimoji="1" lang="en-US" altLang="ja-JP"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納税」への関連経費（返礼品や事務費等）が大きな要因となっています。なお、ふるさと納税関連経費については、本町にとって自主財源の確保につながる重要な取り組み（必要経費）ではあるものの、可能な限り圧縮していく必要が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普通建設事業費</a:t>
          </a: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維持補修費</a:t>
          </a: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普通建設事業費では、公共施設（庁舎等）の老朽化に伴う大規模改修が概ね終了し、更新整備分がほぼ横ばいとなる一方、地震・津波避難対策に係る防災活動拠点施設等の整備が減少となるなど新規整備分が減額となっています。また、公共施設の除却や適正配置に努めることにより、維持補修費では類似団体を下回る状況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公債費</a:t>
          </a: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特殊要因として、任意による繰上償還に伴い公債費が増加していますが、その他にも公共施設の老朽化に伴う大規模改修や津波避難対策等に伴う借入れにより、公債費は依然として高い水準で推移する見込みであることから、今後は特に四万十町中期財政計画等に沿って、地方債の計画的な</a:t>
          </a: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発行</a:t>
          </a: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a:t>
          </a: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努めていく必要があります。</a:t>
          </a:r>
          <a:endParaRPr kumimoji="1" lang="en-US" altLang="ja-JP"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積立金</a:t>
          </a: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町債の返還に必要な財源確保や防災対策事業費の確保のために減債基金や防災まちづくり基金への積み立てを行っています。また、ふるさと納税（寄附金）については、全額を基金へ積み立てることとしており、本町にとって貴重な自主財源の確保につながっており、継続的かつ安定的な自主財源の確保に向けて、引き続き取り組みを強化していく必要が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繰出金</a:t>
          </a: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口減少や高齢化等に伴い、各特別会計等への繰出金は今後も増加が見込まれるため、保険税や料金等の歳入確保とあわせて歳出削減の取り組みを強化し、負担の軽減（繰出金の抑制）に努めていく必要が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総　 括</a:t>
          </a: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本町は、広大な面積を有し集落も点在していることから、いずれの経費も類似団体を上回る傾向にあり、さらに人口減少及び少子高齢化が進む中で今後も町民１人当りのコストが増加する見込みにあることから、引き続き事務事業のより一層の効率化と、中・長期的な視点に立った持続可能な財政運営に取り組んでいく必要があ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17,528
17,430
642.30
16,786,520
16,489,981
223,071
8,710,271
18,811,649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108458</xdr:rowOff>
    </xdr:to>
    <xdr:cxnSp macro="">
      <xdr:nvCxnSpPr>
        <xdr:cNvPr id="56" name="直線コネクタ 55"/>
        <xdr:cNvCxnSpPr/>
      </xdr:nvCxnSpPr>
      <xdr:spPr>
        <a:xfrm flipV="1">
          <a:off x="4633595" y="5387594"/>
          <a:ext cx="1270" cy="12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112285</xdr:rowOff>
    </xdr:from>
    <xdr:ext cx="469744" cy="259045"/>
    <xdr:sp macro="" textlink="">
      <xdr:nvSpPr>
        <xdr:cNvPr id="57" name="議会費最小値テキスト"/>
        <xdr:cNvSpPr txBox="1"/>
      </xdr:nvSpPr>
      <xdr:spPr>
        <a:xfrm>
          <a:off x="4686300"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108458</xdr:rowOff>
    </xdr:from>
    <xdr:to>
      <xdr:col>24</xdr:col>
      <xdr:colOff>152400</xdr:colOff>
      <xdr:row>38</xdr:row>
      <xdr:rowOff>108458</xdr:rowOff>
    </xdr:to>
    <xdr:cxnSp macro="">
      <xdr:nvCxnSpPr>
        <xdr:cNvPr id="58" name="直線コネクタ 57"/>
        <xdr:cNvCxnSpPr/>
      </xdr:nvCxnSpPr>
      <xdr:spPr>
        <a:xfrm>
          <a:off x="4546600" y="662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469744" cy="259045"/>
    <xdr:sp macro="" textlink="">
      <xdr:nvSpPr>
        <xdr:cNvPr id="59" name="議会費最大値テキスト"/>
        <xdr:cNvSpPr txBox="1"/>
      </xdr:nvSpPr>
      <xdr:spPr>
        <a:xfrm>
          <a:off x="4686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141605</xdr:rowOff>
    </xdr:from>
    <xdr:to>
      <xdr:col>24</xdr:col>
      <xdr:colOff>63500</xdr:colOff>
      <xdr:row>34</xdr:row>
      <xdr:rowOff>14351</xdr:rowOff>
    </xdr:to>
    <xdr:cxnSp macro="">
      <xdr:nvCxnSpPr>
        <xdr:cNvPr id="61" name="直線コネクタ 60"/>
        <xdr:cNvCxnSpPr/>
      </xdr:nvCxnSpPr>
      <xdr:spPr>
        <a:xfrm flipV="1">
          <a:off x="3797300" y="5799455"/>
          <a:ext cx="8382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106189</xdr:rowOff>
    </xdr:from>
    <xdr:ext cx="469744" cy="259045"/>
    <xdr:sp macro="" textlink="">
      <xdr:nvSpPr>
        <xdr:cNvPr id="62" name="議会費平均値テキスト"/>
        <xdr:cNvSpPr txBox="1"/>
      </xdr:nvSpPr>
      <xdr:spPr>
        <a:xfrm>
          <a:off x="4686300" y="593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127762</xdr:rowOff>
    </xdr:from>
    <xdr:to>
      <xdr:col>24</xdr:col>
      <xdr:colOff>114300</xdr:colOff>
      <xdr:row>35</xdr:row>
      <xdr:rowOff>57912</xdr:rowOff>
    </xdr:to>
    <xdr:sp macro="" textlink="">
      <xdr:nvSpPr>
        <xdr:cNvPr id="63" name="フローチャート: 判断 62"/>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86360</xdr:rowOff>
    </xdr:from>
    <xdr:to>
      <xdr:col>19</xdr:col>
      <xdr:colOff>177800</xdr:colOff>
      <xdr:row>34</xdr:row>
      <xdr:rowOff>14351</xdr:rowOff>
    </xdr:to>
    <xdr:cxnSp macro="">
      <xdr:nvCxnSpPr>
        <xdr:cNvPr id="64" name="直線コネクタ 63"/>
        <xdr:cNvCxnSpPr/>
      </xdr:nvCxnSpPr>
      <xdr:spPr>
        <a:xfrm>
          <a:off x="2908300" y="5572760"/>
          <a:ext cx="889000" cy="27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49039</xdr:rowOff>
    </xdr:from>
    <xdr:ext cx="469744" cy="259045"/>
    <xdr:sp macro="" textlink="">
      <xdr:nvSpPr>
        <xdr:cNvPr id="66" name="テキスト ボックス 65"/>
        <xdr:cNvSpPr txBox="1"/>
      </xdr:nvSpPr>
      <xdr:spPr>
        <a:xfrm>
          <a:off x="3562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86360</xdr:rowOff>
    </xdr:from>
    <xdr:to>
      <xdr:col>15</xdr:col>
      <xdr:colOff>50800</xdr:colOff>
      <xdr:row>33</xdr:row>
      <xdr:rowOff>36068</xdr:rowOff>
    </xdr:to>
    <xdr:cxnSp macro="">
      <xdr:nvCxnSpPr>
        <xdr:cNvPr id="67" name="直線コネクタ 66"/>
        <xdr:cNvCxnSpPr/>
      </xdr:nvCxnSpPr>
      <xdr:spPr>
        <a:xfrm flipV="1">
          <a:off x="2019300" y="5572760"/>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889</xdr:rowOff>
    </xdr:from>
    <xdr:to>
      <xdr:col>15</xdr:col>
      <xdr:colOff>101600</xdr:colOff>
      <xdr:row>34</xdr:row>
      <xdr:rowOff>102489</xdr:rowOff>
    </xdr:to>
    <xdr:sp macro="" textlink="">
      <xdr:nvSpPr>
        <xdr:cNvPr id="68" name="フローチャート: 判断 67"/>
        <xdr:cNvSpPr/>
      </xdr:nvSpPr>
      <xdr:spPr>
        <a:xfrm>
          <a:off x="2857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93616</xdr:rowOff>
    </xdr:from>
    <xdr:ext cx="469744" cy="259045"/>
    <xdr:sp macro="" textlink="">
      <xdr:nvSpPr>
        <xdr:cNvPr id="69" name="テキスト ボックス 68"/>
        <xdr:cNvSpPr txBox="1"/>
      </xdr:nvSpPr>
      <xdr:spPr>
        <a:xfrm>
          <a:off x="2673428"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36068</xdr:rowOff>
    </xdr:from>
    <xdr:to>
      <xdr:col>10</xdr:col>
      <xdr:colOff>114300</xdr:colOff>
      <xdr:row>34</xdr:row>
      <xdr:rowOff>89408</xdr:rowOff>
    </xdr:to>
    <xdr:cxnSp macro="">
      <xdr:nvCxnSpPr>
        <xdr:cNvPr id="70" name="直線コネクタ 69"/>
        <xdr:cNvCxnSpPr/>
      </xdr:nvCxnSpPr>
      <xdr:spPr>
        <a:xfrm flipV="1">
          <a:off x="1130300" y="5693918"/>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62992</xdr:rowOff>
    </xdr:from>
    <xdr:to>
      <xdr:col>10</xdr:col>
      <xdr:colOff>165100</xdr:colOff>
      <xdr:row>34</xdr:row>
      <xdr:rowOff>164592</xdr:rowOff>
    </xdr:to>
    <xdr:sp macro="" textlink="">
      <xdr:nvSpPr>
        <xdr:cNvPr id="71" name="フローチャート: 判断 70"/>
        <xdr:cNvSpPr/>
      </xdr:nvSpPr>
      <xdr:spPr>
        <a:xfrm>
          <a:off x="1968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155719</xdr:rowOff>
    </xdr:from>
    <xdr:ext cx="469744" cy="259045"/>
    <xdr:sp macro="" textlink="">
      <xdr:nvSpPr>
        <xdr:cNvPr id="72" name="テキスト ボックス 71"/>
        <xdr:cNvSpPr txBox="1"/>
      </xdr:nvSpPr>
      <xdr:spPr>
        <a:xfrm>
          <a:off x="1784428"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108331</xdr:rowOff>
    </xdr:from>
    <xdr:to>
      <xdr:col>6</xdr:col>
      <xdr:colOff>38100</xdr:colOff>
      <xdr:row>35</xdr:row>
      <xdr:rowOff>38481</xdr:rowOff>
    </xdr:to>
    <xdr:sp macro="" textlink="">
      <xdr:nvSpPr>
        <xdr:cNvPr id="73" name="フローチャート: 判断 72"/>
        <xdr:cNvSpPr/>
      </xdr:nvSpPr>
      <xdr:spPr>
        <a:xfrm>
          <a:off x="1079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29608</xdr:rowOff>
    </xdr:from>
    <xdr:ext cx="469744" cy="259045"/>
    <xdr:sp macro="" textlink="">
      <xdr:nvSpPr>
        <xdr:cNvPr id="74" name="テキスト ボックス 73"/>
        <xdr:cNvSpPr txBox="1"/>
      </xdr:nvSpPr>
      <xdr:spPr>
        <a:xfrm>
          <a:off x="895428"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90805</xdr:rowOff>
    </xdr:from>
    <xdr:to>
      <xdr:col>24</xdr:col>
      <xdr:colOff>114300</xdr:colOff>
      <xdr:row>34</xdr:row>
      <xdr:rowOff>20955</xdr:rowOff>
    </xdr:to>
    <xdr:sp macro="" textlink="">
      <xdr:nvSpPr>
        <xdr:cNvPr id="80" name="楕円 79"/>
        <xdr:cNvSpPr/>
      </xdr:nvSpPr>
      <xdr:spPr>
        <a:xfrm>
          <a:off x="4584700" y="57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113682</xdr:rowOff>
    </xdr:from>
    <xdr:ext cx="469744" cy="259045"/>
    <xdr:sp macro="" textlink="">
      <xdr:nvSpPr>
        <xdr:cNvPr id="81" name="議会費該当値テキスト"/>
        <xdr:cNvSpPr txBox="1"/>
      </xdr:nvSpPr>
      <xdr:spPr>
        <a:xfrm>
          <a:off x="4686300" y="560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135001</xdr:rowOff>
    </xdr:from>
    <xdr:to>
      <xdr:col>20</xdr:col>
      <xdr:colOff>38100</xdr:colOff>
      <xdr:row>34</xdr:row>
      <xdr:rowOff>65151</xdr:rowOff>
    </xdr:to>
    <xdr:sp macro="" textlink="">
      <xdr:nvSpPr>
        <xdr:cNvPr id="82" name="楕円 81"/>
        <xdr:cNvSpPr/>
      </xdr:nvSpPr>
      <xdr:spPr>
        <a:xfrm>
          <a:off x="3746500" y="579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81678</xdr:rowOff>
    </xdr:from>
    <xdr:ext cx="469744" cy="259045"/>
    <xdr:sp macro="" textlink="">
      <xdr:nvSpPr>
        <xdr:cNvPr id="83" name="テキスト ボックス 82"/>
        <xdr:cNvSpPr txBox="1"/>
      </xdr:nvSpPr>
      <xdr:spPr>
        <a:xfrm>
          <a:off x="3562428" y="556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35560</xdr:rowOff>
    </xdr:from>
    <xdr:to>
      <xdr:col>15</xdr:col>
      <xdr:colOff>101600</xdr:colOff>
      <xdr:row>32</xdr:row>
      <xdr:rowOff>137160</xdr:rowOff>
    </xdr:to>
    <xdr:sp macro="" textlink="">
      <xdr:nvSpPr>
        <xdr:cNvPr id="84" name="楕円 83"/>
        <xdr:cNvSpPr/>
      </xdr:nvSpPr>
      <xdr:spPr>
        <a:xfrm>
          <a:off x="2857500" y="55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153687</xdr:rowOff>
    </xdr:from>
    <xdr:ext cx="469744" cy="259045"/>
    <xdr:sp macro="" textlink="">
      <xdr:nvSpPr>
        <xdr:cNvPr id="85" name="テキスト ボックス 84"/>
        <xdr:cNvSpPr txBox="1"/>
      </xdr:nvSpPr>
      <xdr:spPr>
        <a:xfrm>
          <a:off x="2673428" y="529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156718</xdr:rowOff>
    </xdr:from>
    <xdr:to>
      <xdr:col>10</xdr:col>
      <xdr:colOff>165100</xdr:colOff>
      <xdr:row>33</xdr:row>
      <xdr:rowOff>86868</xdr:rowOff>
    </xdr:to>
    <xdr:sp macro="" textlink="">
      <xdr:nvSpPr>
        <xdr:cNvPr id="86" name="楕円 85"/>
        <xdr:cNvSpPr/>
      </xdr:nvSpPr>
      <xdr:spPr>
        <a:xfrm>
          <a:off x="1968500" y="56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103395</xdr:rowOff>
    </xdr:from>
    <xdr:ext cx="469744" cy="259045"/>
    <xdr:sp macro="" textlink="">
      <xdr:nvSpPr>
        <xdr:cNvPr id="87" name="テキスト ボックス 86"/>
        <xdr:cNvSpPr txBox="1"/>
      </xdr:nvSpPr>
      <xdr:spPr>
        <a:xfrm>
          <a:off x="1784428" y="54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38608</xdr:rowOff>
    </xdr:from>
    <xdr:to>
      <xdr:col>6</xdr:col>
      <xdr:colOff>38100</xdr:colOff>
      <xdr:row>34</xdr:row>
      <xdr:rowOff>140208</xdr:rowOff>
    </xdr:to>
    <xdr:sp macro="" textlink="">
      <xdr:nvSpPr>
        <xdr:cNvPr id="88" name="楕円 87"/>
        <xdr:cNvSpPr/>
      </xdr:nvSpPr>
      <xdr:spPr>
        <a:xfrm>
          <a:off x="1079500" y="58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156735</xdr:rowOff>
    </xdr:from>
    <xdr:ext cx="469744" cy="259045"/>
    <xdr:sp macro="" textlink="">
      <xdr:nvSpPr>
        <xdr:cNvPr id="89" name="テキスト ボックス 88"/>
        <xdr:cNvSpPr txBox="1"/>
      </xdr:nvSpPr>
      <xdr:spPr>
        <a:xfrm>
          <a:off x="895428" y="56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94186</xdr:rowOff>
    </xdr:from>
    <xdr:to>
      <xdr:col>24</xdr:col>
      <xdr:colOff>62865</xdr:colOff>
      <xdr:row>57</xdr:row>
      <xdr:rowOff>82806</xdr:rowOff>
    </xdr:to>
    <xdr:cxnSp macro="">
      <xdr:nvCxnSpPr>
        <xdr:cNvPr id="111" name="直線コネクタ 110"/>
        <xdr:cNvCxnSpPr/>
      </xdr:nvCxnSpPr>
      <xdr:spPr>
        <a:xfrm flipV="1">
          <a:off x="4633595" y="9009586"/>
          <a:ext cx="1270" cy="8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86633</xdr:rowOff>
    </xdr:from>
    <xdr:ext cx="534377" cy="259045"/>
    <xdr:sp macro="" textlink="">
      <xdr:nvSpPr>
        <xdr:cNvPr id="112" name="総務費最小値テキスト"/>
        <xdr:cNvSpPr txBox="1"/>
      </xdr:nvSpPr>
      <xdr:spPr>
        <a:xfrm>
          <a:off x="4686300" y="985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82806</xdr:rowOff>
    </xdr:from>
    <xdr:to>
      <xdr:col>24</xdr:col>
      <xdr:colOff>152400</xdr:colOff>
      <xdr:row>57</xdr:row>
      <xdr:rowOff>82806</xdr:rowOff>
    </xdr:to>
    <xdr:cxnSp macro="">
      <xdr:nvCxnSpPr>
        <xdr:cNvPr id="113" name="直線コネクタ 112"/>
        <xdr:cNvCxnSpPr/>
      </xdr:nvCxnSpPr>
      <xdr:spPr>
        <a:xfrm>
          <a:off x="4546600" y="985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40863</xdr:rowOff>
    </xdr:from>
    <xdr:ext cx="599010" cy="259045"/>
    <xdr:sp macro="" textlink="">
      <xdr:nvSpPr>
        <xdr:cNvPr id="114" name="総務費最大値テキスト"/>
        <xdr:cNvSpPr txBox="1"/>
      </xdr:nvSpPr>
      <xdr:spPr>
        <a:xfrm>
          <a:off x="4686300" y="8784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94186</xdr:rowOff>
    </xdr:from>
    <xdr:to>
      <xdr:col>24</xdr:col>
      <xdr:colOff>152400</xdr:colOff>
      <xdr:row>52</xdr:row>
      <xdr:rowOff>94186</xdr:rowOff>
    </xdr:to>
    <xdr:cxnSp macro="">
      <xdr:nvCxnSpPr>
        <xdr:cNvPr id="115" name="直線コネクタ 114"/>
        <xdr:cNvCxnSpPr/>
      </xdr:nvCxnSpPr>
      <xdr:spPr>
        <a:xfrm>
          <a:off x="4546600" y="90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66100</xdr:rowOff>
    </xdr:from>
    <xdr:to>
      <xdr:col>24</xdr:col>
      <xdr:colOff>63500</xdr:colOff>
      <xdr:row>52</xdr:row>
      <xdr:rowOff>97734</xdr:rowOff>
    </xdr:to>
    <xdr:cxnSp macro="">
      <xdr:nvCxnSpPr>
        <xdr:cNvPr id="116" name="直線コネクタ 115"/>
        <xdr:cNvCxnSpPr/>
      </xdr:nvCxnSpPr>
      <xdr:spPr>
        <a:xfrm>
          <a:off x="3797300" y="8981500"/>
          <a:ext cx="838200" cy="3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124815</xdr:rowOff>
    </xdr:from>
    <xdr:ext cx="534377" cy="259045"/>
    <xdr:sp macro="" textlink="">
      <xdr:nvSpPr>
        <xdr:cNvPr id="117" name="総務費平均値テキスト"/>
        <xdr:cNvSpPr txBox="1"/>
      </xdr:nvSpPr>
      <xdr:spPr>
        <a:xfrm>
          <a:off x="4686300" y="9554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146388</xdr:rowOff>
    </xdr:from>
    <xdr:to>
      <xdr:col>24</xdr:col>
      <xdr:colOff>114300</xdr:colOff>
      <xdr:row>56</xdr:row>
      <xdr:rowOff>76538</xdr:rowOff>
    </xdr:to>
    <xdr:sp macro="" textlink="">
      <xdr:nvSpPr>
        <xdr:cNvPr id="118" name="フローチャート: 判断 117"/>
        <xdr:cNvSpPr/>
      </xdr:nvSpPr>
      <xdr:spPr>
        <a:xfrm>
          <a:off x="4584700" y="957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66100</xdr:rowOff>
    </xdr:from>
    <xdr:to>
      <xdr:col>19</xdr:col>
      <xdr:colOff>177800</xdr:colOff>
      <xdr:row>53</xdr:row>
      <xdr:rowOff>46665</xdr:rowOff>
    </xdr:to>
    <xdr:cxnSp macro="">
      <xdr:nvCxnSpPr>
        <xdr:cNvPr id="119" name="直線コネクタ 118"/>
        <xdr:cNvCxnSpPr/>
      </xdr:nvCxnSpPr>
      <xdr:spPr>
        <a:xfrm flipV="1">
          <a:off x="2908300" y="8981500"/>
          <a:ext cx="889000" cy="15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108253</xdr:rowOff>
    </xdr:from>
    <xdr:to>
      <xdr:col>20</xdr:col>
      <xdr:colOff>38100</xdr:colOff>
      <xdr:row>56</xdr:row>
      <xdr:rowOff>38403</xdr:rowOff>
    </xdr:to>
    <xdr:sp macro="" textlink="">
      <xdr:nvSpPr>
        <xdr:cNvPr id="120" name="フローチャート: 判断 119"/>
        <xdr:cNvSpPr/>
      </xdr:nvSpPr>
      <xdr:spPr>
        <a:xfrm>
          <a:off x="3746500" y="953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29530</xdr:rowOff>
    </xdr:from>
    <xdr:ext cx="599010" cy="259045"/>
    <xdr:sp macro="" textlink="">
      <xdr:nvSpPr>
        <xdr:cNvPr id="121" name="テキスト ボックス 120"/>
        <xdr:cNvSpPr txBox="1"/>
      </xdr:nvSpPr>
      <xdr:spPr>
        <a:xfrm>
          <a:off x="3497795" y="963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46665</xdr:rowOff>
    </xdr:from>
    <xdr:to>
      <xdr:col>15</xdr:col>
      <xdr:colOff>50800</xdr:colOff>
      <xdr:row>55</xdr:row>
      <xdr:rowOff>116804</xdr:rowOff>
    </xdr:to>
    <xdr:cxnSp macro="">
      <xdr:nvCxnSpPr>
        <xdr:cNvPr id="122" name="直線コネクタ 121"/>
        <xdr:cNvCxnSpPr/>
      </xdr:nvCxnSpPr>
      <xdr:spPr>
        <a:xfrm flipV="1">
          <a:off x="2019300" y="9133515"/>
          <a:ext cx="889000" cy="41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124891</xdr:rowOff>
    </xdr:from>
    <xdr:to>
      <xdr:col>15</xdr:col>
      <xdr:colOff>101600</xdr:colOff>
      <xdr:row>56</xdr:row>
      <xdr:rowOff>55041</xdr:rowOff>
    </xdr:to>
    <xdr:sp macro="" textlink="">
      <xdr:nvSpPr>
        <xdr:cNvPr id="123" name="フローチャート: 判断 122"/>
        <xdr:cNvSpPr/>
      </xdr:nvSpPr>
      <xdr:spPr>
        <a:xfrm>
          <a:off x="2857500" y="955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46168</xdr:rowOff>
    </xdr:from>
    <xdr:ext cx="599010" cy="259045"/>
    <xdr:sp macro="" textlink="">
      <xdr:nvSpPr>
        <xdr:cNvPr id="124" name="テキスト ボックス 123"/>
        <xdr:cNvSpPr txBox="1"/>
      </xdr:nvSpPr>
      <xdr:spPr>
        <a:xfrm>
          <a:off x="2608795" y="964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45869</xdr:rowOff>
    </xdr:from>
    <xdr:to>
      <xdr:col>10</xdr:col>
      <xdr:colOff>114300</xdr:colOff>
      <xdr:row>55</xdr:row>
      <xdr:rowOff>116804</xdr:rowOff>
    </xdr:to>
    <xdr:cxnSp macro="">
      <xdr:nvCxnSpPr>
        <xdr:cNvPr id="125" name="直線コネクタ 124"/>
        <xdr:cNvCxnSpPr/>
      </xdr:nvCxnSpPr>
      <xdr:spPr>
        <a:xfrm>
          <a:off x="1130300" y="8789819"/>
          <a:ext cx="889000" cy="75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150343</xdr:rowOff>
    </xdr:from>
    <xdr:to>
      <xdr:col>10</xdr:col>
      <xdr:colOff>165100</xdr:colOff>
      <xdr:row>56</xdr:row>
      <xdr:rowOff>80493</xdr:rowOff>
    </xdr:to>
    <xdr:sp macro="" textlink="">
      <xdr:nvSpPr>
        <xdr:cNvPr id="126" name="フローチャート: 判断 125"/>
        <xdr:cNvSpPr/>
      </xdr:nvSpPr>
      <xdr:spPr>
        <a:xfrm>
          <a:off x="1968500" y="958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71620</xdr:rowOff>
    </xdr:from>
    <xdr:ext cx="534377" cy="259045"/>
    <xdr:sp macro="" textlink="">
      <xdr:nvSpPr>
        <xdr:cNvPr id="127" name="テキスト ボックス 126"/>
        <xdr:cNvSpPr txBox="1"/>
      </xdr:nvSpPr>
      <xdr:spPr>
        <a:xfrm>
          <a:off x="1752111" y="967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106735</xdr:rowOff>
    </xdr:from>
    <xdr:to>
      <xdr:col>6</xdr:col>
      <xdr:colOff>38100</xdr:colOff>
      <xdr:row>56</xdr:row>
      <xdr:rowOff>36885</xdr:rowOff>
    </xdr:to>
    <xdr:sp macro="" textlink="">
      <xdr:nvSpPr>
        <xdr:cNvPr id="128" name="フローチャート: 判断 127"/>
        <xdr:cNvSpPr/>
      </xdr:nvSpPr>
      <xdr:spPr>
        <a:xfrm>
          <a:off x="1079500" y="953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28012</xdr:rowOff>
    </xdr:from>
    <xdr:ext cx="599010" cy="259045"/>
    <xdr:sp macro="" textlink="">
      <xdr:nvSpPr>
        <xdr:cNvPr id="129" name="テキスト ボックス 128"/>
        <xdr:cNvSpPr txBox="1"/>
      </xdr:nvSpPr>
      <xdr:spPr>
        <a:xfrm>
          <a:off x="830795" y="962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46934</xdr:rowOff>
    </xdr:from>
    <xdr:to>
      <xdr:col>24</xdr:col>
      <xdr:colOff>114300</xdr:colOff>
      <xdr:row>52</xdr:row>
      <xdr:rowOff>148534</xdr:rowOff>
    </xdr:to>
    <xdr:sp macro="" textlink="">
      <xdr:nvSpPr>
        <xdr:cNvPr id="135" name="楕円 134"/>
        <xdr:cNvSpPr/>
      </xdr:nvSpPr>
      <xdr:spPr>
        <a:xfrm>
          <a:off x="4584700" y="896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167863</xdr:rowOff>
    </xdr:from>
    <xdr:ext cx="599010" cy="259045"/>
    <xdr:sp macro="" textlink="">
      <xdr:nvSpPr>
        <xdr:cNvPr id="136" name="総務費該当値テキスト"/>
        <xdr:cNvSpPr txBox="1"/>
      </xdr:nvSpPr>
      <xdr:spPr>
        <a:xfrm>
          <a:off x="4686300" y="891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15300</xdr:rowOff>
    </xdr:from>
    <xdr:to>
      <xdr:col>20</xdr:col>
      <xdr:colOff>38100</xdr:colOff>
      <xdr:row>52</xdr:row>
      <xdr:rowOff>116900</xdr:rowOff>
    </xdr:to>
    <xdr:sp macro="" textlink="">
      <xdr:nvSpPr>
        <xdr:cNvPr id="137" name="楕円 136"/>
        <xdr:cNvSpPr/>
      </xdr:nvSpPr>
      <xdr:spPr>
        <a:xfrm>
          <a:off x="3746500" y="893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133427</xdr:rowOff>
    </xdr:from>
    <xdr:ext cx="599010" cy="259045"/>
    <xdr:sp macro="" textlink="">
      <xdr:nvSpPr>
        <xdr:cNvPr id="138" name="テキスト ボックス 137"/>
        <xdr:cNvSpPr txBox="1"/>
      </xdr:nvSpPr>
      <xdr:spPr>
        <a:xfrm>
          <a:off x="3497795" y="870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167315</xdr:rowOff>
    </xdr:from>
    <xdr:to>
      <xdr:col>15</xdr:col>
      <xdr:colOff>101600</xdr:colOff>
      <xdr:row>53</xdr:row>
      <xdr:rowOff>97465</xdr:rowOff>
    </xdr:to>
    <xdr:sp macro="" textlink="">
      <xdr:nvSpPr>
        <xdr:cNvPr id="139" name="楕円 138"/>
        <xdr:cNvSpPr/>
      </xdr:nvSpPr>
      <xdr:spPr>
        <a:xfrm>
          <a:off x="2857500" y="90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113992</xdr:rowOff>
    </xdr:from>
    <xdr:ext cx="599010" cy="259045"/>
    <xdr:sp macro="" textlink="">
      <xdr:nvSpPr>
        <xdr:cNvPr id="140" name="テキスト ボックス 139"/>
        <xdr:cNvSpPr txBox="1"/>
      </xdr:nvSpPr>
      <xdr:spPr>
        <a:xfrm>
          <a:off x="2608795" y="8857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66004</xdr:rowOff>
    </xdr:from>
    <xdr:to>
      <xdr:col>10</xdr:col>
      <xdr:colOff>165100</xdr:colOff>
      <xdr:row>55</xdr:row>
      <xdr:rowOff>167604</xdr:rowOff>
    </xdr:to>
    <xdr:sp macro="" textlink="">
      <xdr:nvSpPr>
        <xdr:cNvPr id="141" name="楕円 140"/>
        <xdr:cNvSpPr/>
      </xdr:nvSpPr>
      <xdr:spPr>
        <a:xfrm>
          <a:off x="1968500" y="949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12681</xdr:rowOff>
    </xdr:from>
    <xdr:ext cx="599010" cy="259045"/>
    <xdr:sp macro="" textlink="">
      <xdr:nvSpPr>
        <xdr:cNvPr id="142" name="テキスト ボックス 141"/>
        <xdr:cNvSpPr txBox="1"/>
      </xdr:nvSpPr>
      <xdr:spPr>
        <a:xfrm>
          <a:off x="1719795" y="927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166519</xdr:rowOff>
    </xdr:from>
    <xdr:to>
      <xdr:col>6</xdr:col>
      <xdr:colOff>38100</xdr:colOff>
      <xdr:row>51</xdr:row>
      <xdr:rowOff>96669</xdr:rowOff>
    </xdr:to>
    <xdr:sp macro="" textlink="">
      <xdr:nvSpPr>
        <xdr:cNvPr id="143" name="楕円 142"/>
        <xdr:cNvSpPr/>
      </xdr:nvSpPr>
      <xdr:spPr>
        <a:xfrm>
          <a:off x="1079500" y="873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113196</xdr:rowOff>
    </xdr:from>
    <xdr:ext cx="599010" cy="259045"/>
    <xdr:sp macro="" textlink="">
      <xdr:nvSpPr>
        <xdr:cNvPr id="144" name="テキスト ボックス 143"/>
        <xdr:cNvSpPr txBox="1"/>
      </xdr:nvSpPr>
      <xdr:spPr>
        <a:xfrm>
          <a:off x="830795" y="851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160263</xdr:rowOff>
    </xdr:from>
    <xdr:to>
      <xdr:col>24</xdr:col>
      <xdr:colOff>62865</xdr:colOff>
      <xdr:row>78</xdr:row>
      <xdr:rowOff>28253</xdr:rowOff>
    </xdr:to>
    <xdr:cxnSp macro="">
      <xdr:nvCxnSpPr>
        <xdr:cNvPr id="171" name="直線コネクタ 170"/>
        <xdr:cNvCxnSpPr/>
      </xdr:nvCxnSpPr>
      <xdr:spPr>
        <a:xfrm flipV="1">
          <a:off x="4633595" y="12161763"/>
          <a:ext cx="1270" cy="1239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32080</xdr:rowOff>
    </xdr:from>
    <xdr:ext cx="599010" cy="259045"/>
    <xdr:sp macro="" textlink="">
      <xdr:nvSpPr>
        <xdr:cNvPr id="172" name="民生費最小値テキスト"/>
        <xdr:cNvSpPr txBox="1"/>
      </xdr:nvSpPr>
      <xdr:spPr>
        <a:xfrm>
          <a:off x="4686300" y="1340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28253</xdr:rowOff>
    </xdr:from>
    <xdr:to>
      <xdr:col>24</xdr:col>
      <xdr:colOff>152400</xdr:colOff>
      <xdr:row>78</xdr:row>
      <xdr:rowOff>28253</xdr:rowOff>
    </xdr:to>
    <xdr:cxnSp macro="">
      <xdr:nvCxnSpPr>
        <xdr:cNvPr id="173" name="直線コネクタ 172"/>
        <xdr:cNvCxnSpPr/>
      </xdr:nvCxnSpPr>
      <xdr:spPr>
        <a:xfrm>
          <a:off x="4546600" y="1340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106940</xdr:rowOff>
    </xdr:from>
    <xdr:ext cx="599010" cy="259045"/>
    <xdr:sp macro="" textlink="">
      <xdr:nvSpPr>
        <xdr:cNvPr id="174" name="民生費最大値テキスト"/>
        <xdr:cNvSpPr txBox="1"/>
      </xdr:nvSpPr>
      <xdr:spPr>
        <a:xfrm>
          <a:off x="4686300" y="1193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160263</xdr:rowOff>
    </xdr:from>
    <xdr:to>
      <xdr:col>24</xdr:col>
      <xdr:colOff>152400</xdr:colOff>
      <xdr:row>70</xdr:row>
      <xdr:rowOff>160263</xdr:rowOff>
    </xdr:to>
    <xdr:cxnSp macro="">
      <xdr:nvCxnSpPr>
        <xdr:cNvPr id="175" name="直線コネクタ 174"/>
        <xdr:cNvCxnSpPr/>
      </xdr:nvCxnSpPr>
      <xdr:spPr>
        <a:xfrm>
          <a:off x="4546600" y="12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146732</xdr:rowOff>
    </xdr:from>
    <xdr:to>
      <xdr:col>24</xdr:col>
      <xdr:colOff>63500</xdr:colOff>
      <xdr:row>73</xdr:row>
      <xdr:rowOff>13088</xdr:rowOff>
    </xdr:to>
    <xdr:cxnSp macro="">
      <xdr:nvCxnSpPr>
        <xdr:cNvPr id="176" name="直線コネクタ 175"/>
        <xdr:cNvCxnSpPr/>
      </xdr:nvCxnSpPr>
      <xdr:spPr>
        <a:xfrm>
          <a:off x="3797300" y="12491132"/>
          <a:ext cx="838200" cy="3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41398</xdr:rowOff>
    </xdr:from>
    <xdr:ext cx="599010" cy="259045"/>
    <xdr:sp macro="" textlink="">
      <xdr:nvSpPr>
        <xdr:cNvPr id="177" name="民生費平均値テキスト"/>
        <xdr:cNvSpPr txBox="1"/>
      </xdr:nvSpPr>
      <xdr:spPr>
        <a:xfrm>
          <a:off x="4686300" y="12728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62971</xdr:rowOff>
    </xdr:from>
    <xdr:to>
      <xdr:col>24</xdr:col>
      <xdr:colOff>114300</xdr:colOff>
      <xdr:row>74</xdr:row>
      <xdr:rowOff>164571</xdr:rowOff>
    </xdr:to>
    <xdr:sp macro="" textlink="">
      <xdr:nvSpPr>
        <xdr:cNvPr id="178" name="フローチャート: 判断 177"/>
        <xdr:cNvSpPr/>
      </xdr:nvSpPr>
      <xdr:spPr>
        <a:xfrm>
          <a:off x="45847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146732</xdr:rowOff>
    </xdr:from>
    <xdr:to>
      <xdr:col>19</xdr:col>
      <xdr:colOff>177800</xdr:colOff>
      <xdr:row>73</xdr:row>
      <xdr:rowOff>87035</xdr:rowOff>
    </xdr:to>
    <xdr:cxnSp macro="">
      <xdr:nvCxnSpPr>
        <xdr:cNvPr id="179" name="直線コネクタ 178"/>
        <xdr:cNvCxnSpPr/>
      </xdr:nvCxnSpPr>
      <xdr:spPr>
        <a:xfrm flipV="1">
          <a:off x="2908300" y="12491132"/>
          <a:ext cx="889000" cy="11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70493</xdr:rowOff>
    </xdr:from>
    <xdr:to>
      <xdr:col>20</xdr:col>
      <xdr:colOff>38100</xdr:colOff>
      <xdr:row>75</xdr:row>
      <xdr:rowOff>643</xdr:rowOff>
    </xdr:to>
    <xdr:sp macro="" textlink="">
      <xdr:nvSpPr>
        <xdr:cNvPr id="180" name="フローチャート: 判断 179"/>
        <xdr:cNvSpPr/>
      </xdr:nvSpPr>
      <xdr:spPr>
        <a:xfrm>
          <a:off x="3746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163220</xdr:rowOff>
    </xdr:from>
    <xdr:ext cx="599010" cy="259045"/>
    <xdr:sp macro="" textlink="">
      <xdr:nvSpPr>
        <xdr:cNvPr id="181" name="テキスト ボックス 180"/>
        <xdr:cNvSpPr txBox="1"/>
      </xdr:nvSpPr>
      <xdr:spPr>
        <a:xfrm>
          <a:off x="3497795" y="1285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85065</xdr:rowOff>
    </xdr:from>
    <xdr:to>
      <xdr:col>15</xdr:col>
      <xdr:colOff>50800</xdr:colOff>
      <xdr:row>73</xdr:row>
      <xdr:rowOff>87035</xdr:rowOff>
    </xdr:to>
    <xdr:cxnSp macro="">
      <xdr:nvCxnSpPr>
        <xdr:cNvPr id="182" name="直線コネクタ 181"/>
        <xdr:cNvCxnSpPr/>
      </xdr:nvCxnSpPr>
      <xdr:spPr>
        <a:xfrm>
          <a:off x="2019300" y="12600915"/>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128556</xdr:rowOff>
    </xdr:from>
    <xdr:to>
      <xdr:col>15</xdr:col>
      <xdr:colOff>101600</xdr:colOff>
      <xdr:row>75</xdr:row>
      <xdr:rowOff>58706</xdr:rowOff>
    </xdr:to>
    <xdr:sp macro="" textlink="">
      <xdr:nvSpPr>
        <xdr:cNvPr id="183" name="フローチャート: 判断 182"/>
        <xdr:cNvSpPr/>
      </xdr:nvSpPr>
      <xdr:spPr>
        <a:xfrm>
          <a:off x="2857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49833</xdr:rowOff>
    </xdr:from>
    <xdr:ext cx="599010" cy="259045"/>
    <xdr:sp macro="" textlink="">
      <xdr:nvSpPr>
        <xdr:cNvPr id="184" name="テキスト ボックス 183"/>
        <xdr:cNvSpPr txBox="1"/>
      </xdr:nvSpPr>
      <xdr:spPr>
        <a:xfrm>
          <a:off x="2608795" y="1290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85065</xdr:rowOff>
    </xdr:from>
    <xdr:to>
      <xdr:col>10</xdr:col>
      <xdr:colOff>114300</xdr:colOff>
      <xdr:row>74</xdr:row>
      <xdr:rowOff>96429</xdr:rowOff>
    </xdr:to>
    <xdr:cxnSp macro="">
      <xdr:nvCxnSpPr>
        <xdr:cNvPr id="185" name="直線コネクタ 184"/>
        <xdr:cNvCxnSpPr/>
      </xdr:nvCxnSpPr>
      <xdr:spPr>
        <a:xfrm flipV="1">
          <a:off x="1130300" y="12600915"/>
          <a:ext cx="889000" cy="18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10371</xdr:rowOff>
    </xdr:from>
    <xdr:to>
      <xdr:col>10</xdr:col>
      <xdr:colOff>165100</xdr:colOff>
      <xdr:row>75</xdr:row>
      <xdr:rowOff>111971</xdr:rowOff>
    </xdr:to>
    <xdr:sp macro="" textlink="">
      <xdr:nvSpPr>
        <xdr:cNvPr id="186" name="フローチャート: 判断 185"/>
        <xdr:cNvSpPr/>
      </xdr:nvSpPr>
      <xdr:spPr>
        <a:xfrm>
          <a:off x="1968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103098</xdr:rowOff>
    </xdr:from>
    <xdr:ext cx="599010" cy="259045"/>
    <xdr:sp macro="" textlink="">
      <xdr:nvSpPr>
        <xdr:cNvPr id="187" name="テキスト ボックス 186"/>
        <xdr:cNvSpPr txBox="1"/>
      </xdr:nvSpPr>
      <xdr:spPr>
        <a:xfrm>
          <a:off x="1719795" y="129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92753</xdr:rowOff>
    </xdr:from>
    <xdr:to>
      <xdr:col>6</xdr:col>
      <xdr:colOff>38100</xdr:colOff>
      <xdr:row>76</xdr:row>
      <xdr:rowOff>22904</xdr:rowOff>
    </xdr:to>
    <xdr:sp macro="" textlink="">
      <xdr:nvSpPr>
        <xdr:cNvPr id="188" name="フローチャート: 判断 187"/>
        <xdr:cNvSpPr/>
      </xdr:nvSpPr>
      <xdr:spPr>
        <a:xfrm>
          <a:off x="1079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14031</xdr:rowOff>
    </xdr:from>
    <xdr:ext cx="599010" cy="259045"/>
    <xdr:sp macro="" textlink="">
      <xdr:nvSpPr>
        <xdr:cNvPr id="189" name="テキスト ボックス 188"/>
        <xdr:cNvSpPr txBox="1"/>
      </xdr:nvSpPr>
      <xdr:spPr>
        <a:xfrm>
          <a:off x="830795" y="1304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133738</xdr:rowOff>
    </xdr:from>
    <xdr:to>
      <xdr:col>24</xdr:col>
      <xdr:colOff>114300</xdr:colOff>
      <xdr:row>73</xdr:row>
      <xdr:rowOff>63888</xdr:rowOff>
    </xdr:to>
    <xdr:sp macro="" textlink="">
      <xdr:nvSpPr>
        <xdr:cNvPr id="195" name="楕円 194"/>
        <xdr:cNvSpPr/>
      </xdr:nvSpPr>
      <xdr:spPr>
        <a:xfrm>
          <a:off x="4584700" y="1247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156615</xdr:rowOff>
    </xdr:from>
    <xdr:ext cx="599010" cy="259045"/>
    <xdr:sp macro="" textlink="">
      <xdr:nvSpPr>
        <xdr:cNvPr id="196" name="民生費該当値テキスト"/>
        <xdr:cNvSpPr txBox="1"/>
      </xdr:nvSpPr>
      <xdr:spPr>
        <a:xfrm>
          <a:off x="4686300" y="1232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95932</xdr:rowOff>
    </xdr:from>
    <xdr:to>
      <xdr:col>20</xdr:col>
      <xdr:colOff>38100</xdr:colOff>
      <xdr:row>73</xdr:row>
      <xdr:rowOff>26082</xdr:rowOff>
    </xdr:to>
    <xdr:sp macro="" textlink="">
      <xdr:nvSpPr>
        <xdr:cNvPr id="197" name="楕円 196"/>
        <xdr:cNvSpPr/>
      </xdr:nvSpPr>
      <xdr:spPr>
        <a:xfrm>
          <a:off x="3746500" y="1244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42609</xdr:rowOff>
    </xdr:from>
    <xdr:ext cx="599010" cy="259045"/>
    <xdr:sp macro="" textlink="">
      <xdr:nvSpPr>
        <xdr:cNvPr id="198" name="テキスト ボックス 197"/>
        <xdr:cNvSpPr txBox="1"/>
      </xdr:nvSpPr>
      <xdr:spPr>
        <a:xfrm>
          <a:off x="3497795" y="1221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36235</xdr:rowOff>
    </xdr:from>
    <xdr:to>
      <xdr:col>15</xdr:col>
      <xdr:colOff>101600</xdr:colOff>
      <xdr:row>73</xdr:row>
      <xdr:rowOff>137835</xdr:rowOff>
    </xdr:to>
    <xdr:sp macro="" textlink="">
      <xdr:nvSpPr>
        <xdr:cNvPr id="199" name="楕円 198"/>
        <xdr:cNvSpPr/>
      </xdr:nvSpPr>
      <xdr:spPr>
        <a:xfrm>
          <a:off x="2857500" y="1255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154362</xdr:rowOff>
    </xdr:from>
    <xdr:ext cx="599010" cy="259045"/>
    <xdr:sp macro="" textlink="">
      <xdr:nvSpPr>
        <xdr:cNvPr id="200" name="テキスト ボックス 199"/>
        <xdr:cNvSpPr txBox="1"/>
      </xdr:nvSpPr>
      <xdr:spPr>
        <a:xfrm>
          <a:off x="2608795" y="1232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34265</xdr:rowOff>
    </xdr:from>
    <xdr:to>
      <xdr:col>10</xdr:col>
      <xdr:colOff>165100</xdr:colOff>
      <xdr:row>73</xdr:row>
      <xdr:rowOff>135865</xdr:rowOff>
    </xdr:to>
    <xdr:sp macro="" textlink="">
      <xdr:nvSpPr>
        <xdr:cNvPr id="201" name="楕円 200"/>
        <xdr:cNvSpPr/>
      </xdr:nvSpPr>
      <xdr:spPr>
        <a:xfrm>
          <a:off x="1968500" y="1255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152392</xdr:rowOff>
    </xdr:from>
    <xdr:ext cx="599010" cy="259045"/>
    <xdr:sp macro="" textlink="">
      <xdr:nvSpPr>
        <xdr:cNvPr id="202" name="テキスト ボックス 201"/>
        <xdr:cNvSpPr txBox="1"/>
      </xdr:nvSpPr>
      <xdr:spPr>
        <a:xfrm>
          <a:off x="1719795" y="123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45629</xdr:rowOff>
    </xdr:from>
    <xdr:to>
      <xdr:col>6</xdr:col>
      <xdr:colOff>38100</xdr:colOff>
      <xdr:row>74</xdr:row>
      <xdr:rowOff>147229</xdr:rowOff>
    </xdr:to>
    <xdr:sp macro="" textlink="">
      <xdr:nvSpPr>
        <xdr:cNvPr id="203" name="楕円 202"/>
        <xdr:cNvSpPr/>
      </xdr:nvSpPr>
      <xdr:spPr>
        <a:xfrm>
          <a:off x="1079500" y="1273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163756</xdr:rowOff>
    </xdr:from>
    <xdr:ext cx="599010" cy="259045"/>
    <xdr:sp macro="" textlink="">
      <xdr:nvSpPr>
        <xdr:cNvPr id="204" name="テキスト ボックス 203"/>
        <xdr:cNvSpPr txBox="1"/>
      </xdr:nvSpPr>
      <xdr:spPr>
        <a:xfrm>
          <a:off x="830795" y="1250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12903</xdr:rowOff>
    </xdr:from>
    <xdr:to>
      <xdr:col>24</xdr:col>
      <xdr:colOff>62865</xdr:colOff>
      <xdr:row>99</xdr:row>
      <xdr:rowOff>138201</xdr:rowOff>
    </xdr:to>
    <xdr:cxnSp macro="">
      <xdr:nvCxnSpPr>
        <xdr:cNvPr id="229" name="直線コネクタ 228"/>
        <xdr:cNvCxnSpPr/>
      </xdr:nvCxnSpPr>
      <xdr:spPr>
        <a:xfrm flipV="1">
          <a:off x="4633595" y="15614853"/>
          <a:ext cx="1270" cy="1496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142028</xdr:rowOff>
    </xdr:from>
    <xdr:ext cx="534377" cy="259045"/>
    <xdr:sp macro="" textlink="">
      <xdr:nvSpPr>
        <xdr:cNvPr id="230" name="衛生費最小値テキスト"/>
        <xdr:cNvSpPr txBox="1"/>
      </xdr:nvSpPr>
      <xdr:spPr>
        <a:xfrm>
          <a:off x="4686300" y="1711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138201</xdr:rowOff>
    </xdr:from>
    <xdr:to>
      <xdr:col>24</xdr:col>
      <xdr:colOff>152400</xdr:colOff>
      <xdr:row>99</xdr:row>
      <xdr:rowOff>138201</xdr:rowOff>
    </xdr:to>
    <xdr:cxnSp macro="">
      <xdr:nvCxnSpPr>
        <xdr:cNvPr id="231" name="直線コネクタ 230"/>
        <xdr:cNvCxnSpPr/>
      </xdr:nvCxnSpPr>
      <xdr:spPr>
        <a:xfrm>
          <a:off x="4546600" y="1711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131030</xdr:rowOff>
    </xdr:from>
    <xdr:ext cx="599010" cy="259045"/>
    <xdr:sp macro="" textlink="">
      <xdr:nvSpPr>
        <xdr:cNvPr id="232" name="衛生費最大値テキスト"/>
        <xdr:cNvSpPr txBox="1"/>
      </xdr:nvSpPr>
      <xdr:spPr>
        <a:xfrm>
          <a:off x="4686300" y="1539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12903</xdr:rowOff>
    </xdr:from>
    <xdr:to>
      <xdr:col>24</xdr:col>
      <xdr:colOff>152400</xdr:colOff>
      <xdr:row>91</xdr:row>
      <xdr:rowOff>12903</xdr:rowOff>
    </xdr:to>
    <xdr:cxnSp macro="">
      <xdr:nvCxnSpPr>
        <xdr:cNvPr id="233" name="直線コネクタ 232"/>
        <xdr:cNvCxnSpPr/>
      </xdr:nvCxnSpPr>
      <xdr:spPr>
        <a:xfrm>
          <a:off x="4546600" y="1561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153048</xdr:rowOff>
    </xdr:from>
    <xdr:to>
      <xdr:col>24</xdr:col>
      <xdr:colOff>63500</xdr:colOff>
      <xdr:row>96</xdr:row>
      <xdr:rowOff>159982</xdr:rowOff>
    </xdr:to>
    <xdr:cxnSp macro="">
      <xdr:nvCxnSpPr>
        <xdr:cNvPr id="234" name="直線コネクタ 233"/>
        <xdr:cNvCxnSpPr/>
      </xdr:nvCxnSpPr>
      <xdr:spPr>
        <a:xfrm flipV="1">
          <a:off x="3797300" y="16612248"/>
          <a:ext cx="8382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171087</xdr:rowOff>
    </xdr:from>
    <xdr:ext cx="534377" cy="259045"/>
    <xdr:sp macro="" textlink="">
      <xdr:nvSpPr>
        <xdr:cNvPr id="235" name="衛生費平均値テキスト"/>
        <xdr:cNvSpPr txBox="1"/>
      </xdr:nvSpPr>
      <xdr:spPr>
        <a:xfrm>
          <a:off x="4686300" y="16630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21210</xdr:rowOff>
    </xdr:from>
    <xdr:to>
      <xdr:col>24</xdr:col>
      <xdr:colOff>114300</xdr:colOff>
      <xdr:row>97</xdr:row>
      <xdr:rowOff>122810</xdr:rowOff>
    </xdr:to>
    <xdr:sp macro="" textlink="">
      <xdr:nvSpPr>
        <xdr:cNvPr id="236" name="フローチャート: 判断 235"/>
        <xdr:cNvSpPr/>
      </xdr:nvSpPr>
      <xdr:spPr>
        <a:xfrm>
          <a:off x="45847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126364</xdr:rowOff>
    </xdr:from>
    <xdr:to>
      <xdr:col>19</xdr:col>
      <xdr:colOff>177800</xdr:colOff>
      <xdr:row>96</xdr:row>
      <xdr:rowOff>159982</xdr:rowOff>
    </xdr:to>
    <xdr:cxnSp macro="">
      <xdr:nvCxnSpPr>
        <xdr:cNvPr id="237" name="直線コネクタ 236"/>
        <xdr:cNvCxnSpPr/>
      </xdr:nvCxnSpPr>
      <xdr:spPr>
        <a:xfrm>
          <a:off x="2908300" y="16585564"/>
          <a:ext cx="889000" cy="3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6629</xdr:rowOff>
    </xdr:from>
    <xdr:to>
      <xdr:col>20</xdr:col>
      <xdr:colOff>38100</xdr:colOff>
      <xdr:row>97</xdr:row>
      <xdr:rowOff>108229</xdr:rowOff>
    </xdr:to>
    <xdr:sp macro="" textlink="">
      <xdr:nvSpPr>
        <xdr:cNvPr id="238" name="フローチャート: 判断 237"/>
        <xdr:cNvSpPr/>
      </xdr:nvSpPr>
      <xdr:spPr>
        <a:xfrm>
          <a:off x="3746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99356</xdr:rowOff>
    </xdr:from>
    <xdr:ext cx="534377" cy="259045"/>
    <xdr:sp macro="" textlink="">
      <xdr:nvSpPr>
        <xdr:cNvPr id="239" name="テキスト ボックス 238"/>
        <xdr:cNvSpPr txBox="1"/>
      </xdr:nvSpPr>
      <xdr:spPr>
        <a:xfrm>
          <a:off x="3530111" y="167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126364</xdr:rowOff>
    </xdr:from>
    <xdr:to>
      <xdr:col>15</xdr:col>
      <xdr:colOff>50800</xdr:colOff>
      <xdr:row>97</xdr:row>
      <xdr:rowOff>25</xdr:rowOff>
    </xdr:to>
    <xdr:cxnSp macro="">
      <xdr:nvCxnSpPr>
        <xdr:cNvPr id="240" name="直線コネクタ 239"/>
        <xdr:cNvCxnSpPr/>
      </xdr:nvCxnSpPr>
      <xdr:spPr>
        <a:xfrm flipV="1">
          <a:off x="2019300" y="16585564"/>
          <a:ext cx="889000" cy="4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6262</xdr:rowOff>
    </xdr:from>
    <xdr:to>
      <xdr:col>15</xdr:col>
      <xdr:colOff>101600</xdr:colOff>
      <xdr:row>97</xdr:row>
      <xdr:rowOff>107862</xdr:rowOff>
    </xdr:to>
    <xdr:sp macro="" textlink="">
      <xdr:nvSpPr>
        <xdr:cNvPr id="241" name="フローチャート: 判断 240"/>
        <xdr:cNvSpPr/>
      </xdr:nvSpPr>
      <xdr:spPr>
        <a:xfrm>
          <a:off x="2857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98989</xdr:rowOff>
    </xdr:from>
    <xdr:ext cx="534377" cy="259045"/>
    <xdr:sp macro="" textlink="">
      <xdr:nvSpPr>
        <xdr:cNvPr id="242" name="テキスト ボックス 241"/>
        <xdr:cNvSpPr txBox="1"/>
      </xdr:nvSpPr>
      <xdr:spPr>
        <a:xfrm>
          <a:off x="2641111" y="167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167996</xdr:rowOff>
    </xdr:from>
    <xdr:to>
      <xdr:col>10</xdr:col>
      <xdr:colOff>114300</xdr:colOff>
      <xdr:row>97</xdr:row>
      <xdr:rowOff>25</xdr:rowOff>
    </xdr:to>
    <xdr:cxnSp macro="">
      <xdr:nvCxnSpPr>
        <xdr:cNvPr id="243" name="直線コネクタ 242"/>
        <xdr:cNvCxnSpPr/>
      </xdr:nvCxnSpPr>
      <xdr:spPr>
        <a:xfrm>
          <a:off x="1130300" y="15769946"/>
          <a:ext cx="889000" cy="86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60503</xdr:rowOff>
    </xdr:from>
    <xdr:to>
      <xdr:col>10</xdr:col>
      <xdr:colOff>165100</xdr:colOff>
      <xdr:row>97</xdr:row>
      <xdr:rowOff>162103</xdr:rowOff>
    </xdr:to>
    <xdr:sp macro="" textlink="">
      <xdr:nvSpPr>
        <xdr:cNvPr id="244" name="フローチャート: 判断 243"/>
        <xdr:cNvSpPr/>
      </xdr:nvSpPr>
      <xdr:spPr>
        <a:xfrm>
          <a:off x="1968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153230</xdr:rowOff>
    </xdr:from>
    <xdr:ext cx="534377" cy="259045"/>
    <xdr:sp macro="" textlink="">
      <xdr:nvSpPr>
        <xdr:cNvPr id="245" name="テキスト ボックス 244"/>
        <xdr:cNvSpPr txBox="1"/>
      </xdr:nvSpPr>
      <xdr:spPr>
        <a:xfrm>
          <a:off x="1752111" y="1678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44895</xdr:rowOff>
    </xdr:from>
    <xdr:to>
      <xdr:col>6</xdr:col>
      <xdr:colOff>38100</xdr:colOff>
      <xdr:row>97</xdr:row>
      <xdr:rowOff>146495</xdr:rowOff>
    </xdr:to>
    <xdr:sp macro="" textlink="">
      <xdr:nvSpPr>
        <xdr:cNvPr id="246" name="フローチャート: 判断 245"/>
        <xdr:cNvSpPr/>
      </xdr:nvSpPr>
      <xdr:spPr>
        <a:xfrm>
          <a:off x="1079500" y="1667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137622</xdr:rowOff>
    </xdr:from>
    <xdr:ext cx="534377" cy="259045"/>
    <xdr:sp macro="" textlink="">
      <xdr:nvSpPr>
        <xdr:cNvPr id="247" name="テキスト ボックス 246"/>
        <xdr:cNvSpPr txBox="1"/>
      </xdr:nvSpPr>
      <xdr:spPr>
        <a:xfrm>
          <a:off x="863111" y="1676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102248</xdr:rowOff>
    </xdr:from>
    <xdr:to>
      <xdr:col>24</xdr:col>
      <xdr:colOff>114300</xdr:colOff>
      <xdr:row>97</xdr:row>
      <xdr:rowOff>32398</xdr:rowOff>
    </xdr:to>
    <xdr:sp macro="" textlink="">
      <xdr:nvSpPr>
        <xdr:cNvPr id="253" name="楕円 252"/>
        <xdr:cNvSpPr/>
      </xdr:nvSpPr>
      <xdr:spPr>
        <a:xfrm>
          <a:off x="4584700" y="165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125125</xdr:rowOff>
    </xdr:from>
    <xdr:ext cx="534377" cy="259045"/>
    <xdr:sp macro="" textlink="">
      <xdr:nvSpPr>
        <xdr:cNvPr id="254" name="衛生費該当値テキスト"/>
        <xdr:cNvSpPr txBox="1"/>
      </xdr:nvSpPr>
      <xdr:spPr>
        <a:xfrm>
          <a:off x="4686300" y="1641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109182</xdr:rowOff>
    </xdr:from>
    <xdr:to>
      <xdr:col>20</xdr:col>
      <xdr:colOff>38100</xdr:colOff>
      <xdr:row>97</xdr:row>
      <xdr:rowOff>39332</xdr:rowOff>
    </xdr:to>
    <xdr:sp macro="" textlink="">
      <xdr:nvSpPr>
        <xdr:cNvPr id="255" name="楕円 254"/>
        <xdr:cNvSpPr/>
      </xdr:nvSpPr>
      <xdr:spPr>
        <a:xfrm>
          <a:off x="3746500" y="1656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55859</xdr:rowOff>
    </xdr:from>
    <xdr:ext cx="534377" cy="259045"/>
    <xdr:sp macro="" textlink="">
      <xdr:nvSpPr>
        <xdr:cNvPr id="256" name="テキスト ボックス 255"/>
        <xdr:cNvSpPr txBox="1"/>
      </xdr:nvSpPr>
      <xdr:spPr>
        <a:xfrm>
          <a:off x="3530111" y="1634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75564</xdr:rowOff>
    </xdr:from>
    <xdr:to>
      <xdr:col>15</xdr:col>
      <xdr:colOff>101600</xdr:colOff>
      <xdr:row>97</xdr:row>
      <xdr:rowOff>5714</xdr:rowOff>
    </xdr:to>
    <xdr:sp macro="" textlink="">
      <xdr:nvSpPr>
        <xdr:cNvPr id="257" name="楕円 256"/>
        <xdr:cNvSpPr/>
      </xdr:nvSpPr>
      <xdr:spPr>
        <a:xfrm>
          <a:off x="2857500" y="1653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22241</xdr:rowOff>
    </xdr:from>
    <xdr:ext cx="534377" cy="259045"/>
    <xdr:sp macro="" textlink="">
      <xdr:nvSpPr>
        <xdr:cNvPr id="258" name="テキスト ボックス 257"/>
        <xdr:cNvSpPr txBox="1"/>
      </xdr:nvSpPr>
      <xdr:spPr>
        <a:xfrm>
          <a:off x="2641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120675</xdr:rowOff>
    </xdr:from>
    <xdr:to>
      <xdr:col>10</xdr:col>
      <xdr:colOff>165100</xdr:colOff>
      <xdr:row>97</xdr:row>
      <xdr:rowOff>50825</xdr:rowOff>
    </xdr:to>
    <xdr:sp macro="" textlink="">
      <xdr:nvSpPr>
        <xdr:cNvPr id="259" name="楕円 258"/>
        <xdr:cNvSpPr/>
      </xdr:nvSpPr>
      <xdr:spPr>
        <a:xfrm>
          <a:off x="1968500" y="165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67352</xdr:rowOff>
    </xdr:from>
    <xdr:ext cx="534377" cy="259045"/>
    <xdr:sp macro="" textlink="">
      <xdr:nvSpPr>
        <xdr:cNvPr id="260" name="テキスト ボックス 259"/>
        <xdr:cNvSpPr txBox="1"/>
      </xdr:nvSpPr>
      <xdr:spPr>
        <a:xfrm>
          <a:off x="1752111" y="1635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117196</xdr:rowOff>
    </xdr:from>
    <xdr:to>
      <xdr:col>6</xdr:col>
      <xdr:colOff>38100</xdr:colOff>
      <xdr:row>92</xdr:row>
      <xdr:rowOff>47346</xdr:rowOff>
    </xdr:to>
    <xdr:sp macro="" textlink="">
      <xdr:nvSpPr>
        <xdr:cNvPr id="261" name="楕円 260"/>
        <xdr:cNvSpPr/>
      </xdr:nvSpPr>
      <xdr:spPr>
        <a:xfrm>
          <a:off x="1079500" y="1571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63873</xdr:rowOff>
    </xdr:from>
    <xdr:ext cx="599010" cy="259045"/>
    <xdr:sp macro="" textlink="">
      <xdr:nvSpPr>
        <xdr:cNvPr id="262" name="テキスト ボックス 261"/>
        <xdr:cNvSpPr txBox="1"/>
      </xdr:nvSpPr>
      <xdr:spPr>
        <a:xfrm>
          <a:off x="830795" y="15494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152001</xdr:rowOff>
    </xdr:from>
    <xdr:to>
      <xdr:col>54</xdr:col>
      <xdr:colOff>189865</xdr:colOff>
      <xdr:row>39</xdr:row>
      <xdr:rowOff>98878</xdr:rowOff>
    </xdr:to>
    <xdr:cxnSp macro="">
      <xdr:nvCxnSpPr>
        <xdr:cNvPr id="288" name="直線コネクタ 287"/>
        <xdr:cNvCxnSpPr/>
      </xdr:nvCxnSpPr>
      <xdr:spPr>
        <a:xfrm flipV="1">
          <a:off x="10475595" y="6324201"/>
          <a:ext cx="1270" cy="461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118453</xdr:rowOff>
    </xdr:from>
    <xdr:ext cx="249299" cy="259045"/>
    <xdr:sp macro="" textlink="">
      <xdr:nvSpPr>
        <xdr:cNvPr id="289" name="労働費最小値テキスト"/>
        <xdr:cNvSpPr txBox="1"/>
      </xdr:nvSpPr>
      <xdr:spPr>
        <a:xfrm>
          <a:off x="10528300" y="68050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98678</xdr:rowOff>
    </xdr:from>
    <xdr:ext cx="469744" cy="259045"/>
    <xdr:sp macro="" textlink="">
      <xdr:nvSpPr>
        <xdr:cNvPr id="291" name="労働費最大値テキスト"/>
        <xdr:cNvSpPr txBox="1"/>
      </xdr:nvSpPr>
      <xdr:spPr>
        <a:xfrm>
          <a:off x="10528300" y="609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36</xdr:row>
      <xdr:rowOff>152001</xdr:rowOff>
    </xdr:from>
    <xdr:to>
      <xdr:col>55</xdr:col>
      <xdr:colOff>88900</xdr:colOff>
      <xdr:row>36</xdr:row>
      <xdr:rowOff>152001</xdr:rowOff>
    </xdr:to>
    <xdr:cxnSp macro="">
      <xdr:nvCxnSpPr>
        <xdr:cNvPr id="292" name="直線コネクタ 291"/>
        <xdr:cNvCxnSpPr/>
      </xdr:nvCxnSpPr>
      <xdr:spPr>
        <a:xfrm>
          <a:off x="10388600" y="63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33999</xdr:rowOff>
    </xdr:from>
    <xdr:to>
      <xdr:col>55</xdr:col>
      <xdr:colOff>0</xdr:colOff>
      <xdr:row>39</xdr:row>
      <xdr:rowOff>12011</xdr:rowOff>
    </xdr:to>
    <xdr:cxnSp macro="">
      <xdr:nvCxnSpPr>
        <xdr:cNvPr id="293" name="直線コネクタ 292"/>
        <xdr:cNvCxnSpPr/>
      </xdr:nvCxnSpPr>
      <xdr:spPr>
        <a:xfrm>
          <a:off x="9639300" y="6549099"/>
          <a:ext cx="838200" cy="14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162903</xdr:rowOff>
    </xdr:from>
    <xdr:ext cx="378565" cy="259045"/>
    <xdr:sp macro="" textlink="">
      <xdr:nvSpPr>
        <xdr:cNvPr id="294" name="労働費平均値テキスト"/>
        <xdr:cNvSpPr txBox="1"/>
      </xdr:nvSpPr>
      <xdr:spPr>
        <a:xfrm>
          <a:off x="10528300" y="66780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13026</xdr:rowOff>
    </xdr:from>
    <xdr:to>
      <xdr:col>55</xdr:col>
      <xdr:colOff>50800</xdr:colOff>
      <xdr:row>39</xdr:row>
      <xdr:rowOff>114626</xdr:rowOff>
    </xdr:to>
    <xdr:sp macro="" textlink="">
      <xdr:nvSpPr>
        <xdr:cNvPr id="295" name="フローチャート: 判断 294"/>
        <xdr:cNvSpPr/>
      </xdr:nvSpPr>
      <xdr:spPr>
        <a:xfrm>
          <a:off x="10426700" y="66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12446</xdr:rowOff>
    </xdr:from>
    <xdr:to>
      <xdr:col>50</xdr:col>
      <xdr:colOff>114300</xdr:colOff>
      <xdr:row>38</xdr:row>
      <xdr:rowOff>33999</xdr:rowOff>
    </xdr:to>
    <xdr:cxnSp macro="">
      <xdr:nvCxnSpPr>
        <xdr:cNvPr id="296" name="直線コネクタ 295"/>
        <xdr:cNvCxnSpPr/>
      </xdr:nvCxnSpPr>
      <xdr:spPr>
        <a:xfrm>
          <a:off x="8750300" y="6184646"/>
          <a:ext cx="889000" cy="36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153235</xdr:rowOff>
    </xdr:from>
    <xdr:to>
      <xdr:col>50</xdr:col>
      <xdr:colOff>165100</xdr:colOff>
      <xdr:row>39</xdr:row>
      <xdr:rowOff>83385</xdr:rowOff>
    </xdr:to>
    <xdr:sp macro="" textlink="">
      <xdr:nvSpPr>
        <xdr:cNvPr id="297" name="フローチャート: 判断 296"/>
        <xdr:cNvSpPr/>
      </xdr:nvSpPr>
      <xdr:spPr>
        <a:xfrm>
          <a:off x="9588500" y="666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74512</xdr:rowOff>
    </xdr:from>
    <xdr:ext cx="378565" cy="259045"/>
    <xdr:sp macro="" textlink="">
      <xdr:nvSpPr>
        <xdr:cNvPr id="298" name="テキスト ボックス 297"/>
        <xdr:cNvSpPr txBox="1"/>
      </xdr:nvSpPr>
      <xdr:spPr>
        <a:xfrm>
          <a:off x="9450017" y="6761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63065</xdr:rowOff>
    </xdr:from>
    <xdr:to>
      <xdr:col>45</xdr:col>
      <xdr:colOff>177800</xdr:colOff>
      <xdr:row>36</xdr:row>
      <xdr:rowOff>12446</xdr:rowOff>
    </xdr:to>
    <xdr:cxnSp macro="">
      <xdr:nvCxnSpPr>
        <xdr:cNvPr id="299" name="直線コネクタ 298"/>
        <xdr:cNvCxnSpPr/>
      </xdr:nvCxnSpPr>
      <xdr:spPr>
        <a:xfrm>
          <a:off x="7861300" y="5378015"/>
          <a:ext cx="889000" cy="80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132116</xdr:rowOff>
    </xdr:from>
    <xdr:to>
      <xdr:col>46</xdr:col>
      <xdr:colOff>38100</xdr:colOff>
      <xdr:row>39</xdr:row>
      <xdr:rowOff>62266</xdr:rowOff>
    </xdr:to>
    <xdr:sp macro="" textlink="">
      <xdr:nvSpPr>
        <xdr:cNvPr id="300" name="フローチャート: 判断 299"/>
        <xdr:cNvSpPr/>
      </xdr:nvSpPr>
      <xdr:spPr>
        <a:xfrm>
          <a:off x="8699500" y="664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53393</xdr:rowOff>
    </xdr:from>
    <xdr:ext cx="378565" cy="259045"/>
    <xdr:sp macro="" textlink="">
      <xdr:nvSpPr>
        <xdr:cNvPr id="301" name="テキスト ボックス 300"/>
        <xdr:cNvSpPr txBox="1"/>
      </xdr:nvSpPr>
      <xdr:spPr>
        <a:xfrm>
          <a:off x="8561017" y="6739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63065</xdr:rowOff>
    </xdr:from>
    <xdr:to>
      <xdr:col>41</xdr:col>
      <xdr:colOff>50800</xdr:colOff>
      <xdr:row>35</xdr:row>
      <xdr:rowOff>32476</xdr:rowOff>
    </xdr:to>
    <xdr:cxnSp macro="">
      <xdr:nvCxnSpPr>
        <xdr:cNvPr id="302" name="直線コネクタ 301"/>
        <xdr:cNvCxnSpPr/>
      </xdr:nvCxnSpPr>
      <xdr:spPr>
        <a:xfrm flipV="1">
          <a:off x="6972300" y="5378015"/>
          <a:ext cx="889000" cy="65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71374</xdr:rowOff>
    </xdr:from>
    <xdr:to>
      <xdr:col>41</xdr:col>
      <xdr:colOff>101600</xdr:colOff>
      <xdr:row>39</xdr:row>
      <xdr:rowOff>1524</xdr:rowOff>
    </xdr:to>
    <xdr:sp macro="" textlink="">
      <xdr:nvSpPr>
        <xdr:cNvPr id="303" name="フローチャート: 判断 302"/>
        <xdr:cNvSpPr/>
      </xdr:nvSpPr>
      <xdr:spPr>
        <a:xfrm>
          <a:off x="78105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164101</xdr:rowOff>
    </xdr:from>
    <xdr:ext cx="469744" cy="259045"/>
    <xdr:sp macro="" textlink="">
      <xdr:nvSpPr>
        <xdr:cNvPr id="304" name="テキスト ボックス 303"/>
        <xdr:cNvSpPr txBox="1"/>
      </xdr:nvSpPr>
      <xdr:spPr>
        <a:xfrm>
          <a:off x="7626428" y="667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12264</xdr:rowOff>
    </xdr:from>
    <xdr:to>
      <xdr:col>36</xdr:col>
      <xdr:colOff>165100</xdr:colOff>
      <xdr:row>38</xdr:row>
      <xdr:rowOff>113864</xdr:rowOff>
    </xdr:to>
    <xdr:sp macro="" textlink="">
      <xdr:nvSpPr>
        <xdr:cNvPr id="305" name="フローチャート: 判断 304"/>
        <xdr:cNvSpPr/>
      </xdr:nvSpPr>
      <xdr:spPr>
        <a:xfrm>
          <a:off x="6921500" y="652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104991</xdr:rowOff>
    </xdr:from>
    <xdr:ext cx="469744" cy="259045"/>
    <xdr:sp macro="" textlink="">
      <xdr:nvSpPr>
        <xdr:cNvPr id="306" name="テキスト ボックス 305"/>
        <xdr:cNvSpPr txBox="1"/>
      </xdr:nvSpPr>
      <xdr:spPr>
        <a:xfrm>
          <a:off x="6737428" y="662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132661</xdr:rowOff>
    </xdr:from>
    <xdr:to>
      <xdr:col>55</xdr:col>
      <xdr:colOff>50800</xdr:colOff>
      <xdr:row>39</xdr:row>
      <xdr:rowOff>62811</xdr:rowOff>
    </xdr:to>
    <xdr:sp macro="" textlink="">
      <xdr:nvSpPr>
        <xdr:cNvPr id="312" name="楕円 311"/>
        <xdr:cNvSpPr/>
      </xdr:nvSpPr>
      <xdr:spPr>
        <a:xfrm>
          <a:off x="10426700" y="664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92038</xdr:rowOff>
    </xdr:from>
    <xdr:ext cx="378565" cy="259045"/>
    <xdr:sp macro="" textlink="">
      <xdr:nvSpPr>
        <xdr:cNvPr id="313" name="労働費該当値テキスト"/>
        <xdr:cNvSpPr txBox="1"/>
      </xdr:nvSpPr>
      <xdr:spPr>
        <a:xfrm>
          <a:off x="10528300" y="6435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154650</xdr:rowOff>
    </xdr:from>
    <xdr:to>
      <xdr:col>50</xdr:col>
      <xdr:colOff>165100</xdr:colOff>
      <xdr:row>38</xdr:row>
      <xdr:rowOff>84799</xdr:rowOff>
    </xdr:to>
    <xdr:sp macro="" textlink="">
      <xdr:nvSpPr>
        <xdr:cNvPr id="314" name="楕円 313"/>
        <xdr:cNvSpPr/>
      </xdr:nvSpPr>
      <xdr:spPr>
        <a:xfrm>
          <a:off x="9588500" y="64983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101327</xdr:rowOff>
    </xdr:from>
    <xdr:ext cx="469744" cy="259045"/>
    <xdr:sp macro="" textlink="">
      <xdr:nvSpPr>
        <xdr:cNvPr id="315" name="テキスト ボックス 314"/>
        <xdr:cNvSpPr txBox="1"/>
      </xdr:nvSpPr>
      <xdr:spPr>
        <a:xfrm>
          <a:off x="9404428" y="627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133096</xdr:rowOff>
    </xdr:from>
    <xdr:to>
      <xdr:col>46</xdr:col>
      <xdr:colOff>38100</xdr:colOff>
      <xdr:row>36</xdr:row>
      <xdr:rowOff>63246</xdr:rowOff>
    </xdr:to>
    <xdr:sp macro="" textlink="">
      <xdr:nvSpPr>
        <xdr:cNvPr id="316" name="楕円 315"/>
        <xdr:cNvSpPr/>
      </xdr:nvSpPr>
      <xdr:spPr>
        <a:xfrm>
          <a:off x="8699500" y="613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79773</xdr:rowOff>
    </xdr:from>
    <xdr:ext cx="469744" cy="259045"/>
    <xdr:sp macro="" textlink="">
      <xdr:nvSpPr>
        <xdr:cNvPr id="317" name="テキスト ボックス 316"/>
        <xdr:cNvSpPr txBox="1"/>
      </xdr:nvSpPr>
      <xdr:spPr>
        <a:xfrm>
          <a:off x="8515428" y="590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12265</xdr:rowOff>
    </xdr:from>
    <xdr:to>
      <xdr:col>41</xdr:col>
      <xdr:colOff>101600</xdr:colOff>
      <xdr:row>31</xdr:row>
      <xdr:rowOff>113865</xdr:rowOff>
    </xdr:to>
    <xdr:sp macro="" textlink="">
      <xdr:nvSpPr>
        <xdr:cNvPr id="318" name="楕円 317"/>
        <xdr:cNvSpPr/>
      </xdr:nvSpPr>
      <xdr:spPr>
        <a:xfrm>
          <a:off x="7810500" y="53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29</xdr:row>
      <xdr:rowOff>130392</xdr:rowOff>
    </xdr:from>
    <xdr:ext cx="534377" cy="259045"/>
    <xdr:sp macro="" textlink="">
      <xdr:nvSpPr>
        <xdr:cNvPr id="319" name="テキスト ボックス 318"/>
        <xdr:cNvSpPr txBox="1"/>
      </xdr:nvSpPr>
      <xdr:spPr>
        <a:xfrm>
          <a:off x="7594111" y="51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153126</xdr:rowOff>
    </xdr:from>
    <xdr:to>
      <xdr:col>36</xdr:col>
      <xdr:colOff>165100</xdr:colOff>
      <xdr:row>35</xdr:row>
      <xdr:rowOff>83276</xdr:rowOff>
    </xdr:to>
    <xdr:sp macro="" textlink="">
      <xdr:nvSpPr>
        <xdr:cNvPr id="320" name="楕円 319"/>
        <xdr:cNvSpPr/>
      </xdr:nvSpPr>
      <xdr:spPr>
        <a:xfrm>
          <a:off x="6921500" y="598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99803</xdr:rowOff>
    </xdr:from>
    <xdr:ext cx="469744" cy="259045"/>
    <xdr:sp macro="" textlink="">
      <xdr:nvSpPr>
        <xdr:cNvPr id="321" name="テキスト ボックス 320"/>
        <xdr:cNvSpPr txBox="1"/>
      </xdr:nvSpPr>
      <xdr:spPr>
        <a:xfrm>
          <a:off x="6737428" y="575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137932</xdr:rowOff>
    </xdr:from>
    <xdr:to>
      <xdr:col>54</xdr:col>
      <xdr:colOff>189865</xdr:colOff>
      <xdr:row>58</xdr:row>
      <xdr:rowOff>137696</xdr:rowOff>
    </xdr:to>
    <xdr:cxnSp macro="">
      <xdr:nvCxnSpPr>
        <xdr:cNvPr id="345" name="直線コネクタ 344"/>
        <xdr:cNvCxnSpPr/>
      </xdr:nvCxnSpPr>
      <xdr:spPr>
        <a:xfrm flipV="1">
          <a:off x="10475595" y="8538982"/>
          <a:ext cx="1270" cy="154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141523</xdr:rowOff>
    </xdr:from>
    <xdr:ext cx="534377" cy="259045"/>
    <xdr:sp macro="" textlink="">
      <xdr:nvSpPr>
        <xdr:cNvPr id="346" name="農林水産業費最小値テキスト"/>
        <xdr:cNvSpPr txBox="1"/>
      </xdr:nvSpPr>
      <xdr:spPr>
        <a:xfrm>
          <a:off x="10528300" y="100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137696</xdr:rowOff>
    </xdr:from>
    <xdr:to>
      <xdr:col>55</xdr:col>
      <xdr:colOff>88900</xdr:colOff>
      <xdr:row>58</xdr:row>
      <xdr:rowOff>137696</xdr:rowOff>
    </xdr:to>
    <xdr:cxnSp macro="">
      <xdr:nvCxnSpPr>
        <xdr:cNvPr id="347" name="直線コネクタ 346"/>
        <xdr:cNvCxnSpPr/>
      </xdr:nvCxnSpPr>
      <xdr:spPr>
        <a:xfrm>
          <a:off x="10388600" y="1008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84609</xdr:rowOff>
    </xdr:from>
    <xdr:ext cx="599010" cy="259045"/>
    <xdr:sp macro="" textlink="">
      <xdr:nvSpPr>
        <xdr:cNvPr id="348" name="農林水産業費最大値テキスト"/>
        <xdr:cNvSpPr txBox="1"/>
      </xdr:nvSpPr>
      <xdr:spPr>
        <a:xfrm>
          <a:off x="10528300" y="831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137932</xdr:rowOff>
    </xdr:from>
    <xdr:to>
      <xdr:col>55</xdr:col>
      <xdr:colOff>88900</xdr:colOff>
      <xdr:row>49</xdr:row>
      <xdr:rowOff>137932</xdr:rowOff>
    </xdr:to>
    <xdr:cxnSp macro="">
      <xdr:nvCxnSpPr>
        <xdr:cNvPr id="349" name="直線コネクタ 348"/>
        <xdr:cNvCxnSpPr/>
      </xdr:nvCxnSpPr>
      <xdr:spPr>
        <a:xfrm>
          <a:off x="10388600" y="8538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69321</xdr:rowOff>
    </xdr:from>
    <xdr:to>
      <xdr:col>55</xdr:col>
      <xdr:colOff>0</xdr:colOff>
      <xdr:row>57</xdr:row>
      <xdr:rowOff>137380</xdr:rowOff>
    </xdr:to>
    <xdr:cxnSp macro="">
      <xdr:nvCxnSpPr>
        <xdr:cNvPr id="350" name="直線コネクタ 349"/>
        <xdr:cNvCxnSpPr/>
      </xdr:nvCxnSpPr>
      <xdr:spPr>
        <a:xfrm flipV="1">
          <a:off x="9639300" y="9841971"/>
          <a:ext cx="838200" cy="6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46769</xdr:rowOff>
    </xdr:from>
    <xdr:ext cx="534377" cy="259045"/>
    <xdr:sp macro="" textlink="">
      <xdr:nvSpPr>
        <xdr:cNvPr id="351" name="農林水産業費平均値テキスト"/>
        <xdr:cNvSpPr txBox="1"/>
      </xdr:nvSpPr>
      <xdr:spPr>
        <a:xfrm>
          <a:off x="10528300" y="981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68342</xdr:rowOff>
    </xdr:from>
    <xdr:to>
      <xdr:col>55</xdr:col>
      <xdr:colOff>50800</xdr:colOff>
      <xdr:row>57</xdr:row>
      <xdr:rowOff>169942</xdr:rowOff>
    </xdr:to>
    <xdr:sp macro="" textlink="">
      <xdr:nvSpPr>
        <xdr:cNvPr id="352" name="フローチャート: 判断 351"/>
        <xdr:cNvSpPr/>
      </xdr:nvSpPr>
      <xdr:spPr>
        <a:xfrm>
          <a:off x="10426700" y="984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78005</xdr:rowOff>
    </xdr:from>
    <xdr:to>
      <xdr:col>50</xdr:col>
      <xdr:colOff>114300</xdr:colOff>
      <xdr:row>57</xdr:row>
      <xdr:rowOff>137380</xdr:rowOff>
    </xdr:to>
    <xdr:cxnSp macro="">
      <xdr:nvCxnSpPr>
        <xdr:cNvPr id="353" name="直線コネクタ 352"/>
        <xdr:cNvCxnSpPr/>
      </xdr:nvCxnSpPr>
      <xdr:spPr>
        <a:xfrm>
          <a:off x="8750300" y="9850655"/>
          <a:ext cx="889000" cy="5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109486</xdr:rowOff>
    </xdr:from>
    <xdr:to>
      <xdr:col>50</xdr:col>
      <xdr:colOff>165100</xdr:colOff>
      <xdr:row>58</xdr:row>
      <xdr:rowOff>39636</xdr:rowOff>
    </xdr:to>
    <xdr:sp macro="" textlink="">
      <xdr:nvSpPr>
        <xdr:cNvPr id="354" name="フローチャート: 判断 353"/>
        <xdr:cNvSpPr/>
      </xdr:nvSpPr>
      <xdr:spPr>
        <a:xfrm>
          <a:off x="9588500" y="98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30763</xdr:rowOff>
    </xdr:from>
    <xdr:ext cx="534377" cy="259045"/>
    <xdr:sp macro="" textlink="">
      <xdr:nvSpPr>
        <xdr:cNvPr id="355" name="テキスト ボックス 354"/>
        <xdr:cNvSpPr txBox="1"/>
      </xdr:nvSpPr>
      <xdr:spPr>
        <a:xfrm>
          <a:off x="9372111" y="997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78005</xdr:rowOff>
    </xdr:from>
    <xdr:to>
      <xdr:col>45</xdr:col>
      <xdr:colOff>177800</xdr:colOff>
      <xdr:row>57</xdr:row>
      <xdr:rowOff>124887</xdr:rowOff>
    </xdr:to>
    <xdr:cxnSp macro="">
      <xdr:nvCxnSpPr>
        <xdr:cNvPr id="356" name="直線コネクタ 355"/>
        <xdr:cNvCxnSpPr/>
      </xdr:nvCxnSpPr>
      <xdr:spPr>
        <a:xfrm flipV="1">
          <a:off x="7861300" y="9850655"/>
          <a:ext cx="889000" cy="4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100604</xdr:rowOff>
    </xdr:from>
    <xdr:to>
      <xdr:col>46</xdr:col>
      <xdr:colOff>38100</xdr:colOff>
      <xdr:row>58</xdr:row>
      <xdr:rowOff>30754</xdr:rowOff>
    </xdr:to>
    <xdr:sp macro="" textlink="">
      <xdr:nvSpPr>
        <xdr:cNvPr id="357" name="フローチャート: 判断 356"/>
        <xdr:cNvSpPr/>
      </xdr:nvSpPr>
      <xdr:spPr>
        <a:xfrm>
          <a:off x="8699500" y="987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21881</xdr:rowOff>
    </xdr:from>
    <xdr:ext cx="534377" cy="259045"/>
    <xdr:sp macro="" textlink="">
      <xdr:nvSpPr>
        <xdr:cNvPr id="358" name="テキスト ボックス 357"/>
        <xdr:cNvSpPr txBox="1"/>
      </xdr:nvSpPr>
      <xdr:spPr>
        <a:xfrm>
          <a:off x="8483111" y="996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124887</xdr:rowOff>
    </xdr:from>
    <xdr:to>
      <xdr:col>41</xdr:col>
      <xdr:colOff>50800</xdr:colOff>
      <xdr:row>57</xdr:row>
      <xdr:rowOff>132789</xdr:rowOff>
    </xdr:to>
    <xdr:cxnSp macro="">
      <xdr:nvCxnSpPr>
        <xdr:cNvPr id="359" name="直線コネクタ 358"/>
        <xdr:cNvCxnSpPr/>
      </xdr:nvCxnSpPr>
      <xdr:spPr>
        <a:xfrm flipV="1">
          <a:off x="6972300" y="9897537"/>
          <a:ext cx="8890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119449</xdr:rowOff>
    </xdr:from>
    <xdr:to>
      <xdr:col>41</xdr:col>
      <xdr:colOff>101600</xdr:colOff>
      <xdr:row>58</xdr:row>
      <xdr:rowOff>49599</xdr:rowOff>
    </xdr:to>
    <xdr:sp macro="" textlink="">
      <xdr:nvSpPr>
        <xdr:cNvPr id="360" name="フローチャート: 判断 359"/>
        <xdr:cNvSpPr/>
      </xdr:nvSpPr>
      <xdr:spPr>
        <a:xfrm>
          <a:off x="7810500" y="989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40726</xdr:rowOff>
    </xdr:from>
    <xdr:ext cx="534377" cy="259045"/>
    <xdr:sp macro="" textlink="">
      <xdr:nvSpPr>
        <xdr:cNvPr id="361" name="テキスト ボックス 360"/>
        <xdr:cNvSpPr txBox="1"/>
      </xdr:nvSpPr>
      <xdr:spPr>
        <a:xfrm>
          <a:off x="7594111" y="998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130677</xdr:rowOff>
    </xdr:from>
    <xdr:to>
      <xdr:col>36</xdr:col>
      <xdr:colOff>165100</xdr:colOff>
      <xdr:row>58</xdr:row>
      <xdr:rowOff>60827</xdr:rowOff>
    </xdr:to>
    <xdr:sp macro="" textlink="">
      <xdr:nvSpPr>
        <xdr:cNvPr id="362" name="フローチャート: 判断 361"/>
        <xdr:cNvSpPr/>
      </xdr:nvSpPr>
      <xdr:spPr>
        <a:xfrm>
          <a:off x="6921500" y="990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51954</xdr:rowOff>
    </xdr:from>
    <xdr:ext cx="534377" cy="259045"/>
    <xdr:sp macro="" textlink="">
      <xdr:nvSpPr>
        <xdr:cNvPr id="363" name="テキスト ボックス 362"/>
        <xdr:cNvSpPr txBox="1"/>
      </xdr:nvSpPr>
      <xdr:spPr>
        <a:xfrm>
          <a:off x="6705111" y="999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18521</xdr:rowOff>
    </xdr:from>
    <xdr:to>
      <xdr:col>55</xdr:col>
      <xdr:colOff>50800</xdr:colOff>
      <xdr:row>57</xdr:row>
      <xdr:rowOff>120121</xdr:rowOff>
    </xdr:to>
    <xdr:sp macro="" textlink="">
      <xdr:nvSpPr>
        <xdr:cNvPr id="369" name="楕円 368"/>
        <xdr:cNvSpPr/>
      </xdr:nvSpPr>
      <xdr:spPr>
        <a:xfrm>
          <a:off x="10426700" y="979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41398</xdr:rowOff>
    </xdr:from>
    <xdr:ext cx="534377" cy="259045"/>
    <xdr:sp macro="" textlink="">
      <xdr:nvSpPr>
        <xdr:cNvPr id="370" name="農林水産業費該当値テキスト"/>
        <xdr:cNvSpPr txBox="1"/>
      </xdr:nvSpPr>
      <xdr:spPr>
        <a:xfrm>
          <a:off x="10528300" y="964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86580</xdr:rowOff>
    </xdr:from>
    <xdr:to>
      <xdr:col>50</xdr:col>
      <xdr:colOff>165100</xdr:colOff>
      <xdr:row>58</xdr:row>
      <xdr:rowOff>16730</xdr:rowOff>
    </xdr:to>
    <xdr:sp macro="" textlink="">
      <xdr:nvSpPr>
        <xdr:cNvPr id="371" name="楕円 370"/>
        <xdr:cNvSpPr/>
      </xdr:nvSpPr>
      <xdr:spPr>
        <a:xfrm>
          <a:off x="9588500" y="985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33257</xdr:rowOff>
    </xdr:from>
    <xdr:ext cx="534377" cy="259045"/>
    <xdr:sp macro="" textlink="">
      <xdr:nvSpPr>
        <xdr:cNvPr id="372" name="テキスト ボックス 371"/>
        <xdr:cNvSpPr txBox="1"/>
      </xdr:nvSpPr>
      <xdr:spPr>
        <a:xfrm>
          <a:off x="9372111" y="963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27205</xdr:rowOff>
    </xdr:from>
    <xdr:to>
      <xdr:col>46</xdr:col>
      <xdr:colOff>38100</xdr:colOff>
      <xdr:row>57</xdr:row>
      <xdr:rowOff>128805</xdr:rowOff>
    </xdr:to>
    <xdr:sp macro="" textlink="">
      <xdr:nvSpPr>
        <xdr:cNvPr id="373" name="楕円 372"/>
        <xdr:cNvSpPr/>
      </xdr:nvSpPr>
      <xdr:spPr>
        <a:xfrm>
          <a:off x="8699500" y="979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145332</xdr:rowOff>
    </xdr:from>
    <xdr:ext cx="534377" cy="259045"/>
    <xdr:sp macro="" textlink="">
      <xdr:nvSpPr>
        <xdr:cNvPr id="374" name="テキスト ボックス 373"/>
        <xdr:cNvSpPr txBox="1"/>
      </xdr:nvSpPr>
      <xdr:spPr>
        <a:xfrm>
          <a:off x="8483111" y="957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74087</xdr:rowOff>
    </xdr:from>
    <xdr:to>
      <xdr:col>41</xdr:col>
      <xdr:colOff>101600</xdr:colOff>
      <xdr:row>58</xdr:row>
      <xdr:rowOff>4237</xdr:rowOff>
    </xdr:to>
    <xdr:sp macro="" textlink="">
      <xdr:nvSpPr>
        <xdr:cNvPr id="375" name="楕円 374"/>
        <xdr:cNvSpPr/>
      </xdr:nvSpPr>
      <xdr:spPr>
        <a:xfrm>
          <a:off x="7810500" y="984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20764</xdr:rowOff>
    </xdr:from>
    <xdr:ext cx="534377" cy="259045"/>
    <xdr:sp macro="" textlink="">
      <xdr:nvSpPr>
        <xdr:cNvPr id="376" name="テキスト ボックス 375"/>
        <xdr:cNvSpPr txBox="1"/>
      </xdr:nvSpPr>
      <xdr:spPr>
        <a:xfrm>
          <a:off x="7594111" y="962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81989</xdr:rowOff>
    </xdr:from>
    <xdr:to>
      <xdr:col>36</xdr:col>
      <xdr:colOff>165100</xdr:colOff>
      <xdr:row>58</xdr:row>
      <xdr:rowOff>12139</xdr:rowOff>
    </xdr:to>
    <xdr:sp macro="" textlink="">
      <xdr:nvSpPr>
        <xdr:cNvPr id="377" name="楕円 376"/>
        <xdr:cNvSpPr/>
      </xdr:nvSpPr>
      <xdr:spPr>
        <a:xfrm>
          <a:off x="6921500" y="985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28666</xdr:rowOff>
    </xdr:from>
    <xdr:ext cx="534377" cy="259045"/>
    <xdr:sp macro="" textlink="">
      <xdr:nvSpPr>
        <xdr:cNvPr id="378" name="テキスト ボックス 377"/>
        <xdr:cNvSpPr txBox="1"/>
      </xdr:nvSpPr>
      <xdr:spPr>
        <a:xfrm>
          <a:off x="6705111" y="96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132652</xdr:rowOff>
    </xdr:from>
    <xdr:to>
      <xdr:col>54</xdr:col>
      <xdr:colOff>189865</xdr:colOff>
      <xdr:row>79</xdr:row>
      <xdr:rowOff>37619</xdr:rowOff>
    </xdr:to>
    <xdr:cxnSp macro="">
      <xdr:nvCxnSpPr>
        <xdr:cNvPr id="402" name="直線コネクタ 401"/>
        <xdr:cNvCxnSpPr/>
      </xdr:nvCxnSpPr>
      <xdr:spPr>
        <a:xfrm flipV="1">
          <a:off x="10475595" y="12305602"/>
          <a:ext cx="1270" cy="127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41446</xdr:rowOff>
    </xdr:from>
    <xdr:ext cx="469744" cy="259045"/>
    <xdr:sp macro="" textlink="">
      <xdr:nvSpPr>
        <xdr:cNvPr id="403" name="商工費最小値テキスト"/>
        <xdr:cNvSpPr txBox="1"/>
      </xdr:nvSpPr>
      <xdr:spPr>
        <a:xfrm>
          <a:off x="10528300" y="1358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37619</xdr:rowOff>
    </xdr:from>
    <xdr:to>
      <xdr:col>55</xdr:col>
      <xdr:colOff>88900</xdr:colOff>
      <xdr:row>79</xdr:row>
      <xdr:rowOff>37619</xdr:rowOff>
    </xdr:to>
    <xdr:cxnSp macro="">
      <xdr:nvCxnSpPr>
        <xdr:cNvPr id="404" name="直線コネクタ 403"/>
        <xdr:cNvCxnSpPr/>
      </xdr:nvCxnSpPr>
      <xdr:spPr>
        <a:xfrm>
          <a:off x="10388600" y="1358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79329</xdr:rowOff>
    </xdr:from>
    <xdr:ext cx="599010" cy="259045"/>
    <xdr:sp macro="" textlink="">
      <xdr:nvSpPr>
        <xdr:cNvPr id="405" name="商工費最大値テキスト"/>
        <xdr:cNvSpPr txBox="1"/>
      </xdr:nvSpPr>
      <xdr:spPr>
        <a:xfrm>
          <a:off x="10528300" y="1208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336,850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132652</xdr:rowOff>
    </xdr:from>
    <xdr:to>
      <xdr:col>55</xdr:col>
      <xdr:colOff>88900</xdr:colOff>
      <xdr:row>71</xdr:row>
      <xdr:rowOff>132652</xdr:rowOff>
    </xdr:to>
    <xdr:cxnSp macro="">
      <xdr:nvCxnSpPr>
        <xdr:cNvPr id="406" name="直線コネクタ 405"/>
        <xdr:cNvCxnSpPr/>
      </xdr:nvCxnSpPr>
      <xdr:spPr>
        <a:xfrm>
          <a:off x="10388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154032</xdr:rowOff>
    </xdr:from>
    <xdr:to>
      <xdr:col>55</xdr:col>
      <xdr:colOff>0</xdr:colOff>
      <xdr:row>78</xdr:row>
      <xdr:rowOff>158544</xdr:rowOff>
    </xdr:to>
    <xdr:cxnSp macro="">
      <xdr:nvCxnSpPr>
        <xdr:cNvPr id="407" name="直線コネクタ 406"/>
        <xdr:cNvCxnSpPr/>
      </xdr:nvCxnSpPr>
      <xdr:spPr>
        <a:xfrm flipV="1">
          <a:off x="9639300" y="13527132"/>
          <a:ext cx="838200" cy="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72843</xdr:rowOff>
    </xdr:from>
    <xdr:ext cx="534377" cy="259045"/>
    <xdr:sp macro="" textlink="">
      <xdr:nvSpPr>
        <xdr:cNvPr id="408" name="商工費平均値テキスト"/>
        <xdr:cNvSpPr txBox="1"/>
      </xdr:nvSpPr>
      <xdr:spPr>
        <a:xfrm>
          <a:off x="10528300" y="13274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49966</xdr:rowOff>
    </xdr:from>
    <xdr:to>
      <xdr:col>55</xdr:col>
      <xdr:colOff>50800</xdr:colOff>
      <xdr:row>78</xdr:row>
      <xdr:rowOff>151566</xdr:rowOff>
    </xdr:to>
    <xdr:sp macro="" textlink="">
      <xdr:nvSpPr>
        <xdr:cNvPr id="409" name="フローチャート: 判断 408"/>
        <xdr:cNvSpPr/>
      </xdr:nvSpPr>
      <xdr:spPr>
        <a:xfrm>
          <a:off x="10426700" y="134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158544</xdr:rowOff>
    </xdr:from>
    <xdr:to>
      <xdr:col>50</xdr:col>
      <xdr:colOff>114300</xdr:colOff>
      <xdr:row>78</xdr:row>
      <xdr:rowOff>162331</xdr:rowOff>
    </xdr:to>
    <xdr:cxnSp macro="">
      <xdr:nvCxnSpPr>
        <xdr:cNvPr id="410" name="直線コネクタ 409"/>
        <xdr:cNvCxnSpPr/>
      </xdr:nvCxnSpPr>
      <xdr:spPr>
        <a:xfrm flipV="1">
          <a:off x="8750300" y="13531644"/>
          <a:ext cx="889000" cy="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104800</xdr:rowOff>
    </xdr:from>
    <xdr:to>
      <xdr:col>50</xdr:col>
      <xdr:colOff>165100</xdr:colOff>
      <xdr:row>79</xdr:row>
      <xdr:rowOff>34950</xdr:rowOff>
    </xdr:to>
    <xdr:sp macro="" textlink="">
      <xdr:nvSpPr>
        <xdr:cNvPr id="411" name="フローチャート: 判断 410"/>
        <xdr:cNvSpPr/>
      </xdr:nvSpPr>
      <xdr:spPr>
        <a:xfrm>
          <a:off x="9588500" y="134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51477</xdr:rowOff>
    </xdr:from>
    <xdr:ext cx="534377" cy="259045"/>
    <xdr:sp macro="" textlink="">
      <xdr:nvSpPr>
        <xdr:cNvPr id="412" name="テキスト ボックス 411"/>
        <xdr:cNvSpPr txBox="1"/>
      </xdr:nvSpPr>
      <xdr:spPr>
        <a:xfrm>
          <a:off x="9372111" y="132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162331</xdr:rowOff>
    </xdr:from>
    <xdr:to>
      <xdr:col>45</xdr:col>
      <xdr:colOff>177800</xdr:colOff>
      <xdr:row>78</xdr:row>
      <xdr:rowOff>164743</xdr:rowOff>
    </xdr:to>
    <xdr:cxnSp macro="">
      <xdr:nvCxnSpPr>
        <xdr:cNvPr id="413" name="直線コネクタ 412"/>
        <xdr:cNvCxnSpPr/>
      </xdr:nvCxnSpPr>
      <xdr:spPr>
        <a:xfrm flipV="1">
          <a:off x="7861300" y="13535431"/>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99633</xdr:rowOff>
    </xdr:from>
    <xdr:to>
      <xdr:col>46</xdr:col>
      <xdr:colOff>38100</xdr:colOff>
      <xdr:row>79</xdr:row>
      <xdr:rowOff>29783</xdr:rowOff>
    </xdr:to>
    <xdr:sp macro="" textlink="">
      <xdr:nvSpPr>
        <xdr:cNvPr id="414" name="フローチャート: 判断 413"/>
        <xdr:cNvSpPr/>
      </xdr:nvSpPr>
      <xdr:spPr>
        <a:xfrm>
          <a:off x="8699500" y="134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46310</xdr:rowOff>
    </xdr:from>
    <xdr:ext cx="534377" cy="259045"/>
    <xdr:sp macro="" textlink="">
      <xdr:nvSpPr>
        <xdr:cNvPr id="415" name="テキスト ボックス 414"/>
        <xdr:cNvSpPr txBox="1"/>
      </xdr:nvSpPr>
      <xdr:spPr>
        <a:xfrm>
          <a:off x="8483111" y="1324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161680</xdr:rowOff>
    </xdr:from>
    <xdr:to>
      <xdr:col>41</xdr:col>
      <xdr:colOff>50800</xdr:colOff>
      <xdr:row>78</xdr:row>
      <xdr:rowOff>164743</xdr:rowOff>
    </xdr:to>
    <xdr:cxnSp macro="">
      <xdr:nvCxnSpPr>
        <xdr:cNvPr id="416" name="直線コネクタ 415"/>
        <xdr:cNvCxnSpPr/>
      </xdr:nvCxnSpPr>
      <xdr:spPr>
        <a:xfrm>
          <a:off x="6972300" y="13534780"/>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112057</xdr:rowOff>
    </xdr:from>
    <xdr:to>
      <xdr:col>41</xdr:col>
      <xdr:colOff>101600</xdr:colOff>
      <xdr:row>79</xdr:row>
      <xdr:rowOff>42207</xdr:rowOff>
    </xdr:to>
    <xdr:sp macro="" textlink="">
      <xdr:nvSpPr>
        <xdr:cNvPr id="417" name="フローチャート: 判断 416"/>
        <xdr:cNvSpPr/>
      </xdr:nvSpPr>
      <xdr:spPr>
        <a:xfrm>
          <a:off x="7810500" y="1348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58734</xdr:rowOff>
    </xdr:from>
    <xdr:ext cx="534377" cy="259045"/>
    <xdr:sp macro="" textlink="">
      <xdr:nvSpPr>
        <xdr:cNvPr id="418" name="テキスト ボックス 417"/>
        <xdr:cNvSpPr txBox="1"/>
      </xdr:nvSpPr>
      <xdr:spPr>
        <a:xfrm>
          <a:off x="7594111" y="1326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117064</xdr:rowOff>
    </xdr:from>
    <xdr:to>
      <xdr:col>36</xdr:col>
      <xdr:colOff>165100</xdr:colOff>
      <xdr:row>79</xdr:row>
      <xdr:rowOff>47214</xdr:rowOff>
    </xdr:to>
    <xdr:sp macro="" textlink="">
      <xdr:nvSpPr>
        <xdr:cNvPr id="419" name="フローチャート: 判断 418"/>
        <xdr:cNvSpPr/>
      </xdr:nvSpPr>
      <xdr:spPr>
        <a:xfrm>
          <a:off x="6921500" y="1349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38341</xdr:rowOff>
    </xdr:from>
    <xdr:ext cx="534377" cy="259045"/>
    <xdr:sp macro="" textlink="">
      <xdr:nvSpPr>
        <xdr:cNvPr id="420" name="テキスト ボックス 419"/>
        <xdr:cNvSpPr txBox="1"/>
      </xdr:nvSpPr>
      <xdr:spPr>
        <a:xfrm>
          <a:off x="6705111" y="1358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103232</xdr:rowOff>
    </xdr:from>
    <xdr:to>
      <xdr:col>55</xdr:col>
      <xdr:colOff>50800</xdr:colOff>
      <xdr:row>79</xdr:row>
      <xdr:rowOff>33382</xdr:rowOff>
    </xdr:to>
    <xdr:sp macro="" textlink="">
      <xdr:nvSpPr>
        <xdr:cNvPr id="426" name="楕円 425"/>
        <xdr:cNvSpPr/>
      </xdr:nvSpPr>
      <xdr:spPr>
        <a:xfrm>
          <a:off x="10426700" y="1347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28391</xdr:rowOff>
    </xdr:from>
    <xdr:ext cx="534377" cy="259045"/>
    <xdr:sp macro="" textlink="">
      <xdr:nvSpPr>
        <xdr:cNvPr id="427" name="商工費該当値テキスト"/>
        <xdr:cNvSpPr txBox="1"/>
      </xdr:nvSpPr>
      <xdr:spPr>
        <a:xfrm>
          <a:off x="10528300" y="134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107744</xdr:rowOff>
    </xdr:from>
    <xdr:to>
      <xdr:col>50</xdr:col>
      <xdr:colOff>165100</xdr:colOff>
      <xdr:row>79</xdr:row>
      <xdr:rowOff>37894</xdr:rowOff>
    </xdr:to>
    <xdr:sp macro="" textlink="">
      <xdr:nvSpPr>
        <xdr:cNvPr id="428" name="楕円 427"/>
        <xdr:cNvSpPr/>
      </xdr:nvSpPr>
      <xdr:spPr>
        <a:xfrm>
          <a:off x="9588500" y="1348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29021</xdr:rowOff>
    </xdr:from>
    <xdr:ext cx="534377" cy="259045"/>
    <xdr:sp macro="" textlink="">
      <xdr:nvSpPr>
        <xdr:cNvPr id="429" name="テキスト ボックス 428"/>
        <xdr:cNvSpPr txBox="1"/>
      </xdr:nvSpPr>
      <xdr:spPr>
        <a:xfrm>
          <a:off x="9372111" y="1357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111531</xdr:rowOff>
    </xdr:from>
    <xdr:to>
      <xdr:col>46</xdr:col>
      <xdr:colOff>38100</xdr:colOff>
      <xdr:row>79</xdr:row>
      <xdr:rowOff>41681</xdr:rowOff>
    </xdr:to>
    <xdr:sp macro="" textlink="">
      <xdr:nvSpPr>
        <xdr:cNvPr id="430" name="楕円 429"/>
        <xdr:cNvSpPr/>
      </xdr:nvSpPr>
      <xdr:spPr>
        <a:xfrm>
          <a:off x="8699500" y="1348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32808</xdr:rowOff>
    </xdr:from>
    <xdr:ext cx="534377" cy="259045"/>
    <xdr:sp macro="" textlink="">
      <xdr:nvSpPr>
        <xdr:cNvPr id="431" name="テキスト ボックス 430"/>
        <xdr:cNvSpPr txBox="1"/>
      </xdr:nvSpPr>
      <xdr:spPr>
        <a:xfrm>
          <a:off x="8483111" y="1357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113943</xdr:rowOff>
    </xdr:from>
    <xdr:to>
      <xdr:col>41</xdr:col>
      <xdr:colOff>101600</xdr:colOff>
      <xdr:row>79</xdr:row>
      <xdr:rowOff>44093</xdr:rowOff>
    </xdr:to>
    <xdr:sp macro="" textlink="">
      <xdr:nvSpPr>
        <xdr:cNvPr id="432" name="楕円 431"/>
        <xdr:cNvSpPr/>
      </xdr:nvSpPr>
      <xdr:spPr>
        <a:xfrm>
          <a:off x="7810500" y="1348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35220</xdr:rowOff>
    </xdr:from>
    <xdr:ext cx="534377" cy="259045"/>
    <xdr:sp macro="" textlink="">
      <xdr:nvSpPr>
        <xdr:cNvPr id="433" name="テキスト ボックス 432"/>
        <xdr:cNvSpPr txBox="1"/>
      </xdr:nvSpPr>
      <xdr:spPr>
        <a:xfrm>
          <a:off x="7594111" y="1357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110880</xdr:rowOff>
    </xdr:from>
    <xdr:to>
      <xdr:col>36</xdr:col>
      <xdr:colOff>165100</xdr:colOff>
      <xdr:row>79</xdr:row>
      <xdr:rowOff>41030</xdr:rowOff>
    </xdr:to>
    <xdr:sp macro="" textlink="">
      <xdr:nvSpPr>
        <xdr:cNvPr id="434" name="楕円 433"/>
        <xdr:cNvSpPr/>
      </xdr:nvSpPr>
      <xdr:spPr>
        <a:xfrm>
          <a:off x="6921500" y="134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57557</xdr:rowOff>
    </xdr:from>
    <xdr:ext cx="534377" cy="259045"/>
    <xdr:sp macro="" textlink="">
      <xdr:nvSpPr>
        <xdr:cNvPr id="435" name="テキスト ボックス 434"/>
        <xdr:cNvSpPr txBox="1"/>
      </xdr:nvSpPr>
      <xdr:spPr>
        <a:xfrm>
          <a:off x="6705111" y="1325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144413</xdr:rowOff>
    </xdr:from>
    <xdr:to>
      <xdr:col>54</xdr:col>
      <xdr:colOff>189865</xdr:colOff>
      <xdr:row>98</xdr:row>
      <xdr:rowOff>131688</xdr:rowOff>
    </xdr:to>
    <xdr:cxnSp macro="">
      <xdr:nvCxnSpPr>
        <xdr:cNvPr id="461" name="直線コネクタ 460"/>
        <xdr:cNvCxnSpPr/>
      </xdr:nvCxnSpPr>
      <xdr:spPr>
        <a:xfrm flipV="1">
          <a:off x="10475595" y="15574913"/>
          <a:ext cx="1270" cy="1358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135515</xdr:rowOff>
    </xdr:from>
    <xdr:ext cx="534377" cy="259045"/>
    <xdr:sp macro="" textlink="">
      <xdr:nvSpPr>
        <xdr:cNvPr id="462" name="土木費最小値テキスト"/>
        <xdr:cNvSpPr txBox="1"/>
      </xdr:nvSpPr>
      <xdr:spPr>
        <a:xfrm>
          <a:off x="10528300" y="1693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131688</xdr:rowOff>
    </xdr:from>
    <xdr:to>
      <xdr:col>55</xdr:col>
      <xdr:colOff>88900</xdr:colOff>
      <xdr:row>98</xdr:row>
      <xdr:rowOff>131688</xdr:rowOff>
    </xdr:to>
    <xdr:cxnSp macro="">
      <xdr:nvCxnSpPr>
        <xdr:cNvPr id="463" name="直線コネクタ 462"/>
        <xdr:cNvCxnSpPr/>
      </xdr:nvCxnSpPr>
      <xdr:spPr>
        <a:xfrm>
          <a:off x="10388600" y="169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91090</xdr:rowOff>
    </xdr:from>
    <xdr:ext cx="599010" cy="259045"/>
    <xdr:sp macro="" textlink="">
      <xdr:nvSpPr>
        <xdr:cNvPr id="464" name="土木費最大値テキスト"/>
        <xdr:cNvSpPr txBox="1"/>
      </xdr:nvSpPr>
      <xdr:spPr>
        <a:xfrm>
          <a:off x="10528300" y="1535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144413</xdr:rowOff>
    </xdr:from>
    <xdr:to>
      <xdr:col>55</xdr:col>
      <xdr:colOff>88900</xdr:colOff>
      <xdr:row>90</xdr:row>
      <xdr:rowOff>144413</xdr:rowOff>
    </xdr:to>
    <xdr:cxnSp macro="">
      <xdr:nvCxnSpPr>
        <xdr:cNvPr id="465" name="直線コネクタ 464"/>
        <xdr:cNvCxnSpPr/>
      </xdr:nvCxnSpPr>
      <xdr:spPr>
        <a:xfrm>
          <a:off x="10388600" y="15574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126843</xdr:rowOff>
    </xdr:from>
    <xdr:to>
      <xdr:col>55</xdr:col>
      <xdr:colOff>0</xdr:colOff>
      <xdr:row>96</xdr:row>
      <xdr:rowOff>20577</xdr:rowOff>
    </xdr:to>
    <xdr:cxnSp macro="">
      <xdr:nvCxnSpPr>
        <xdr:cNvPr id="466" name="直線コネクタ 465"/>
        <xdr:cNvCxnSpPr/>
      </xdr:nvCxnSpPr>
      <xdr:spPr>
        <a:xfrm flipV="1">
          <a:off x="9639300" y="16414593"/>
          <a:ext cx="838200" cy="6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97121</xdr:rowOff>
    </xdr:from>
    <xdr:ext cx="534377" cy="259045"/>
    <xdr:sp macro="" textlink="">
      <xdr:nvSpPr>
        <xdr:cNvPr id="467" name="土木費平均値テキスト"/>
        <xdr:cNvSpPr txBox="1"/>
      </xdr:nvSpPr>
      <xdr:spPr>
        <a:xfrm>
          <a:off x="10528300" y="16384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118694</xdr:rowOff>
    </xdr:from>
    <xdr:to>
      <xdr:col>55</xdr:col>
      <xdr:colOff>50800</xdr:colOff>
      <xdr:row>96</xdr:row>
      <xdr:rowOff>48844</xdr:rowOff>
    </xdr:to>
    <xdr:sp macro="" textlink="">
      <xdr:nvSpPr>
        <xdr:cNvPr id="468" name="フローチャート: 判断 467"/>
        <xdr:cNvSpPr/>
      </xdr:nvSpPr>
      <xdr:spPr>
        <a:xfrm>
          <a:off x="10426700" y="1640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7722</xdr:rowOff>
    </xdr:from>
    <xdr:to>
      <xdr:col>50</xdr:col>
      <xdr:colOff>114300</xdr:colOff>
      <xdr:row>96</xdr:row>
      <xdr:rowOff>20577</xdr:rowOff>
    </xdr:to>
    <xdr:cxnSp macro="">
      <xdr:nvCxnSpPr>
        <xdr:cNvPr id="469" name="直線コネクタ 468"/>
        <xdr:cNvCxnSpPr/>
      </xdr:nvCxnSpPr>
      <xdr:spPr>
        <a:xfrm>
          <a:off x="8750300" y="16466922"/>
          <a:ext cx="889000" cy="1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81694</xdr:rowOff>
    </xdr:from>
    <xdr:to>
      <xdr:col>50</xdr:col>
      <xdr:colOff>165100</xdr:colOff>
      <xdr:row>96</xdr:row>
      <xdr:rowOff>11844</xdr:rowOff>
    </xdr:to>
    <xdr:sp macro="" textlink="">
      <xdr:nvSpPr>
        <xdr:cNvPr id="470" name="フローチャート: 判断 469"/>
        <xdr:cNvSpPr/>
      </xdr:nvSpPr>
      <xdr:spPr>
        <a:xfrm>
          <a:off x="9588500" y="1636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28371</xdr:rowOff>
    </xdr:from>
    <xdr:ext cx="534377" cy="259045"/>
    <xdr:sp macro="" textlink="">
      <xdr:nvSpPr>
        <xdr:cNvPr id="471" name="テキスト ボックス 470"/>
        <xdr:cNvSpPr txBox="1"/>
      </xdr:nvSpPr>
      <xdr:spPr>
        <a:xfrm>
          <a:off x="9372111" y="1614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131710</xdr:rowOff>
    </xdr:from>
    <xdr:to>
      <xdr:col>45</xdr:col>
      <xdr:colOff>177800</xdr:colOff>
      <xdr:row>96</xdr:row>
      <xdr:rowOff>7722</xdr:rowOff>
    </xdr:to>
    <xdr:cxnSp macro="">
      <xdr:nvCxnSpPr>
        <xdr:cNvPr id="472" name="直線コネクタ 471"/>
        <xdr:cNvCxnSpPr/>
      </xdr:nvCxnSpPr>
      <xdr:spPr>
        <a:xfrm>
          <a:off x="7861300" y="16419460"/>
          <a:ext cx="889000" cy="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92754</xdr:rowOff>
    </xdr:from>
    <xdr:to>
      <xdr:col>46</xdr:col>
      <xdr:colOff>38100</xdr:colOff>
      <xdr:row>96</xdr:row>
      <xdr:rowOff>22904</xdr:rowOff>
    </xdr:to>
    <xdr:sp macro="" textlink="">
      <xdr:nvSpPr>
        <xdr:cNvPr id="473" name="フローチャート: 判断 472"/>
        <xdr:cNvSpPr/>
      </xdr:nvSpPr>
      <xdr:spPr>
        <a:xfrm>
          <a:off x="8699500" y="1638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39431</xdr:rowOff>
    </xdr:from>
    <xdr:ext cx="534377" cy="259045"/>
    <xdr:sp macro="" textlink="">
      <xdr:nvSpPr>
        <xdr:cNvPr id="474" name="テキスト ボックス 473"/>
        <xdr:cNvSpPr txBox="1"/>
      </xdr:nvSpPr>
      <xdr:spPr>
        <a:xfrm>
          <a:off x="8483111" y="1615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131710</xdr:rowOff>
    </xdr:from>
    <xdr:to>
      <xdr:col>41</xdr:col>
      <xdr:colOff>50800</xdr:colOff>
      <xdr:row>96</xdr:row>
      <xdr:rowOff>10683</xdr:rowOff>
    </xdr:to>
    <xdr:cxnSp macro="">
      <xdr:nvCxnSpPr>
        <xdr:cNvPr id="475" name="直線コネクタ 474"/>
        <xdr:cNvCxnSpPr/>
      </xdr:nvCxnSpPr>
      <xdr:spPr>
        <a:xfrm flipV="1">
          <a:off x="6972300" y="16419460"/>
          <a:ext cx="889000" cy="5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108353</xdr:rowOff>
    </xdr:from>
    <xdr:to>
      <xdr:col>41</xdr:col>
      <xdr:colOff>101600</xdr:colOff>
      <xdr:row>96</xdr:row>
      <xdr:rowOff>38503</xdr:rowOff>
    </xdr:to>
    <xdr:sp macro="" textlink="">
      <xdr:nvSpPr>
        <xdr:cNvPr id="476" name="フローチャート: 判断 475"/>
        <xdr:cNvSpPr/>
      </xdr:nvSpPr>
      <xdr:spPr>
        <a:xfrm>
          <a:off x="7810500" y="1639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29630</xdr:rowOff>
    </xdr:from>
    <xdr:ext cx="534377" cy="259045"/>
    <xdr:sp macro="" textlink="">
      <xdr:nvSpPr>
        <xdr:cNvPr id="477" name="テキスト ボックス 476"/>
        <xdr:cNvSpPr txBox="1"/>
      </xdr:nvSpPr>
      <xdr:spPr>
        <a:xfrm>
          <a:off x="7594111" y="1648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64908</xdr:rowOff>
    </xdr:from>
    <xdr:to>
      <xdr:col>36</xdr:col>
      <xdr:colOff>165100</xdr:colOff>
      <xdr:row>95</xdr:row>
      <xdr:rowOff>166508</xdr:rowOff>
    </xdr:to>
    <xdr:sp macro="" textlink="">
      <xdr:nvSpPr>
        <xdr:cNvPr id="478" name="フローチャート: 判断 477"/>
        <xdr:cNvSpPr/>
      </xdr:nvSpPr>
      <xdr:spPr>
        <a:xfrm>
          <a:off x="6921500" y="1635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11585</xdr:rowOff>
    </xdr:from>
    <xdr:ext cx="534377" cy="259045"/>
    <xdr:sp macro="" textlink="">
      <xdr:nvSpPr>
        <xdr:cNvPr id="479" name="テキスト ボックス 478"/>
        <xdr:cNvSpPr txBox="1"/>
      </xdr:nvSpPr>
      <xdr:spPr>
        <a:xfrm>
          <a:off x="6705111" y="1612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76043</xdr:rowOff>
    </xdr:from>
    <xdr:to>
      <xdr:col>55</xdr:col>
      <xdr:colOff>50800</xdr:colOff>
      <xdr:row>96</xdr:row>
      <xdr:rowOff>6193</xdr:rowOff>
    </xdr:to>
    <xdr:sp macro="" textlink="">
      <xdr:nvSpPr>
        <xdr:cNvPr id="485" name="楕円 484"/>
        <xdr:cNvSpPr/>
      </xdr:nvSpPr>
      <xdr:spPr>
        <a:xfrm>
          <a:off x="10426700" y="1636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98920</xdr:rowOff>
    </xdr:from>
    <xdr:ext cx="534377" cy="259045"/>
    <xdr:sp macro="" textlink="">
      <xdr:nvSpPr>
        <xdr:cNvPr id="486" name="土木費該当値テキスト"/>
        <xdr:cNvSpPr txBox="1"/>
      </xdr:nvSpPr>
      <xdr:spPr>
        <a:xfrm>
          <a:off x="10528300" y="1621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141227</xdr:rowOff>
    </xdr:from>
    <xdr:to>
      <xdr:col>50</xdr:col>
      <xdr:colOff>165100</xdr:colOff>
      <xdr:row>96</xdr:row>
      <xdr:rowOff>71377</xdr:rowOff>
    </xdr:to>
    <xdr:sp macro="" textlink="">
      <xdr:nvSpPr>
        <xdr:cNvPr id="487" name="楕円 486"/>
        <xdr:cNvSpPr/>
      </xdr:nvSpPr>
      <xdr:spPr>
        <a:xfrm>
          <a:off x="9588500" y="164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62504</xdr:rowOff>
    </xdr:from>
    <xdr:ext cx="534377" cy="259045"/>
    <xdr:sp macro="" textlink="">
      <xdr:nvSpPr>
        <xdr:cNvPr id="488" name="テキスト ボックス 487"/>
        <xdr:cNvSpPr txBox="1"/>
      </xdr:nvSpPr>
      <xdr:spPr>
        <a:xfrm>
          <a:off x="9372111" y="1652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128372</xdr:rowOff>
    </xdr:from>
    <xdr:to>
      <xdr:col>46</xdr:col>
      <xdr:colOff>38100</xdr:colOff>
      <xdr:row>96</xdr:row>
      <xdr:rowOff>58522</xdr:rowOff>
    </xdr:to>
    <xdr:sp macro="" textlink="">
      <xdr:nvSpPr>
        <xdr:cNvPr id="489" name="楕円 488"/>
        <xdr:cNvSpPr/>
      </xdr:nvSpPr>
      <xdr:spPr>
        <a:xfrm>
          <a:off x="8699500" y="164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49649</xdr:rowOff>
    </xdr:from>
    <xdr:ext cx="534377" cy="259045"/>
    <xdr:sp macro="" textlink="">
      <xdr:nvSpPr>
        <xdr:cNvPr id="490" name="テキスト ボックス 489"/>
        <xdr:cNvSpPr txBox="1"/>
      </xdr:nvSpPr>
      <xdr:spPr>
        <a:xfrm>
          <a:off x="8483111" y="1650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80910</xdr:rowOff>
    </xdr:from>
    <xdr:to>
      <xdr:col>41</xdr:col>
      <xdr:colOff>101600</xdr:colOff>
      <xdr:row>96</xdr:row>
      <xdr:rowOff>11060</xdr:rowOff>
    </xdr:to>
    <xdr:sp macro="" textlink="">
      <xdr:nvSpPr>
        <xdr:cNvPr id="491" name="楕円 490"/>
        <xdr:cNvSpPr/>
      </xdr:nvSpPr>
      <xdr:spPr>
        <a:xfrm>
          <a:off x="7810500" y="163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27587</xdr:rowOff>
    </xdr:from>
    <xdr:ext cx="534377" cy="259045"/>
    <xdr:sp macro="" textlink="">
      <xdr:nvSpPr>
        <xdr:cNvPr id="492" name="テキスト ボックス 491"/>
        <xdr:cNvSpPr txBox="1"/>
      </xdr:nvSpPr>
      <xdr:spPr>
        <a:xfrm>
          <a:off x="7594111" y="1614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131333</xdr:rowOff>
    </xdr:from>
    <xdr:to>
      <xdr:col>36</xdr:col>
      <xdr:colOff>165100</xdr:colOff>
      <xdr:row>96</xdr:row>
      <xdr:rowOff>61483</xdr:rowOff>
    </xdr:to>
    <xdr:sp macro="" textlink="">
      <xdr:nvSpPr>
        <xdr:cNvPr id="493" name="楕円 492"/>
        <xdr:cNvSpPr/>
      </xdr:nvSpPr>
      <xdr:spPr>
        <a:xfrm>
          <a:off x="6921500" y="1641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52610</xdr:rowOff>
    </xdr:from>
    <xdr:ext cx="534377" cy="259045"/>
    <xdr:sp macro="" textlink="">
      <xdr:nvSpPr>
        <xdr:cNvPr id="494" name="テキスト ボックス 493"/>
        <xdr:cNvSpPr txBox="1"/>
      </xdr:nvSpPr>
      <xdr:spPr>
        <a:xfrm>
          <a:off x="6705111" y="165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38247</xdr:rowOff>
    </xdr:from>
    <xdr:to>
      <xdr:col>85</xdr:col>
      <xdr:colOff>126364</xdr:colOff>
      <xdr:row>37</xdr:row>
      <xdr:rowOff>3592</xdr:rowOff>
    </xdr:to>
    <xdr:cxnSp macro="">
      <xdr:nvCxnSpPr>
        <xdr:cNvPr id="516" name="直線コネクタ 515"/>
        <xdr:cNvCxnSpPr/>
      </xdr:nvCxnSpPr>
      <xdr:spPr>
        <a:xfrm flipV="1">
          <a:off x="16317595" y="5353197"/>
          <a:ext cx="1269" cy="99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7419</xdr:rowOff>
    </xdr:from>
    <xdr:ext cx="534377" cy="259045"/>
    <xdr:sp macro="" textlink="">
      <xdr:nvSpPr>
        <xdr:cNvPr id="517" name="消防費最小値テキスト"/>
        <xdr:cNvSpPr txBox="1"/>
      </xdr:nvSpPr>
      <xdr:spPr>
        <a:xfrm>
          <a:off x="16370300" y="635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3592</xdr:rowOff>
    </xdr:from>
    <xdr:to>
      <xdr:col>86</xdr:col>
      <xdr:colOff>25400</xdr:colOff>
      <xdr:row>37</xdr:row>
      <xdr:rowOff>3592</xdr:rowOff>
    </xdr:to>
    <xdr:cxnSp macro="">
      <xdr:nvCxnSpPr>
        <xdr:cNvPr id="518" name="直線コネクタ 517"/>
        <xdr:cNvCxnSpPr/>
      </xdr:nvCxnSpPr>
      <xdr:spPr>
        <a:xfrm>
          <a:off x="16230600" y="634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156374</xdr:rowOff>
    </xdr:from>
    <xdr:ext cx="534377" cy="259045"/>
    <xdr:sp macro="" textlink="">
      <xdr:nvSpPr>
        <xdr:cNvPr id="519" name="消防費最大値テキスト"/>
        <xdr:cNvSpPr txBox="1"/>
      </xdr:nvSpPr>
      <xdr:spPr>
        <a:xfrm>
          <a:off x="16370300" y="51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38247</xdr:rowOff>
    </xdr:from>
    <xdr:to>
      <xdr:col>86</xdr:col>
      <xdr:colOff>25400</xdr:colOff>
      <xdr:row>31</xdr:row>
      <xdr:rowOff>38247</xdr:rowOff>
    </xdr:to>
    <xdr:cxnSp macro="">
      <xdr:nvCxnSpPr>
        <xdr:cNvPr id="520" name="直線コネクタ 519"/>
        <xdr:cNvCxnSpPr/>
      </xdr:nvCxnSpPr>
      <xdr:spPr>
        <a:xfrm>
          <a:off x="16230600" y="535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17696</xdr:rowOff>
    </xdr:from>
    <xdr:to>
      <xdr:col>85</xdr:col>
      <xdr:colOff>127000</xdr:colOff>
      <xdr:row>31</xdr:row>
      <xdr:rowOff>67737</xdr:rowOff>
    </xdr:to>
    <xdr:cxnSp macro="">
      <xdr:nvCxnSpPr>
        <xdr:cNvPr id="521" name="直線コネクタ 520"/>
        <xdr:cNvCxnSpPr/>
      </xdr:nvCxnSpPr>
      <xdr:spPr>
        <a:xfrm>
          <a:off x="15481300" y="5161196"/>
          <a:ext cx="838200" cy="22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45130</xdr:rowOff>
    </xdr:from>
    <xdr:ext cx="534377" cy="259045"/>
    <xdr:sp macro="" textlink="">
      <xdr:nvSpPr>
        <xdr:cNvPr id="522" name="消防費平均値テキスト"/>
        <xdr:cNvSpPr txBox="1"/>
      </xdr:nvSpPr>
      <xdr:spPr>
        <a:xfrm>
          <a:off x="16370300" y="5874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66703</xdr:rowOff>
    </xdr:from>
    <xdr:to>
      <xdr:col>85</xdr:col>
      <xdr:colOff>177800</xdr:colOff>
      <xdr:row>34</xdr:row>
      <xdr:rowOff>168303</xdr:rowOff>
    </xdr:to>
    <xdr:sp macro="" textlink="">
      <xdr:nvSpPr>
        <xdr:cNvPr id="523" name="フローチャート: 判断 522"/>
        <xdr:cNvSpPr/>
      </xdr:nvSpPr>
      <xdr:spPr>
        <a:xfrm>
          <a:off x="16268700" y="589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17696</xdr:rowOff>
    </xdr:from>
    <xdr:to>
      <xdr:col>81</xdr:col>
      <xdr:colOff>50800</xdr:colOff>
      <xdr:row>32</xdr:row>
      <xdr:rowOff>112519</xdr:rowOff>
    </xdr:to>
    <xdr:cxnSp macro="">
      <xdr:nvCxnSpPr>
        <xdr:cNvPr id="524" name="直線コネクタ 523"/>
        <xdr:cNvCxnSpPr/>
      </xdr:nvCxnSpPr>
      <xdr:spPr>
        <a:xfrm flipV="1">
          <a:off x="14592300" y="5161196"/>
          <a:ext cx="889000" cy="43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41077</xdr:rowOff>
    </xdr:from>
    <xdr:to>
      <xdr:col>81</xdr:col>
      <xdr:colOff>101600</xdr:colOff>
      <xdr:row>34</xdr:row>
      <xdr:rowOff>142677</xdr:rowOff>
    </xdr:to>
    <xdr:sp macro="" textlink="">
      <xdr:nvSpPr>
        <xdr:cNvPr id="525" name="フローチャート: 判断 524"/>
        <xdr:cNvSpPr/>
      </xdr:nvSpPr>
      <xdr:spPr>
        <a:xfrm>
          <a:off x="15430500" y="587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133804</xdr:rowOff>
    </xdr:from>
    <xdr:ext cx="534377" cy="259045"/>
    <xdr:sp macro="" textlink="">
      <xdr:nvSpPr>
        <xdr:cNvPr id="526" name="テキスト ボックス 525"/>
        <xdr:cNvSpPr txBox="1"/>
      </xdr:nvSpPr>
      <xdr:spPr>
        <a:xfrm>
          <a:off x="15214111" y="596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26886</xdr:rowOff>
    </xdr:from>
    <xdr:to>
      <xdr:col>76</xdr:col>
      <xdr:colOff>114300</xdr:colOff>
      <xdr:row>32</xdr:row>
      <xdr:rowOff>112519</xdr:rowOff>
    </xdr:to>
    <xdr:cxnSp macro="">
      <xdr:nvCxnSpPr>
        <xdr:cNvPr id="527" name="直線コネクタ 526"/>
        <xdr:cNvCxnSpPr/>
      </xdr:nvCxnSpPr>
      <xdr:spPr>
        <a:xfrm>
          <a:off x="13703300" y="5341836"/>
          <a:ext cx="889000" cy="25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125087</xdr:rowOff>
    </xdr:from>
    <xdr:to>
      <xdr:col>76</xdr:col>
      <xdr:colOff>165100</xdr:colOff>
      <xdr:row>35</xdr:row>
      <xdr:rowOff>55237</xdr:rowOff>
    </xdr:to>
    <xdr:sp macro="" textlink="">
      <xdr:nvSpPr>
        <xdr:cNvPr id="528" name="フローチャート: 判断 527"/>
        <xdr:cNvSpPr/>
      </xdr:nvSpPr>
      <xdr:spPr>
        <a:xfrm>
          <a:off x="14541500" y="595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46364</xdr:rowOff>
    </xdr:from>
    <xdr:ext cx="534377" cy="259045"/>
    <xdr:sp macro="" textlink="">
      <xdr:nvSpPr>
        <xdr:cNvPr id="529" name="テキスト ボックス 528"/>
        <xdr:cNvSpPr txBox="1"/>
      </xdr:nvSpPr>
      <xdr:spPr>
        <a:xfrm>
          <a:off x="14325111" y="604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26886</xdr:rowOff>
    </xdr:from>
    <xdr:to>
      <xdr:col>71</xdr:col>
      <xdr:colOff>177800</xdr:colOff>
      <xdr:row>31</xdr:row>
      <xdr:rowOff>81384</xdr:rowOff>
    </xdr:to>
    <xdr:cxnSp macro="">
      <xdr:nvCxnSpPr>
        <xdr:cNvPr id="530" name="直線コネクタ 529"/>
        <xdr:cNvCxnSpPr/>
      </xdr:nvCxnSpPr>
      <xdr:spPr>
        <a:xfrm flipV="1">
          <a:off x="12814300" y="5341836"/>
          <a:ext cx="889000" cy="5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116903</xdr:rowOff>
    </xdr:from>
    <xdr:to>
      <xdr:col>72</xdr:col>
      <xdr:colOff>38100</xdr:colOff>
      <xdr:row>35</xdr:row>
      <xdr:rowOff>47053</xdr:rowOff>
    </xdr:to>
    <xdr:sp macro="" textlink="">
      <xdr:nvSpPr>
        <xdr:cNvPr id="531" name="フローチャート: 判断 530"/>
        <xdr:cNvSpPr/>
      </xdr:nvSpPr>
      <xdr:spPr>
        <a:xfrm>
          <a:off x="13652500" y="59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38180</xdr:rowOff>
    </xdr:from>
    <xdr:ext cx="534377" cy="259045"/>
    <xdr:sp macro="" textlink="">
      <xdr:nvSpPr>
        <xdr:cNvPr id="532" name="テキスト ボックス 531"/>
        <xdr:cNvSpPr txBox="1"/>
      </xdr:nvSpPr>
      <xdr:spPr>
        <a:xfrm>
          <a:off x="13436111" y="60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31316</xdr:rowOff>
    </xdr:from>
    <xdr:to>
      <xdr:col>67</xdr:col>
      <xdr:colOff>101600</xdr:colOff>
      <xdr:row>35</xdr:row>
      <xdr:rowOff>132916</xdr:rowOff>
    </xdr:to>
    <xdr:sp macro="" textlink="">
      <xdr:nvSpPr>
        <xdr:cNvPr id="533" name="フローチャート: 判断 532"/>
        <xdr:cNvSpPr/>
      </xdr:nvSpPr>
      <xdr:spPr>
        <a:xfrm>
          <a:off x="12763500" y="60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124043</xdr:rowOff>
    </xdr:from>
    <xdr:ext cx="534377" cy="259045"/>
    <xdr:sp macro="" textlink="">
      <xdr:nvSpPr>
        <xdr:cNvPr id="534" name="テキスト ボックス 533"/>
        <xdr:cNvSpPr txBox="1"/>
      </xdr:nvSpPr>
      <xdr:spPr>
        <a:xfrm>
          <a:off x="12547111" y="612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16937</xdr:rowOff>
    </xdr:from>
    <xdr:to>
      <xdr:col>85</xdr:col>
      <xdr:colOff>177800</xdr:colOff>
      <xdr:row>31</xdr:row>
      <xdr:rowOff>118537</xdr:rowOff>
    </xdr:to>
    <xdr:sp macro="" textlink="">
      <xdr:nvSpPr>
        <xdr:cNvPr id="540" name="楕円 539"/>
        <xdr:cNvSpPr/>
      </xdr:nvSpPr>
      <xdr:spPr>
        <a:xfrm>
          <a:off x="16268700" y="533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111925</xdr:rowOff>
    </xdr:from>
    <xdr:ext cx="534377" cy="259045"/>
    <xdr:sp macro="" textlink="">
      <xdr:nvSpPr>
        <xdr:cNvPr id="541" name="消防費該当値テキスト"/>
        <xdr:cNvSpPr txBox="1"/>
      </xdr:nvSpPr>
      <xdr:spPr>
        <a:xfrm>
          <a:off x="16370300" y="525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138346</xdr:rowOff>
    </xdr:from>
    <xdr:to>
      <xdr:col>81</xdr:col>
      <xdr:colOff>101600</xdr:colOff>
      <xdr:row>30</xdr:row>
      <xdr:rowOff>68496</xdr:rowOff>
    </xdr:to>
    <xdr:sp macro="" textlink="">
      <xdr:nvSpPr>
        <xdr:cNvPr id="542" name="楕円 541"/>
        <xdr:cNvSpPr/>
      </xdr:nvSpPr>
      <xdr:spPr>
        <a:xfrm>
          <a:off x="15430500" y="511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85023</xdr:rowOff>
    </xdr:from>
    <xdr:ext cx="534377" cy="259045"/>
    <xdr:sp macro="" textlink="">
      <xdr:nvSpPr>
        <xdr:cNvPr id="543" name="テキスト ボックス 542"/>
        <xdr:cNvSpPr txBox="1"/>
      </xdr:nvSpPr>
      <xdr:spPr>
        <a:xfrm>
          <a:off x="15214111" y="4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61719</xdr:rowOff>
    </xdr:from>
    <xdr:to>
      <xdr:col>76</xdr:col>
      <xdr:colOff>165100</xdr:colOff>
      <xdr:row>32</xdr:row>
      <xdr:rowOff>163319</xdr:rowOff>
    </xdr:to>
    <xdr:sp macro="" textlink="">
      <xdr:nvSpPr>
        <xdr:cNvPr id="544" name="楕円 543"/>
        <xdr:cNvSpPr/>
      </xdr:nvSpPr>
      <xdr:spPr>
        <a:xfrm>
          <a:off x="14541500" y="554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8396</xdr:rowOff>
    </xdr:from>
    <xdr:ext cx="534377" cy="259045"/>
    <xdr:sp macro="" textlink="">
      <xdr:nvSpPr>
        <xdr:cNvPr id="545" name="テキスト ボックス 544"/>
        <xdr:cNvSpPr txBox="1"/>
      </xdr:nvSpPr>
      <xdr:spPr>
        <a:xfrm>
          <a:off x="14325111" y="532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147536</xdr:rowOff>
    </xdr:from>
    <xdr:to>
      <xdr:col>72</xdr:col>
      <xdr:colOff>38100</xdr:colOff>
      <xdr:row>31</xdr:row>
      <xdr:rowOff>77686</xdr:rowOff>
    </xdr:to>
    <xdr:sp macro="" textlink="">
      <xdr:nvSpPr>
        <xdr:cNvPr id="546" name="楕円 545"/>
        <xdr:cNvSpPr/>
      </xdr:nvSpPr>
      <xdr:spPr>
        <a:xfrm>
          <a:off x="13652500" y="529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94213</xdr:rowOff>
    </xdr:from>
    <xdr:ext cx="534377" cy="259045"/>
    <xdr:sp macro="" textlink="">
      <xdr:nvSpPr>
        <xdr:cNvPr id="547" name="テキスト ボックス 546"/>
        <xdr:cNvSpPr txBox="1"/>
      </xdr:nvSpPr>
      <xdr:spPr>
        <a:xfrm>
          <a:off x="13436111" y="506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30584</xdr:rowOff>
    </xdr:from>
    <xdr:to>
      <xdr:col>67</xdr:col>
      <xdr:colOff>101600</xdr:colOff>
      <xdr:row>31</xdr:row>
      <xdr:rowOff>132184</xdr:rowOff>
    </xdr:to>
    <xdr:sp macro="" textlink="">
      <xdr:nvSpPr>
        <xdr:cNvPr id="548" name="楕円 547"/>
        <xdr:cNvSpPr/>
      </xdr:nvSpPr>
      <xdr:spPr>
        <a:xfrm>
          <a:off x="12763500" y="53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148711</xdr:rowOff>
    </xdr:from>
    <xdr:ext cx="534377" cy="259045"/>
    <xdr:sp macro="" textlink="">
      <xdr:nvSpPr>
        <xdr:cNvPr id="549" name="テキスト ボックス 548"/>
        <xdr:cNvSpPr txBox="1"/>
      </xdr:nvSpPr>
      <xdr:spPr>
        <a:xfrm>
          <a:off x="12547111" y="512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141325</xdr:rowOff>
    </xdr:from>
    <xdr:to>
      <xdr:col>85</xdr:col>
      <xdr:colOff>126364</xdr:colOff>
      <xdr:row>59</xdr:row>
      <xdr:rowOff>635</xdr:rowOff>
    </xdr:to>
    <xdr:cxnSp macro="">
      <xdr:nvCxnSpPr>
        <xdr:cNvPr id="574" name="直線コネクタ 573"/>
        <xdr:cNvCxnSpPr/>
      </xdr:nvCxnSpPr>
      <xdr:spPr>
        <a:xfrm flipV="1">
          <a:off x="16317595" y="8542375"/>
          <a:ext cx="1269" cy="15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4462</xdr:rowOff>
    </xdr:from>
    <xdr:ext cx="534377" cy="259045"/>
    <xdr:sp macro="" textlink="">
      <xdr:nvSpPr>
        <xdr:cNvPr id="575" name="教育費最小値テキスト"/>
        <xdr:cNvSpPr txBox="1"/>
      </xdr:nvSpPr>
      <xdr:spPr>
        <a:xfrm>
          <a:off x="16370300" y="101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635</xdr:rowOff>
    </xdr:from>
    <xdr:to>
      <xdr:col>86</xdr:col>
      <xdr:colOff>25400</xdr:colOff>
      <xdr:row>59</xdr:row>
      <xdr:rowOff>635</xdr:rowOff>
    </xdr:to>
    <xdr:cxnSp macro="">
      <xdr:nvCxnSpPr>
        <xdr:cNvPr id="576" name="直線コネクタ 575"/>
        <xdr:cNvCxnSpPr/>
      </xdr:nvCxnSpPr>
      <xdr:spPr>
        <a:xfrm>
          <a:off x="16230600" y="1011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88002</xdr:rowOff>
    </xdr:from>
    <xdr:ext cx="599010" cy="259045"/>
    <xdr:sp macro="" textlink="">
      <xdr:nvSpPr>
        <xdr:cNvPr id="577" name="教育費最大値テキスト"/>
        <xdr:cNvSpPr txBox="1"/>
      </xdr:nvSpPr>
      <xdr:spPr>
        <a:xfrm>
          <a:off x="16370300" y="831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141325</xdr:rowOff>
    </xdr:from>
    <xdr:to>
      <xdr:col>86</xdr:col>
      <xdr:colOff>25400</xdr:colOff>
      <xdr:row>49</xdr:row>
      <xdr:rowOff>141325</xdr:rowOff>
    </xdr:to>
    <xdr:cxnSp macro="">
      <xdr:nvCxnSpPr>
        <xdr:cNvPr id="578" name="直線コネクタ 577"/>
        <xdr:cNvCxnSpPr/>
      </xdr:nvCxnSpPr>
      <xdr:spPr>
        <a:xfrm>
          <a:off x="16230600" y="8542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49657</xdr:rowOff>
    </xdr:from>
    <xdr:to>
      <xdr:col>85</xdr:col>
      <xdr:colOff>127000</xdr:colOff>
      <xdr:row>56</xdr:row>
      <xdr:rowOff>140297</xdr:rowOff>
    </xdr:to>
    <xdr:cxnSp macro="">
      <xdr:nvCxnSpPr>
        <xdr:cNvPr id="579" name="直線コネクタ 578"/>
        <xdr:cNvCxnSpPr/>
      </xdr:nvCxnSpPr>
      <xdr:spPr>
        <a:xfrm flipV="1">
          <a:off x="15481300" y="9650857"/>
          <a:ext cx="838200" cy="9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57066</xdr:rowOff>
    </xdr:from>
    <xdr:ext cx="534377" cy="259045"/>
    <xdr:sp macro="" textlink="">
      <xdr:nvSpPr>
        <xdr:cNvPr id="580" name="教育費平均値テキスト"/>
        <xdr:cNvSpPr txBox="1"/>
      </xdr:nvSpPr>
      <xdr:spPr>
        <a:xfrm>
          <a:off x="16370300" y="9658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78639</xdr:rowOff>
    </xdr:from>
    <xdr:to>
      <xdr:col>85</xdr:col>
      <xdr:colOff>177800</xdr:colOff>
      <xdr:row>57</xdr:row>
      <xdr:rowOff>8789</xdr:rowOff>
    </xdr:to>
    <xdr:sp macro="" textlink="">
      <xdr:nvSpPr>
        <xdr:cNvPr id="581" name="フローチャート: 判断 580"/>
        <xdr:cNvSpPr/>
      </xdr:nvSpPr>
      <xdr:spPr>
        <a:xfrm>
          <a:off x="16268700" y="967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140297</xdr:rowOff>
    </xdr:from>
    <xdr:to>
      <xdr:col>81</xdr:col>
      <xdr:colOff>50800</xdr:colOff>
      <xdr:row>57</xdr:row>
      <xdr:rowOff>10731</xdr:rowOff>
    </xdr:to>
    <xdr:cxnSp macro="">
      <xdr:nvCxnSpPr>
        <xdr:cNvPr id="582" name="直線コネクタ 581"/>
        <xdr:cNvCxnSpPr/>
      </xdr:nvCxnSpPr>
      <xdr:spPr>
        <a:xfrm flipV="1">
          <a:off x="14592300" y="9741497"/>
          <a:ext cx="889000" cy="4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67590</xdr:rowOff>
    </xdr:from>
    <xdr:to>
      <xdr:col>81</xdr:col>
      <xdr:colOff>101600</xdr:colOff>
      <xdr:row>56</xdr:row>
      <xdr:rowOff>169190</xdr:rowOff>
    </xdr:to>
    <xdr:sp macro="" textlink="">
      <xdr:nvSpPr>
        <xdr:cNvPr id="583" name="フローチャート: 判断 582"/>
        <xdr:cNvSpPr/>
      </xdr:nvSpPr>
      <xdr:spPr>
        <a:xfrm>
          <a:off x="15430500" y="966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14267</xdr:rowOff>
    </xdr:from>
    <xdr:ext cx="534377" cy="259045"/>
    <xdr:sp macro="" textlink="">
      <xdr:nvSpPr>
        <xdr:cNvPr id="584" name="テキスト ボックス 583"/>
        <xdr:cNvSpPr txBox="1"/>
      </xdr:nvSpPr>
      <xdr:spPr>
        <a:xfrm>
          <a:off x="15214111" y="944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10731</xdr:rowOff>
    </xdr:from>
    <xdr:to>
      <xdr:col>76</xdr:col>
      <xdr:colOff>114300</xdr:colOff>
      <xdr:row>57</xdr:row>
      <xdr:rowOff>74485</xdr:rowOff>
    </xdr:to>
    <xdr:cxnSp macro="">
      <xdr:nvCxnSpPr>
        <xdr:cNvPr id="585" name="直線コネクタ 584"/>
        <xdr:cNvCxnSpPr/>
      </xdr:nvCxnSpPr>
      <xdr:spPr>
        <a:xfrm flipV="1">
          <a:off x="13703300" y="9783381"/>
          <a:ext cx="889000" cy="6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111036</xdr:rowOff>
    </xdr:from>
    <xdr:to>
      <xdr:col>76</xdr:col>
      <xdr:colOff>165100</xdr:colOff>
      <xdr:row>57</xdr:row>
      <xdr:rowOff>41186</xdr:rowOff>
    </xdr:to>
    <xdr:sp macro="" textlink="">
      <xdr:nvSpPr>
        <xdr:cNvPr id="586" name="フローチャート: 判断 585"/>
        <xdr:cNvSpPr/>
      </xdr:nvSpPr>
      <xdr:spPr>
        <a:xfrm>
          <a:off x="14541500" y="97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57713</xdr:rowOff>
    </xdr:from>
    <xdr:ext cx="534377" cy="259045"/>
    <xdr:sp macro="" textlink="">
      <xdr:nvSpPr>
        <xdr:cNvPr id="587" name="テキスト ボックス 586"/>
        <xdr:cNvSpPr txBox="1"/>
      </xdr:nvSpPr>
      <xdr:spPr>
        <a:xfrm>
          <a:off x="14325111" y="94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110541</xdr:rowOff>
    </xdr:from>
    <xdr:to>
      <xdr:col>71</xdr:col>
      <xdr:colOff>177800</xdr:colOff>
      <xdr:row>57</xdr:row>
      <xdr:rowOff>74485</xdr:rowOff>
    </xdr:to>
    <xdr:cxnSp macro="">
      <xdr:nvCxnSpPr>
        <xdr:cNvPr id="588" name="直線コネクタ 587"/>
        <xdr:cNvCxnSpPr/>
      </xdr:nvCxnSpPr>
      <xdr:spPr>
        <a:xfrm>
          <a:off x="12814300" y="9711741"/>
          <a:ext cx="889000" cy="13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67920</xdr:rowOff>
    </xdr:from>
    <xdr:to>
      <xdr:col>72</xdr:col>
      <xdr:colOff>38100</xdr:colOff>
      <xdr:row>56</xdr:row>
      <xdr:rowOff>169520</xdr:rowOff>
    </xdr:to>
    <xdr:sp macro="" textlink="">
      <xdr:nvSpPr>
        <xdr:cNvPr id="589" name="フローチャート: 判断 588"/>
        <xdr:cNvSpPr/>
      </xdr:nvSpPr>
      <xdr:spPr>
        <a:xfrm>
          <a:off x="13652500" y="96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14597</xdr:rowOff>
    </xdr:from>
    <xdr:ext cx="534377" cy="259045"/>
    <xdr:sp macro="" textlink="">
      <xdr:nvSpPr>
        <xdr:cNvPr id="590" name="テキスト ボックス 589"/>
        <xdr:cNvSpPr txBox="1"/>
      </xdr:nvSpPr>
      <xdr:spPr>
        <a:xfrm>
          <a:off x="13436111" y="94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153112</xdr:rowOff>
    </xdr:from>
    <xdr:to>
      <xdr:col>67</xdr:col>
      <xdr:colOff>101600</xdr:colOff>
      <xdr:row>56</xdr:row>
      <xdr:rowOff>83262</xdr:rowOff>
    </xdr:to>
    <xdr:sp macro="" textlink="">
      <xdr:nvSpPr>
        <xdr:cNvPr id="591" name="フローチャート: 判断 590"/>
        <xdr:cNvSpPr/>
      </xdr:nvSpPr>
      <xdr:spPr>
        <a:xfrm>
          <a:off x="12763500" y="958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99789</xdr:rowOff>
    </xdr:from>
    <xdr:ext cx="534377" cy="259045"/>
    <xdr:sp macro="" textlink="">
      <xdr:nvSpPr>
        <xdr:cNvPr id="592" name="テキスト ボックス 591"/>
        <xdr:cNvSpPr txBox="1"/>
      </xdr:nvSpPr>
      <xdr:spPr>
        <a:xfrm>
          <a:off x="12547111" y="935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170307</xdr:rowOff>
    </xdr:from>
    <xdr:to>
      <xdr:col>85</xdr:col>
      <xdr:colOff>177800</xdr:colOff>
      <xdr:row>56</xdr:row>
      <xdr:rowOff>100457</xdr:rowOff>
    </xdr:to>
    <xdr:sp macro="" textlink="">
      <xdr:nvSpPr>
        <xdr:cNvPr id="598" name="楕円 597"/>
        <xdr:cNvSpPr/>
      </xdr:nvSpPr>
      <xdr:spPr>
        <a:xfrm>
          <a:off x="16268700" y="96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21734</xdr:rowOff>
    </xdr:from>
    <xdr:ext cx="534377" cy="259045"/>
    <xdr:sp macro="" textlink="">
      <xdr:nvSpPr>
        <xdr:cNvPr id="599" name="教育費該当値テキスト"/>
        <xdr:cNvSpPr txBox="1"/>
      </xdr:nvSpPr>
      <xdr:spPr>
        <a:xfrm>
          <a:off x="16370300" y="945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89497</xdr:rowOff>
    </xdr:from>
    <xdr:to>
      <xdr:col>81</xdr:col>
      <xdr:colOff>101600</xdr:colOff>
      <xdr:row>57</xdr:row>
      <xdr:rowOff>19647</xdr:rowOff>
    </xdr:to>
    <xdr:sp macro="" textlink="">
      <xdr:nvSpPr>
        <xdr:cNvPr id="600" name="楕円 599"/>
        <xdr:cNvSpPr/>
      </xdr:nvSpPr>
      <xdr:spPr>
        <a:xfrm>
          <a:off x="15430500" y="969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10774</xdr:rowOff>
    </xdr:from>
    <xdr:ext cx="534377" cy="259045"/>
    <xdr:sp macro="" textlink="">
      <xdr:nvSpPr>
        <xdr:cNvPr id="601" name="テキスト ボックス 600"/>
        <xdr:cNvSpPr txBox="1"/>
      </xdr:nvSpPr>
      <xdr:spPr>
        <a:xfrm>
          <a:off x="15214111" y="97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131381</xdr:rowOff>
    </xdr:from>
    <xdr:to>
      <xdr:col>76</xdr:col>
      <xdr:colOff>165100</xdr:colOff>
      <xdr:row>57</xdr:row>
      <xdr:rowOff>61531</xdr:rowOff>
    </xdr:to>
    <xdr:sp macro="" textlink="">
      <xdr:nvSpPr>
        <xdr:cNvPr id="602" name="楕円 601"/>
        <xdr:cNvSpPr/>
      </xdr:nvSpPr>
      <xdr:spPr>
        <a:xfrm>
          <a:off x="14541500" y="973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52658</xdr:rowOff>
    </xdr:from>
    <xdr:ext cx="534377" cy="259045"/>
    <xdr:sp macro="" textlink="">
      <xdr:nvSpPr>
        <xdr:cNvPr id="603" name="テキスト ボックス 602"/>
        <xdr:cNvSpPr txBox="1"/>
      </xdr:nvSpPr>
      <xdr:spPr>
        <a:xfrm>
          <a:off x="14325111" y="982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23685</xdr:rowOff>
    </xdr:from>
    <xdr:to>
      <xdr:col>72</xdr:col>
      <xdr:colOff>38100</xdr:colOff>
      <xdr:row>57</xdr:row>
      <xdr:rowOff>125285</xdr:rowOff>
    </xdr:to>
    <xdr:sp macro="" textlink="">
      <xdr:nvSpPr>
        <xdr:cNvPr id="604" name="楕円 603"/>
        <xdr:cNvSpPr/>
      </xdr:nvSpPr>
      <xdr:spPr>
        <a:xfrm>
          <a:off x="13652500" y="979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116412</xdr:rowOff>
    </xdr:from>
    <xdr:ext cx="534377" cy="259045"/>
    <xdr:sp macro="" textlink="">
      <xdr:nvSpPr>
        <xdr:cNvPr id="605" name="テキスト ボックス 604"/>
        <xdr:cNvSpPr txBox="1"/>
      </xdr:nvSpPr>
      <xdr:spPr>
        <a:xfrm>
          <a:off x="13436111" y="988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59741</xdr:rowOff>
    </xdr:from>
    <xdr:to>
      <xdr:col>67</xdr:col>
      <xdr:colOff>101600</xdr:colOff>
      <xdr:row>56</xdr:row>
      <xdr:rowOff>161341</xdr:rowOff>
    </xdr:to>
    <xdr:sp macro="" textlink="">
      <xdr:nvSpPr>
        <xdr:cNvPr id="606" name="楕円 605"/>
        <xdr:cNvSpPr/>
      </xdr:nvSpPr>
      <xdr:spPr>
        <a:xfrm>
          <a:off x="12763500" y="966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152468</xdr:rowOff>
    </xdr:from>
    <xdr:ext cx="534377" cy="259045"/>
    <xdr:sp macro="" textlink="">
      <xdr:nvSpPr>
        <xdr:cNvPr id="607" name="テキスト ボックス 606"/>
        <xdr:cNvSpPr txBox="1"/>
      </xdr:nvSpPr>
      <xdr:spPr>
        <a:xfrm>
          <a:off x="12547111" y="97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38670</xdr:rowOff>
    </xdr:from>
    <xdr:to>
      <xdr:col>85</xdr:col>
      <xdr:colOff>126364</xdr:colOff>
      <xdr:row>79</xdr:row>
      <xdr:rowOff>98879</xdr:rowOff>
    </xdr:to>
    <xdr:cxnSp macro="">
      <xdr:nvCxnSpPr>
        <xdr:cNvPr id="633" name="直線コネクタ 632"/>
        <xdr:cNvCxnSpPr/>
      </xdr:nvCxnSpPr>
      <xdr:spPr>
        <a:xfrm flipV="1">
          <a:off x="16317595" y="12211620"/>
          <a:ext cx="1269" cy="143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156797</xdr:rowOff>
    </xdr:from>
    <xdr:ext cx="599010" cy="259045"/>
    <xdr:sp macro="" textlink="">
      <xdr:nvSpPr>
        <xdr:cNvPr id="636" name="災害復旧費最大値テキスト"/>
        <xdr:cNvSpPr txBox="1"/>
      </xdr:nvSpPr>
      <xdr:spPr>
        <a:xfrm>
          <a:off x="16370300" y="1198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38670</xdr:rowOff>
    </xdr:from>
    <xdr:to>
      <xdr:col>86</xdr:col>
      <xdr:colOff>25400</xdr:colOff>
      <xdr:row>71</xdr:row>
      <xdr:rowOff>38670</xdr:rowOff>
    </xdr:to>
    <xdr:cxnSp macro="">
      <xdr:nvCxnSpPr>
        <xdr:cNvPr id="637" name="直線コネクタ 636"/>
        <xdr:cNvCxnSpPr/>
      </xdr:nvCxnSpPr>
      <xdr:spPr>
        <a:xfrm>
          <a:off x="16230600" y="1221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100674</xdr:rowOff>
    </xdr:from>
    <xdr:to>
      <xdr:col>85</xdr:col>
      <xdr:colOff>127000</xdr:colOff>
      <xdr:row>78</xdr:row>
      <xdr:rowOff>139384</xdr:rowOff>
    </xdr:to>
    <xdr:cxnSp macro="">
      <xdr:nvCxnSpPr>
        <xdr:cNvPr id="638" name="直線コネクタ 637"/>
        <xdr:cNvCxnSpPr/>
      </xdr:nvCxnSpPr>
      <xdr:spPr>
        <a:xfrm>
          <a:off x="15481300" y="13473774"/>
          <a:ext cx="838200" cy="3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115180</xdr:rowOff>
    </xdr:from>
    <xdr:ext cx="469744" cy="259045"/>
    <xdr:sp macro="" textlink="">
      <xdr:nvSpPr>
        <xdr:cNvPr id="639" name="災害復旧費平均値テキスト"/>
        <xdr:cNvSpPr txBox="1"/>
      </xdr:nvSpPr>
      <xdr:spPr>
        <a:xfrm>
          <a:off x="16370300" y="13488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136753</xdr:rowOff>
    </xdr:from>
    <xdr:to>
      <xdr:col>85</xdr:col>
      <xdr:colOff>177800</xdr:colOff>
      <xdr:row>79</xdr:row>
      <xdr:rowOff>66903</xdr:rowOff>
    </xdr:to>
    <xdr:sp macro="" textlink="">
      <xdr:nvSpPr>
        <xdr:cNvPr id="640" name="フローチャート: 判断 639"/>
        <xdr:cNvSpPr/>
      </xdr:nvSpPr>
      <xdr:spPr>
        <a:xfrm>
          <a:off x="162687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69073</xdr:rowOff>
    </xdr:from>
    <xdr:to>
      <xdr:col>81</xdr:col>
      <xdr:colOff>50800</xdr:colOff>
      <xdr:row>78</xdr:row>
      <xdr:rowOff>100674</xdr:rowOff>
    </xdr:to>
    <xdr:cxnSp macro="">
      <xdr:nvCxnSpPr>
        <xdr:cNvPr id="641" name="直線コネクタ 640"/>
        <xdr:cNvCxnSpPr/>
      </xdr:nvCxnSpPr>
      <xdr:spPr>
        <a:xfrm>
          <a:off x="14592300" y="13270723"/>
          <a:ext cx="889000" cy="20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170402</xdr:rowOff>
    </xdr:from>
    <xdr:to>
      <xdr:col>81</xdr:col>
      <xdr:colOff>101600</xdr:colOff>
      <xdr:row>79</xdr:row>
      <xdr:rowOff>100552</xdr:rowOff>
    </xdr:to>
    <xdr:sp macro="" textlink="">
      <xdr:nvSpPr>
        <xdr:cNvPr id="642" name="フローチャート: 判断 641"/>
        <xdr:cNvSpPr/>
      </xdr:nvSpPr>
      <xdr:spPr>
        <a:xfrm>
          <a:off x="15430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91679</xdr:rowOff>
    </xdr:from>
    <xdr:ext cx="469744" cy="259045"/>
    <xdr:sp macro="" textlink="">
      <xdr:nvSpPr>
        <xdr:cNvPr id="643" name="テキスト ボックス 642"/>
        <xdr:cNvSpPr txBox="1"/>
      </xdr:nvSpPr>
      <xdr:spPr>
        <a:xfrm>
          <a:off x="15246428" y="1363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69073</xdr:rowOff>
    </xdr:from>
    <xdr:to>
      <xdr:col>76</xdr:col>
      <xdr:colOff>114300</xdr:colOff>
      <xdr:row>78</xdr:row>
      <xdr:rowOff>38081</xdr:rowOff>
    </xdr:to>
    <xdr:cxnSp macro="">
      <xdr:nvCxnSpPr>
        <xdr:cNvPr id="644" name="直線コネクタ 643"/>
        <xdr:cNvCxnSpPr/>
      </xdr:nvCxnSpPr>
      <xdr:spPr>
        <a:xfrm flipV="1">
          <a:off x="13703300" y="13270723"/>
          <a:ext cx="889000" cy="14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1400</xdr:rowOff>
    </xdr:from>
    <xdr:to>
      <xdr:col>76</xdr:col>
      <xdr:colOff>165100</xdr:colOff>
      <xdr:row>79</xdr:row>
      <xdr:rowOff>103000</xdr:rowOff>
    </xdr:to>
    <xdr:sp macro="" textlink="">
      <xdr:nvSpPr>
        <xdr:cNvPr id="645" name="フローチャート: 判断 644"/>
        <xdr:cNvSpPr/>
      </xdr:nvSpPr>
      <xdr:spPr>
        <a:xfrm>
          <a:off x="14541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94127</xdr:rowOff>
    </xdr:from>
    <xdr:ext cx="469744" cy="259045"/>
    <xdr:sp macro="" textlink="">
      <xdr:nvSpPr>
        <xdr:cNvPr id="646" name="テキスト ボックス 645"/>
        <xdr:cNvSpPr txBox="1"/>
      </xdr:nvSpPr>
      <xdr:spPr>
        <a:xfrm>
          <a:off x="14357428" y="1363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38081</xdr:rowOff>
    </xdr:from>
    <xdr:to>
      <xdr:col>71</xdr:col>
      <xdr:colOff>177800</xdr:colOff>
      <xdr:row>79</xdr:row>
      <xdr:rowOff>68191</xdr:rowOff>
    </xdr:to>
    <xdr:cxnSp macro="">
      <xdr:nvCxnSpPr>
        <xdr:cNvPr id="647" name="直線コネクタ 646"/>
        <xdr:cNvCxnSpPr/>
      </xdr:nvCxnSpPr>
      <xdr:spPr>
        <a:xfrm flipV="1">
          <a:off x="12814300" y="13411181"/>
          <a:ext cx="889000" cy="20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136275</xdr:rowOff>
    </xdr:from>
    <xdr:to>
      <xdr:col>72</xdr:col>
      <xdr:colOff>38100</xdr:colOff>
      <xdr:row>79</xdr:row>
      <xdr:rowOff>66425</xdr:rowOff>
    </xdr:to>
    <xdr:sp macro="" textlink="">
      <xdr:nvSpPr>
        <xdr:cNvPr id="648" name="フローチャート: 判断 647"/>
        <xdr:cNvSpPr/>
      </xdr:nvSpPr>
      <xdr:spPr>
        <a:xfrm>
          <a:off x="13652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57552</xdr:rowOff>
    </xdr:from>
    <xdr:ext cx="469744" cy="259045"/>
    <xdr:sp macro="" textlink="">
      <xdr:nvSpPr>
        <xdr:cNvPr id="649" name="テキスト ボックス 648"/>
        <xdr:cNvSpPr txBox="1"/>
      </xdr:nvSpPr>
      <xdr:spPr>
        <a:xfrm>
          <a:off x="13468428" y="1360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140390</xdr:rowOff>
    </xdr:from>
    <xdr:to>
      <xdr:col>67</xdr:col>
      <xdr:colOff>101600</xdr:colOff>
      <xdr:row>79</xdr:row>
      <xdr:rowOff>70540</xdr:rowOff>
    </xdr:to>
    <xdr:sp macro="" textlink="">
      <xdr:nvSpPr>
        <xdr:cNvPr id="650" name="フローチャート: 判断 649"/>
        <xdr:cNvSpPr/>
      </xdr:nvSpPr>
      <xdr:spPr>
        <a:xfrm>
          <a:off x="12763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87067</xdr:rowOff>
    </xdr:from>
    <xdr:ext cx="469744" cy="259045"/>
    <xdr:sp macro="" textlink="">
      <xdr:nvSpPr>
        <xdr:cNvPr id="651" name="テキスト ボックス 650"/>
        <xdr:cNvSpPr txBox="1"/>
      </xdr:nvSpPr>
      <xdr:spPr>
        <a:xfrm>
          <a:off x="12579428" y="1328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88584</xdr:rowOff>
    </xdr:from>
    <xdr:to>
      <xdr:col>85</xdr:col>
      <xdr:colOff>177800</xdr:colOff>
      <xdr:row>79</xdr:row>
      <xdr:rowOff>18734</xdr:rowOff>
    </xdr:to>
    <xdr:sp macro="" textlink="">
      <xdr:nvSpPr>
        <xdr:cNvPr id="657" name="楕円 656"/>
        <xdr:cNvSpPr/>
      </xdr:nvSpPr>
      <xdr:spPr>
        <a:xfrm>
          <a:off x="16268700" y="134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111461</xdr:rowOff>
    </xdr:from>
    <xdr:ext cx="534377" cy="259045"/>
    <xdr:sp macro="" textlink="">
      <xdr:nvSpPr>
        <xdr:cNvPr id="658" name="災害復旧費該当値テキスト"/>
        <xdr:cNvSpPr txBox="1"/>
      </xdr:nvSpPr>
      <xdr:spPr>
        <a:xfrm>
          <a:off x="16370300" y="1331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49874</xdr:rowOff>
    </xdr:from>
    <xdr:to>
      <xdr:col>81</xdr:col>
      <xdr:colOff>101600</xdr:colOff>
      <xdr:row>78</xdr:row>
      <xdr:rowOff>151474</xdr:rowOff>
    </xdr:to>
    <xdr:sp macro="" textlink="">
      <xdr:nvSpPr>
        <xdr:cNvPr id="659" name="楕円 658"/>
        <xdr:cNvSpPr/>
      </xdr:nvSpPr>
      <xdr:spPr>
        <a:xfrm>
          <a:off x="15430500" y="1342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168001</xdr:rowOff>
    </xdr:from>
    <xdr:ext cx="534377" cy="259045"/>
    <xdr:sp macro="" textlink="">
      <xdr:nvSpPr>
        <xdr:cNvPr id="660" name="テキスト ボックス 659"/>
        <xdr:cNvSpPr txBox="1"/>
      </xdr:nvSpPr>
      <xdr:spPr>
        <a:xfrm>
          <a:off x="15214111" y="1319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18273</xdr:rowOff>
    </xdr:from>
    <xdr:to>
      <xdr:col>76</xdr:col>
      <xdr:colOff>165100</xdr:colOff>
      <xdr:row>77</xdr:row>
      <xdr:rowOff>119873</xdr:rowOff>
    </xdr:to>
    <xdr:sp macro="" textlink="">
      <xdr:nvSpPr>
        <xdr:cNvPr id="661" name="楕円 660"/>
        <xdr:cNvSpPr/>
      </xdr:nvSpPr>
      <xdr:spPr>
        <a:xfrm>
          <a:off x="14541500" y="1321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136400</xdr:rowOff>
    </xdr:from>
    <xdr:ext cx="534377" cy="259045"/>
    <xdr:sp macro="" textlink="">
      <xdr:nvSpPr>
        <xdr:cNvPr id="662" name="テキスト ボックス 661"/>
        <xdr:cNvSpPr txBox="1"/>
      </xdr:nvSpPr>
      <xdr:spPr>
        <a:xfrm>
          <a:off x="14325111" y="1299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158731</xdr:rowOff>
    </xdr:from>
    <xdr:to>
      <xdr:col>72</xdr:col>
      <xdr:colOff>38100</xdr:colOff>
      <xdr:row>78</xdr:row>
      <xdr:rowOff>88881</xdr:rowOff>
    </xdr:to>
    <xdr:sp macro="" textlink="">
      <xdr:nvSpPr>
        <xdr:cNvPr id="663" name="楕円 662"/>
        <xdr:cNvSpPr/>
      </xdr:nvSpPr>
      <xdr:spPr>
        <a:xfrm>
          <a:off x="13652500" y="1336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105408</xdr:rowOff>
    </xdr:from>
    <xdr:ext cx="534377" cy="259045"/>
    <xdr:sp macro="" textlink="">
      <xdr:nvSpPr>
        <xdr:cNvPr id="664" name="テキスト ボックス 663"/>
        <xdr:cNvSpPr txBox="1"/>
      </xdr:nvSpPr>
      <xdr:spPr>
        <a:xfrm>
          <a:off x="13436111" y="1313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17391</xdr:rowOff>
    </xdr:from>
    <xdr:to>
      <xdr:col>67</xdr:col>
      <xdr:colOff>101600</xdr:colOff>
      <xdr:row>79</xdr:row>
      <xdr:rowOff>118991</xdr:rowOff>
    </xdr:to>
    <xdr:sp macro="" textlink="">
      <xdr:nvSpPr>
        <xdr:cNvPr id="665" name="楕円 664"/>
        <xdr:cNvSpPr/>
      </xdr:nvSpPr>
      <xdr:spPr>
        <a:xfrm>
          <a:off x="12763500" y="1356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110118</xdr:rowOff>
    </xdr:from>
    <xdr:ext cx="469744" cy="259045"/>
    <xdr:sp macro="" textlink="">
      <xdr:nvSpPr>
        <xdr:cNvPr id="666" name="テキスト ボックス 665"/>
        <xdr:cNvSpPr txBox="1"/>
      </xdr:nvSpPr>
      <xdr:spPr>
        <a:xfrm>
          <a:off x="12579428" y="1365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44014</xdr:rowOff>
    </xdr:from>
    <xdr:to>
      <xdr:col>85</xdr:col>
      <xdr:colOff>126364</xdr:colOff>
      <xdr:row>98</xdr:row>
      <xdr:rowOff>29601</xdr:rowOff>
    </xdr:to>
    <xdr:cxnSp macro="">
      <xdr:nvCxnSpPr>
        <xdr:cNvPr id="692" name="直線コネクタ 691"/>
        <xdr:cNvCxnSpPr/>
      </xdr:nvCxnSpPr>
      <xdr:spPr>
        <a:xfrm flipV="1">
          <a:off x="16317595" y="15474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33428</xdr:rowOff>
    </xdr:from>
    <xdr:ext cx="534377" cy="259045"/>
    <xdr:sp macro="" textlink="">
      <xdr:nvSpPr>
        <xdr:cNvPr id="693" name="公債費最小値テキスト"/>
        <xdr:cNvSpPr txBox="1"/>
      </xdr:nvSpPr>
      <xdr:spPr>
        <a:xfrm>
          <a:off x="16370300" y="1683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29601</xdr:rowOff>
    </xdr:from>
    <xdr:to>
      <xdr:col>86</xdr:col>
      <xdr:colOff>25400</xdr:colOff>
      <xdr:row>98</xdr:row>
      <xdr:rowOff>29601</xdr:rowOff>
    </xdr:to>
    <xdr:cxnSp macro="">
      <xdr:nvCxnSpPr>
        <xdr:cNvPr id="694" name="直線コネクタ 693"/>
        <xdr:cNvCxnSpPr/>
      </xdr:nvCxnSpPr>
      <xdr:spPr>
        <a:xfrm>
          <a:off x="16230600" y="168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162141</xdr:rowOff>
    </xdr:from>
    <xdr:ext cx="599010" cy="259045"/>
    <xdr:sp macro="" textlink="">
      <xdr:nvSpPr>
        <xdr:cNvPr id="695" name="公債費最大値テキスト"/>
        <xdr:cNvSpPr txBox="1"/>
      </xdr:nvSpPr>
      <xdr:spPr>
        <a:xfrm>
          <a:off x="16370300" y="1524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44014</xdr:rowOff>
    </xdr:from>
    <xdr:to>
      <xdr:col>86</xdr:col>
      <xdr:colOff>25400</xdr:colOff>
      <xdr:row>90</xdr:row>
      <xdr:rowOff>44014</xdr:rowOff>
    </xdr:to>
    <xdr:cxnSp macro="">
      <xdr:nvCxnSpPr>
        <xdr:cNvPr id="696" name="直線コネクタ 695"/>
        <xdr:cNvCxnSpPr/>
      </xdr:nvCxnSpPr>
      <xdr:spPr>
        <a:xfrm>
          <a:off x="16230600" y="154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44014</xdr:rowOff>
    </xdr:from>
    <xdr:to>
      <xdr:col>85</xdr:col>
      <xdr:colOff>127000</xdr:colOff>
      <xdr:row>91</xdr:row>
      <xdr:rowOff>29471</xdr:rowOff>
    </xdr:to>
    <xdr:cxnSp macro="">
      <xdr:nvCxnSpPr>
        <xdr:cNvPr id="697" name="直線コネクタ 696"/>
        <xdr:cNvCxnSpPr/>
      </xdr:nvCxnSpPr>
      <xdr:spPr>
        <a:xfrm flipV="1">
          <a:off x="15481300" y="15474514"/>
          <a:ext cx="838200" cy="15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59740</xdr:rowOff>
    </xdr:from>
    <xdr:ext cx="534377" cy="259045"/>
    <xdr:sp macro="" textlink="">
      <xdr:nvSpPr>
        <xdr:cNvPr id="698" name="公債費平均値テキスト"/>
        <xdr:cNvSpPr txBox="1"/>
      </xdr:nvSpPr>
      <xdr:spPr>
        <a:xfrm>
          <a:off x="16370300" y="1617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81313</xdr:rowOff>
    </xdr:from>
    <xdr:to>
      <xdr:col>85</xdr:col>
      <xdr:colOff>177800</xdr:colOff>
      <xdr:row>95</xdr:row>
      <xdr:rowOff>11463</xdr:rowOff>
    </xdr:to>
    <xdr:sp macro="" textlink="">
      <xdr:nvSpPr>
        <xdr:cNvPr id="699" name="フローチャート: 判断 698"/>
        <xdr:cNvSpPr/>
      </xdr:nvSpPr>
      <xdr:spPr>
        <a:xfrm>
          <a:off x="16268700" y="1619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29471</xdr:rowOff>
    </xdr:from>
    <xdr:to>
      <xdr:col>81</xdr:col>
      <xdr:colOff>50800</xdr:colOff>
      <xdr:row>91</xdr:row>
      <xdr:rowOff>120672</xdr:rowOff>
    </xdr:to>
    <xdr:cxnSp macro="">
      <xdr:nvCxnSpPr>
        <xdr:cNvPr id="700" name="直線コネクタ 699"/>
        <xdr:cNvCxnSpPr/>
      </xdr:nvCxnSpPr>
      <xdr:spPr>
        <a:xfrm flipV="1">
          <a:off x="14592300" y="15631421"/>
          <a:ext cx="889000" cy="9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72441</xdr:rowOff>
    </xdr:from>
    <xdr:to>
      <xdr:col>81</xdr:col>
      <xdr:colOff>101600</xdr:colOff>
      <xdr:row>95</xdr:row>
      <xdr:rowOff>2591</xdr:rowOff>
    </xdr:to>
    <xdr:sp macro="" textlink="">
      <xdr:nvSpPr>
        <xdr:cNvPr id="701" name="フローチャート: 判断 700"/>
        <xdr:cNvSpPr/>
      </xdr:nvSpPr>
      <xdr:spPr>
        <a:xfrm>
          <a:off x="154305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165168</xdr:rowOff>
    </xdr:from>
    <xdr:ext cx="534377" cy="259045"/>
    <xdr:sp macro="" textlink="">
      <xdr:nvSpPr>
        <xdr:cNvPr id="702" name="テキスト ボックス 701"/>
        <xdr:cNvSpPr txBox="1"/>
      </xdr:nvSpPr>
      <xdr:spPr>
        <a:xfrm>
          <a:off x="15214111" y="1628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69084</xdr:rowOff>
    </xdr:from>
    <xdr:to>
      <xdr:col>76</xdr:col>
      <xdr:colOff>114300</xdr:colOff>
      <xdr:row>91</xdr:row>
      <xdr:rowOff>120672</xdr:rowOff>
    </xdr:to>
    <xdr:cxnSp macro="">
      <xdr:nvCxnSpPr>
        <xdr:cNvPr id="703" name="直線コネクタ 702"/>
        <xdr:cNvCxnSpPr/>
      </xdr:nvCxnSpPr>
      <xdr:spPr>
        <a:xfrm>
          <a:off x="13703300" y="15671034"/>
          <a:ext cx="889000" cy="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34896</xdr:rowOff>
    </xdr:from>
    <xdr:to>
      <xdr:col>76</xdr:col>
      <xdr:colOff>165100</xdr:colOff>
      <xdr:row>94</xdr:row>
      <xdr:rowOff>136496</xdr:rowOff>
    </xdr:to>
    <xdr:sp macro="" textlink="">
      <xdr:nvSpPr>
        <xdr:cNvPr id="704" name="フローチャート: 判断 703"/>
        <xdr:cNvSpPr/>
      </xdr:nvSpPr>
      <xdr:spPr>
        <a:xfrm>
          <a:off x="14541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127623</xdr:rowOff>
    </xdr:from>
    <xdr:ext cx="534377" cy="259045"/>
    <xdr:sp macro="" textlink="">
      <xdr:nvSpPr>
        <xdr:cNvPr id="705" name="テキスト ボックス 704"/>
        <xdr:cNvSpPr txBox="1"/>
      </xdr:nvSpPr>
      <xdr:spPr>
        <a:xfrm>
          <a:off x="14325111" y="1624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5043</xdr:rowOff>
    </xdr:from>
    <xdr:to>
      <xdr:col>71</xdr:col>
      <xdr:colOff>177800</xdr:colOff>
      <xdr:row>91</xdr:row>
      <xdr:rowOff>69084</xdr:rowOff>
    </xdr:to>
    <xdr:cxnSp macro="">
      <xdr:nvCxnSpPr>
        <xdr:cNvPr id="706" name="直線コネクタ 705"/>
        <xdr:cNvCxnSpPr/>
      </xdr:nvCxnSpPr>
      <xdr:spPr>
        <a:xfrm>
          <a:off x="12814300" y="15606993"/>
          <a:ext cx="889000" cy="6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19090</xdr:rowOff>
    </xdr:from>
    <xdr:to>
      <xdr:col>72</xdr:col>
      <xdr:colOff>38100</xdr:colOff>
      <xdr:row>94</xdr:row>
      <xdr:rowOff>120690</xdr:rowOff>
    </xdr:to>
    <xdr:sp macro="" textlink="">
      <xdr:nvSpPr>
        <xdr:cNvPr id="707" name="フローチャート: 判断 706"/>
        <xdr:cNvSpPr/>
      </xdr:nvSpPr>
      <xdr:spPr>
        <a:xfrm>
          <a:off x="13652500" y="1613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111817</xdr:rowOff>
    </xdr:from>
    <xdr:ext cx="534377" cy="259045"/>
    <xdr:sp macro="" textlink="">
      <xdr:nvSpPr>
        <xdr:cNvPr id="708" name="テキスト ボックス 707"/>
        <xdr:cNvSpPr txBox="1"/>
      </xdr:nvSpPr>
      <xdr:spPr>
        <a:xfrm>
          <a:off x="13436111" y="1622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2783</xdr:rowOff>
    </xdr:from>
    <xdr:to>
      <xdr:col>67</xdr:col>
      <xdr:colOff>101600</xdr:colOff>
      <xdr:row>94</xdr:row>
      <xdr:rowOff>104383</xdr:rowOff>
    </xdr:to>
    <xdr:sp macro="" textlink="">
      <xdr:nvSpPr>
        <xdr:cNvPr id="709" name="フローチャート: 判断 708"/>
        <xdr:cNvSpPr/>
      </xdr:nvSpPr>
      <xdr:spPr>
        <a:xfrm>
          <a:off x="12763500" y="1611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95510</xdr:rowOff>
    </xdr:from>
    <xdr:ext cx="534377" cy="259045"/>
    <xdr:sp macro="" textlink="">
      <xdr:nvSpPr>
        <xdr:cNvPr id="710" name="テキスト ボックス 709"/>
        <xdr:cNvSpPr txBox="1"/>
      </xdr:nvSpPr>
      <xdr:spPr>
        <a:xfrm>
          <a:off x="12547111" y="162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164664</xdr:rowOff>
    </xdr:from>
    <xdr:to>
      <xdr:col>85</xdr:col>
      <xdr:colOff>177800</xdr:colOff>
      <xdr:row>90</xdr:row>
      <xdr:rowOff>94814</xdr:rowOff>
    </xdr:to>
    <xdr:sp macro="" textlink="">
      <xdr:nvSpPr>
        <xdr:cNvPr id="716" name="楕円 715"/>
        <xdr:cNvSpPr/>
      </xdr:nvSpPr>
      <xdr:spPr>
        <a:xfrm>
          <a:off x="16268700" y="1542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117691</xdr:rowOff>
    </xdr:from>
    <xdr:ext cx="599010" cy="259045"/>
    <xdr:sp macro="" textlink="">
      <xdr:nvSpPr>
        <xdr:cNvPr id="717" name="公債費該当値テキスト"/>
        <xdr:cNvSpPr txBox="1"/>
      </xdr:nvSpPr>
      <xdr:spPr>
        <a:xfrm>
          <a:off x="16370300" y="1537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150121</xdr:rowOff>
    </xdr:from>
    <xdr:to>
      <xdr:col>81</xdr:col>
      <xdr:colOff>101600</xdr:colOff>
      <xdr:row>91</xdr:row>
      <xdr:rowOff>80271</xdr:rowOff>
    </xdr:to>
    <xdr:sp macro="" textlink="">
      <xdr:nvSpPr>
        <xdr:cNvPr id="718" name="楕円 717"/>
        <xdr:cNvSpPr/>
      </xdr:nvSpPr>
      <xdr:spPr>
        <a:xfrm>
          <a:off x="15430500" y="1558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96798</xdr:rowOff>
    </xdr:from>
    <xdr:ext cx="599010" cy="259045"/>
    <xdr:sp macro="" textlink="">
      <xdr:nvSpPr>
        <xdr:cNvPr id="719" name="テキスト ボックス 718"/>
        <xdr:cNvSpPr txBox="1"/>
      </xdr:nvSpPr>
      <xdr:spPr>
        <a:xfrm>
          <a:off x="15181795" y="153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69872</xdr:rowOff>
    </xdr:from>
    <xdr:to>
      <xdr:col>76</xdr:col>
      <xdr:colOff>165100</xdr:colOff>
      <xdr:row>92</xdr:row>
      <xdr:rowOff>22</xdr:rowOff>
    </xdr:to>
    <xdr:sp macro="" textlink="">
      <xdr:nvSpPr>
        <xdr:cNvPr id="720" name="楕円 719"/>
        <xdr:cNvSpPr/>
      </xdr:nvSpPr>
      <xdr:spPr>
        <a:xfrm>
          <a:off x="14541500" y="1567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16549</xdr:rowOff>
    </xdr:from>
    <xdr:ext cx="599010" cy="259045"/>
    <xdr:sp macro="" textlink="">
      <xdr:nvSpPr>
        <xdr:cNvPr id="721" name="テキスト ボックス 720"/>
        <xdr:cNvSpPr txBox="1"/>
      </xdr:nvSpPr>
      <xdr:spPr>
        <a:xfrm>
          <a:off x="14292795" y="1544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18284</xdr:rowOff>
    </xdr:from>
    <xdr:to>
      <xdr:col>72</xdr:col>
      <xdr:colOff>38100</xdr:colOff>
      <xdr:row>91</xdr:row>
      <xdr:rowOff>119884</xdr:rowOff>
    </xdr:to>
    <xdr:sp macro="" textlink="">
      <xdr:nvSpPr>
        <xdr:cNvPr id="722" name="楕円 721"/>
        <xdr:cNvSpPr/>
      </xdr:nvSpPr>
      <xdr:spPr>
        <a:xfrm>
          <a:off x="13652500" y="156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136411</xdr:rowOff>
    </xdr:from>
    <xdr:ext cx="599010" cy="259045"/>
    <xdr:sp macro="" textlink="">
      <xdr:nvSpPr>
        <xdr:cNvPr id="723" name="テキスト ボックス 722"/>
        <xdr:cNvSpPr txBox="1"/>
      </xdr:nvSpPr>
      <xdr:spPr>
        <a:xfrm>
          <a:off x="13403795" y="15395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125693</xdr:rowOff>
    </xdr:from>
    <xdr:to>
      <xdr:col>67</xdr:col>
      <xdr:colOff>101600</xdr:colOff>
      <xdr:row>91</xdr:row>
      <xdr:rowOff>55843</xdr:rowOff>
    </xdr:to>
    <xdr:sp macro="" textlink="">
      <xdr:nvSpPr>
        <xdr:cNvPr id="724" name="楕円 723"/>
        <xdr:cNvSpPr/>
      </xdr:nvSpPr>
      <xdr:spPr>
        <a:xfrm>
          <a:off x="12763500" y="1555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72370</xdr:rowOff>
    </xdr:from>
    <xdr:ext cx="599010" cy="259045"/>
    <xdr:sp macro="" textlink="">
      <xdr:nvSpPr>
        <xdr:cNvPr id="725" name="テキスト ボックス 724"/>
        <xdr:cNvSpPr txBox="1"/>
      </xdr:nvSpPr>
      <xdr:spPr>
        <a:xfrm>
          <a:off x="12514795" y="1533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5" name="テキスト ボックス 74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7" name="テキスト ボックス 74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13970</xdr:rowOff>
    </xdr:from>
    <xdr:to>
      <xdr:col>116</xdr:col>
      <xdr:colOff>62864</xdr:colOff>
      <xdr:row>39</xdr:row>
      <xdr:rowOff>44450</xdr:rowOff>
    </xdr:to>
    <xdr:cxnSp macro="">
      <xdr:nvCxnSpPr>
        <xdr:cNvPr id="749" name="直線コネクタ 748"/>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132097</xdr:rowOff>
    </xdr:from>
    <xdr:ext cx="378565" cy="259045"/>
    <xdr:sp macro="" textlink="">
      <xdr:nvSpPr>
        <xdr:cNvPr id="752" name="諸支出金最大値テキスト"/>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13970</xdr:rowOff>
    </xdr:from>
    <xdr:to>
      <xdr:col>116</xdr:col>
      <xdr:colOff>152400</xdr:colOff>
      <xdr:row>31</xdr:row>
      <xdr:rowOff>13970</xdr:rowOff>
    </xdr:to>
    <xdr:cxnSp macro="">
      <xdr:nvCxnSpPr>
        <xdr:cNvPr id="753" name="直線コネクタ 752"/>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162560</xdr:rowOff>
    </xdr:from>
    <xdr:to>
      <xdr:col>116</xdr:col>
      <xdr:colOff>63500</xdr:colOff>
      <xdr:row>39</xdr:row>
      <xdr:rowOff>44450</xdr:rowOff>
    </xdr:to>
    <xdr:cxnSp macro="">
      <xdr:nvCxnSpPr>
        <xdr:cNvPr id="754" name="直線コネクタ 753"/>
        <xdr:cNvCxnSpPr/>
      </xdr:nvCxnSpPr>
      <xdr:spPr>
        <a:xfrm flipV="1">
          <a:off x="21323300" y="5477510"/>
          <a:ext cx="838200" cy="125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21607</xdr:rowOff>
    </xdr:from>
    <xdr:ext cx="313932" cy="259045"/>
    <xdr:sp macro="" textlink="">
      <xdr:nvSpPr>
        <xdr:cNvPr id="755" name="諸支出金平均値テキスト"/>
        <xdr:cNvSpPr txBox="1"/>
      </xdr:nvSpPr>
      <xdr:spPr>
        <a:xfrm>
          <a:off x="22212300" y="65367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56" name="フローチャート: 判断 755"/>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8" name="フローチャート: 判断 757"/>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62247</xdr:rowOff>
    </xdr:from>
    <xdr:ext cx="313932" cy="259045"/>
    <xdr:sp macro="" textlink="">
      <xdr:nvSpPr>
        <xdr:cNvPr id="759" name="テキスト ボックス 758"/>
        <xdr:cNvSpPr txBox="1"/>
      </xdr:nvSpPr>
      <xdr:spPr>
        <a:xfrm>
          <a:off x="21166333" y="64058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62230</xdr:rowOff>
    </xdr:from>
    <xdr:to>
      <xdr:col>107</xdr:col>
      <xdr:colOff>101600</xdr:colOff>
      <xdr:row>38</xdr:row>
      <xdr:rowOff>163830</xdr:rowOff>
    </xdr:to>
    <xdr:sp macro="" textlink="">
      <xdr:nvSpPr>
        <xdr:cNvPr id="761" name="フローチャート: 判断 760"/>
        <xdr:cNvSpPr/>
      </xdr:nvSpPr>
      <xdr:spPr>
        <a:xfrm>
          <a:off x="20383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8907</xdr:rowOff>
    </xdr:from>
    <xdr:ext cx="313932" cy="259045"/>
    <xdr:sp macro="" textlink="">
      <xdr:nvSpPr>
        <xdr:cNvPr id="762" name="テキスト ボックス 761"/>
        <xdr:cNvSpPr txBox="1"/>
      </xdr:nvSpPr>
      <xdr:spPr>
        <a:xfrm>
          <a:off x="20277333" y="63525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165100</xdr:rowOff>
    </xdr:from>
    <xdr:to>
      <xdr:col>102</xdr:col>
      <xdr:colOff>165100</xdr:colOff>
      <xdr:row>38</xdr:row>
      <xdr:rowOff>95250</xdr:rowOff>
    </xdr:to>
    <xdr:sp macro="" textlink="">
      <xdr:nvSpPr>
        <xdr:cNvPr id="764" name="フローチャート: 判断 763"/>
        <xdr:cNvSpPr/>
      </xdr:nvSpPr>
      <xdr:spPr>
        <a:xfrm>
          <a:off x="1949450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111777</xdr:rowOff>
    </xdr:from>
    <xdr:ext cx="313932" cy="259045"/>
    <xdr:sp macro="" textlink="">
      <xdr:nvSpPr>
        <xdr:cNvPr id="765" name="テキスト ボックス 764"/>
        <xdr:cNvSpPr txBox="1"/>
      </xdr:nvSpPr>
      <xdr:spPr>
        <a:xfrm>
          <a:off x="19388333" y="62839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27940</xdr:rowOff>
    </xdr:from>
    <xdr:to>
      <xdr:col>98</xdr:col>
      <xdr:colOff>38100</xdr:colOff>
      <xdr:row>32</xdr:row>
      <xdr:rowOff>129540</xdr:rowOff>
    </xdr:to>
    <xdr:sp macro="" textlink="">
      <xdr:nvSpPr>
        <xdr:cNvPr id="766" name="フローチャート: 判断 765"/>
        <xdr:cNvSpPr/>
      </xdr:nvSpPr>
      <xdr:spPr>
        <a:xfrm>
          <a:off x="18605500" y="551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146067</xdr:rowOff>
    </xdr:from>
    <xdr:ext cx="378565" cy="259045"/>
    <xdr:sp macro="" textlink="">
      <xdr:nvSpPr>
        <xdr:cNvPr id="767" name="テキスト ボックス 766"/>
        <xdr:cNvSpPr txBox="1"/>
      </xdr:nvSpPr>
      <xdr:spPr>
        <a:xfrm>
          <a:off x="18467017" y="528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111760</xdr:rowOff>
    </xdr:from>
    <xdr:to>
      <xdr:col>116</xdr:col>
      <xdr:colOff>114300</xdr:colOff>
      <xdr:row>32</xdr:row>
      <xdr:rowOff>41910</xdr:rowOff>
    </xdr:to>
    <xdr:sp macro="" textlink="">
      <xdr:nvSpPr>
        <xdr:cNvPr id="773" name="楕円 772"/>
        <xdr:cNvSpPr/>
      </xdr:nvSpPr>
      <xdr:spPr>
        <a:xfrm>
          <a:off x="22110700" y="54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134637</xdr:rowOff>
    </xdr:from>
    <xdr:ext cx="378565" cy="259045"/>
    <xdr:sp macro="" textlink="">
      <xdr:nvSpPr>
        <xdr:cNvPr id="774" name="諸支出金該当値テキスト"/>
        <xdr:cNvSpPr txBox="1"/>
      </xdr:nvSpPr>
      <xdr:spPr>
        <a:xfrm>
          <a:off x="22212300" y="527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総務費</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平成</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27</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年度からふるさと納税への取り組みを強化（寄附金が増加）したことで、返礼品や事務費等の関連経費及び基金積立金が増加し</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た結果</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類似団体を上回る規模で推移しておりますが、</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本町にとって貴重な自主財源の確保につながる必要経費で</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あり、</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可能な限り圧縮していく必要</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はありますが、今後も同規模で推移するものと考えられます</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労働費</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雇用創出事業の</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見直し</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を行うことにより事業費が減少し、概ね</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並みの</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決算規模</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います。</a:t>
          </a:r>
          <a:endParaRPr kumimoji="0"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消防費</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海岸部を有する本町では、喫緊の課題である南海トラフ地震の発生に備え、早い段階から地震津波避難対策に積極的に取り組むとともに、海岸部以外においても耐震化の促進や消防・防災力の強化、自主防災組織の育成といった取り組みを進めてきた結果、類似団体を上回る規模で推移しており、ここ数年は引き続き同規模で推移するものと</a:t>
          </a:r>
          <a:r>
            <a:rPr kumimoji="1" lang="ja-JP" altLang="en-US"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考えられます。</a:t>
          </a:r>
          <a:endParaRPr kumimoji="0"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平成</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の特殊要因として、任意による繰上償還に伴い公債費が増加していますが、その他にも公共施設の老朽化に伴う大規模改修や津波避難対策等に伴う借入れにより、公債費は依然として高い水準で推移する見込みであることから、今後は特に四万十町中期財政計画等に沿って、地方債の計画的な発行に努めていく必要があります。</a:t>
          </a:r>
          <a:endParaRPr kumimoji="0"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その他</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その他の費目については、年度によって特徴的な増減はあるものの、概ね類似団体並みの決算推移となっています。</a:t>
          </a:r>
          <a:endParaRPr kumimoji="0"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総　 括</a:t>
          </a:r>
          <a:r>
            <a:rPr kumimoji="1" lang="en-US"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本町の特徴的な取り組みとして、ふるさと納税に伴う総務費、南海トラフ地震対策に伴う消防費のほか、公債費で類似団体を上回る傾向にありますが、引き続き</a:t>
          </a:r>
          <a:r>
            <a:rPr kumimoji="0"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各事務事業の必要性や妥当性、事業効果等を見極めつつ、的確かつ円滑に実施していく必要があります。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平成</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27</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から「</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ふるさと納税</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への取り組みを強化したことで、自主財源の確保につながるとともに、ふるさと納税を原資とするふるさと支援基金</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や各種基金</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へ</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積み</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増しを行う</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など、今後に備え安定した基金管理を行っています。</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平成</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28</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年度にはふるさと納税への更なる取組強化により、歳入・歳出総額とも増加し、実質収支、実質単年度収支ともに黒字に転じました。</a:t>
          </a:r>
          <a:endPar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平成</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29</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は前年度と同程度のふるさと納税があり、標準財政規模比率は実質収支、実質単年度収支とも前年度を下回っていますが、ふるさと支援基金や減債基金、防災まちづくり基金等への積み増しや公債費の任意による繰上償還によるものであり、積立基金残高は前年度から</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億</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500</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万円余り増加する一方で、町債残高は</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億</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8,500</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万円余り減少しています。</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各会計とも赤字はなく、</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特に一般会計については黒字額が前年度から減少したものの、積立基金への積み増しによるものであり、</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各特別会計を含む実質収支額全体も黒字となったことから、比率も算定されていません。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74</v>
      </c>
      <c r="C3" s="420"/>
      <c r="D3" s="420"/>
      <c r="E3" s="421"/>
      <c r="F3" s="421"/>
      <c r="G3" s="421"/>
      <c r="H3" s="421"/>
      <c r="I3" s="421"/>
      <c r="J3" s="421"/>
      <c r="K3" s="421"/>
      <c r="L3" s="421" t="s">
        <v>75</v>
      </c>
      <c r="M3" s="421"/>
      <c r="N3" s="421"/>
      <c r="O3" s="421"/>
      <c r="P3" s="421"/>
      <c r="Q3" s="421"/>
      <c r="R3" s="428"/>
      <c r="S3" s="428"/>
      <c r="T3" s="428"/>
      <c r="U3" s="428"/>
      <c r="V3" s="429"/>
      <c r="W3" s="403" t="s">
        <v>76</v>
      </c>
      <c r="X3" s="404"/>
      <c r="Y3" s="404"/>
      <c r="Z3" s="404"/>
      <c r="AA3" s="404"/>
      <c r="AB3" s="420"/>
      <c r="AC3" s="428" t="s">
        <v>77</v>
      </c>
      <c r="AD3" s="404"/>
      <c r="AE3" s="404"/>
      <c r="AF3" s="404"/>
      <c r="AG3" s="404"/>
      <c r="AH3" s="404"/>
      <c r="AI3" s="404"/>
      <c r="AJ3" s="404"/>
      <c r="AK3" s="404"/>
      <c r="AL3" s="405"/>
      <c r="AM3" s="403" t="s">
        <v>78</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79</v>
      </c>
      <c r="BO3" s="404"/>
      <c r="BP3" s="404"/>
      <c r="BQ3" s="404"/>
      <c r="BR3" s="404"/>
      <c r="BS3" s="404"/>
      <c r="BT3" s="404"/>
      <c r="BU3" s="405"/>
      <c r="BV3" s="403" t="s">
        <v>80</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81</v>
      </c>
      <c r="CU3" s="404"/>
      <c r="CV3" s="404"/>
      <c r="CW3" s="404"/>
      <c r="CX3" s="404"/>
      <c r="CY3" s="404"/>
      <c r="CZ3" s="404"/>
      <c r="DA3" s="405"/>
      <c r="DB3" s="403" t="s">
        <v>82</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83</v>
      </c>
      <c r="AZ4" s="407"/>
      <c r="BA4" s="407"/>
      <c r="BB4" s="407"/>
      <c r="BC4" s="407"/>
      <c r="BD4" s="407"/>
      <c r="BE4" s="407"/>
      <c r="BF4" s="407"/>
      <c r="BG4" s="407"/>
      <c r="BH4" s="407"/>
      <c r="BI4" s="407"/>
      <c r="BJ4" s="407"/>
      <c r="BK4" s="407"/>
      <c r="BL4" s="407"/>
      <c r="BM4" s="408"/>
      <c r="BN4" s="409">
        <v>16786520</v>
      </c>
      <c r="BO4" s="410"/>
      <c r="BP4" s="410"/>
      <c r="BQ4" s="410"/>
      <c r="BR4" s="410"/>
      <c r="BS4" s="410"/>
      <c r="BT4" s="410"/>
      <c r="BU4" s="411"/>
      <c r="BV4" s="409">
        <v>16933373</v>
      </c>
      <c r="BW4" s="410"/>
      <c r="BX4" s="410"/>
      <c r="BY4" s="410"/>
      <c r="BZ4" s="410"/>
      <c r="CA4" s="410"/>
      <c r="CB4" s="410"/>
      <c r="CC4" s="411"/>
      <c r="CD4" s="412" t="s">
        <v>84</v>
      </c>
      <c r="CE4" s="413"/>
      <c r="CF4" s="413"/>
      <c r="CG4" s="413"/>
      <c r="CH4" s="413"/>
      <c r="CI4" s="413"/>
      <c r="CJ4" s="413"/>
      <c r="CK4" s="413"/>
      <c r="CL4" s="413"/>
      <c r="CM4" s="413"/>
      <c r="CN4" s="413"/>
      <c r="CO4" s="413"/>
      <c r="CP4" s="413"/>
      <c r="CQ4" s="413"/>
      <c r="CR4" s="413"/>
      <c r="CS4" s="414"/>
      <c r="CT4" s="415">
        <v>2.6</v>
      </c>
      <c r="CU4" s="416"/>
      <c r="CV4" s="416"/>
      <c r="CW4" s="416"/>
      <c r="CX4" s="416"/>
      <c r="CY4" s="416"/>
      <c r="CZ4" s="416"/>
      <c r="DA4" s="417"/>
      <c r="DB4" s="415">
        <v>5.7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85</v>
      </c>
      <c r="AN5" s="476"/>
      <c r="AO5" s="476"/>
      <c r="AP5" s="476"/>
      <c r="AQ5" s="476"/>
      <c r="AR5" s="476"/>
      <c r="AS5" s="476"/>
      <c r="AT5" s="477"/>
      <c r="AU5" s="478" t="s">
        <v>86</v>
      </c>
      <c r="AV5" s="479"/>
      <c r="AW5" s="479"/>
      <c r="AX5" s="479"/>
      <c r="AY5" s="480" t="s">
        <v>87</v>
      </c>
      <c r="AZ5" s="481"/>
      <c r="BA5" s="481"/>
      <c r="BB5" s="481"/>
      <c r="BC5" s="481"/>
      <c r="BD5" s="481"/>
      <c r="BE5" s="481"/>
      <c r="BF5" s="481"/>
      <c r="BG5" s="481"/>
      <c r="BH5" s="481"/>
      <c r="BI5" s="481"/>
      <c r="BJ5" s="481"/>
      <c r="BK5" s="481"/>
      <c r="BL5" s="481"/>
      <c r="BM5" s="482"/>
      <c r="BN5" s="446">
        <v>16489981</v>
      </c>
      <c r="BO5" s="447"/>
      <c r="BP5" s="447"/>
      <c r="BQ5" s="447"/>
      <c r="BR5" s="447"/>
      <c r="BS5" s="447"/>
      <c r="BT5" s="447"/>
      <c r="BU5" s="448"/>
      <c r="BV5" s="446">
        <v>16369840</v>
      </c>
      <c r="BW5" s="447"/>
      <c r="BX5" s="447"/>
      <c r="BY5" s="447"/>
      <c r="BZ5" s="447"/>
      <c r="CA5" s="447"/>
      <c r="CB5" s="447"/>
      <c r="CC5" s="448"/>
      <c r="CD5" s="449" t="s">
        <v>88</v>
      </c>
      <c r="CE5" s="450"/>
      <c r="CF5" s="450"/>
      <c r="CG5" s="450"/>
      <c r="CH5" s="450"/>
      <c r="CI5" s="450"/>
      <c r="CJ5" s="450"/>
      <c r="CK5" s="450"/>
      <c r="CL5" s="450"/>
      <c r="CM5" s="450"/>
      <c r="CN5" s="450"/>
      <c r="CO5" s="450"/>
      <c r="CP5" s="450"/>
      <c r="CQ5" s="450"/>
      <c r="CR5" s="450"/>
      <c r="CS5" s="451"/>
      <c r="CT5" s="443">
        <v>92.1</v>
      </c>
      <c r="CU5" s="444"/>
      <c r="CV5" s="444"/>
      <c r="CW5" s="444"/>
      <c r="CX5" s="444"/>
      <c r="CY5" s="444"/>
      <c r="CZ5" s="444"/>
      <c r="DA5" s="445"/>
      <c r="DB5" s="443">
        <v>91.6</v>
      </c>
      <c r="DC5" s="444"/>
      <c r="DD5" s="444"/>
      <c r="DE5" s="444"/>
      <c r="DF5" s="444"/>
      <c r="DG5" s="444"/>
      <c r="DH5" s="444"/>
      <c r="DI5" s="445"/>
      <c r="DJ5" s="165"/>
      <c r="DK5" s="165"/>
      <c r="DL5" s="165"/>
      <c r="DM5" s="165"/>
      <c r="DN5" s="165"/>
      <c r="DO5" s="165"/>
    </row>
    <row r="6" spans="1:119" ht="18.75" customHeight="1" x14ac:dyDescent="0.15">
      <c r="A6" s="166"/>
      <c r="B6" s="452" t="s">
        <v>89</v>
      </c>
      <c r="C6" s="453"/>
      <c r="D6" s="453"/>
      <c r="E6" s="454"/>
      <c r="F6" s="454"/>
      <c r="G6" s="454"/>
      <c r="H6" s="454"/>
      <c r="I6" s="454"/>
      <c r="J6" s="454"/>
      <c r="K6" s="454"/>
      <c r="L6" s="454" t="s">
        <v>90</v>
      </c>
      <c r="M6" s="454"/>
      <c r="N6" s="454"/>
      <c r="O6" s="454"/>
      <c r="P6" s="454"/>
      <c r="Q6" s="454"/>
      <c r="R6" s="458"/>
      <c r="S6" s="458"/>
      <c r="T6" s="458"/>
      <c r="U6" s="458"/>
      <c r="V6" s="459"/>
      <c r="W6" s="462" t="s">
        <v>91</v>
      </c>
      <c r="X6" s="463"/>
      <c r="Y6" s="463"/>
      <c r="Z6" s="463"/>
      <c r="AA6" s="463"/>
      <c r="AB6" s="453"/>
      <c r="AC6" s="466" t="s">
        <v>92</v>
      </c>
      <c r="AD6" s="467"/>
      <c r="AE6" s="467"/>
      <c r="AF6" s="467"/>
      <c r="AG6" s="467"/>
      <c r="AH6" s="467"/>
      <c r="AI6" s="467"/>
      <c r="AJ6" s="467"/>
      <c r="AK6" s="467"/>
      <c r="AL6" s="468"/>
      <c r="AM6" s="475" t="s">
        <v>93</v>
      </c>
      <c r="AN6" s="476"/>
      <c r="AO6" s="476"/>
      <c r="AP6" s="476"/>
      <c r="AQ6" s="476"/>
      <c r="AR6" s="476"/>
      <c r="AS6" s="476"/>
      <c r="AT6" s="477"/>
      <c r="AU6" s="478" t="s">
        <v>86</v>
      </c>
      <c r="AV6" s="479"/>
      <c r="AW6" s="479"/>
      <c r="AX6" s="479"/>
      <c r="AY6" s="480" t="s">
        <v>94</v>
      </c>
      <c r="AZ6" s="481"/>
      <c r="BA6" s="481"/>
      <c r="BB6" s="481"/>
      <c r="BC6" s="481"/>
      <c r="BD6" s="481"/>
      <c r="BE6" s="481"/>
      <c r="BF6" s="481"/>
      <c r="BG6" s="481"/>
      <c r="BH6" s="481"/>
      <c r="BI6" s="481"/>
      <c r="BJ6" s="481"/>
      <c r="BK6" s="481"/>
      <c r="BL6" s="481"/>
      <c r="BM6" s="482"/>
      <c r="BN6" s="446">
        <v>296539</v>
      </c>
      <c r="BO6" s="447"/>
      <c r="BP6" s="447"/>
      <c r="BQ6" s="447"/>
      <c r="BR6" s="447"/>
      <c r="BS6" s="447"/>
      <c r="BT6" s="447"/>
      <c r="BU6" s="448"/>
      <c r="BV6" s="446">
        <v>563533</v>
      </c>
      <c r="BW6" s="447"/>
      <c r="BX6" s="447"/>
      <c r="BY6" s="447"/>
      <c r="BZ6" s="447"/>
      <c r="CA6" s="447"/>
      <c r="CB6" s="447"/>
      <c r="CC6" s="448"/>
      <c r="CD6" s="449" t="s">
        <v>95</v>
      </c>
      <c r="CE6" s="450"/>
      <c r="CF6" s="450"/>
      <c r="CG6" s="450"/>
      <c r="CH6" s="450"/>
      <c r="CI6" s="450"/>
      <c r="CJ6" s="450"/>
      <c r="CK6" s="450"/>
      <c r="CL6" s="450"/>
      <c r="CM6" s="450"/>
      <c r="CN6" s="450"/>
      <c r="CO6" s="450"/>
      <c r="CP6" s="450"/>
      <c r="CQ6" s="450"/>
      <c r="CR6" s="450"/>
      <c r="CS6" s="451"/>
      <c r="CT6" s="483">
        <v>95.9</v>
      </c>
      <c r="CU6" s="484"/>
      <c r="CV6" s="484"/>
      <c r="CW6" s="484"/>
      <c r="CX6" s="484"/>
      <c r="CY6" s="484"/>
      <c r="CZ6" s="484"/>
      <c r="DA6" s="485"/>
      <c r="DB6" s="483">
        <v>95.3</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96</v>
      </c>
      <c r="AN7" s="476"/>
      <c r="AO7" s="476"/>
      <c r="AP7" s="476"/>
      <c r="AQ7" s="476"/>
      <c r="AR7" s="476"/>
      <c r="AS7" s="476"/>
      <c r="AT7" s="477"/>
      <c r="AU7" s="478" t="s">
        <v>97</v>
      </c>
      <c r="AV7" s="479"/>
      <c r="AW7" s="479"/>
      <c r="AX7" s="479"/>
      <c r="AY7" s="480" t="s">
        <v>98</v>
      </c>
      <c r="AZ7" s="481"/>
      <c r="BA7" s="481"/>
      <c r="BB7" s="481"/>
      <c r="BC7" s="481"/>
      <c r="BD7" s="481"/>
      <c r="BE7" s="481"/>
      <c r="BF7" s="481"/>
      <c r="BG7" s="481"/>
      <c r="BH7" s="481"/>
      <c r="BI7" s="481"/>
      <c r="BJ7" s="481"/>
      <c r="BK7" s="481"/>
      <c r="BL7" s="481"/>
      <c r="BM7" s="482"/>
      <c r="BN7" s="446">
        <v>73468</v>
      </c>
      <c r="BO7" s="447"/>
      <c r="BP7" s="447"/>
      <c r="BQ7" s="447"/>
      <c r="BR7" s="447"/>
      <c r="BS7" s="447"/>
      <c r="BT7" s="447"/>
      <c r="BU7" s="448"/>
      <c r="BV7" s="446">
        <v>63808</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8710271</v>
      </c>
      <c r="CU7" s="447"/>
      <c r="CV7" s="447"/>
      <c r="CW7" s="447"/>
      <c r="CX7" s="447"/>
      <c r="CY7" s="447"/>
      <c r="CZ7" s="447"/>
      <c r="DA7" s="448"/>
      <c r="DB7" s="446">
        <v>8778091</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97</v>
      </c>
      <c r="AV8" s="479"/>
      <c r="AW8" s="479"/>
      <c r="AX8" s="479"/>
      <c r="AY8" s="480" t="s">
        <v>101</v>
      </c>
      <c r="AZ8" s="481"/>
      <c r="BA8" s="481"/>
      <c r="BB8" s="481"/>
      <c r="BC8" s="481"/>
      <c r="BD8" s="481"/>
      <c r="BE8" s="481"/>
      <c r="BF8" s="481"/>
      <c r="BG8" s="481"/>
      <c r="BH8" s="481"/>
      <c r="BI8" s="481"/>
      <c r="BJ8" s="481"/>
      <c r="BK8" s="481"/>
      <c r="BL8" s="481"/>
      <c r="BM8" s="482"/>
      <c r="BN8" s="446">
        <v>223071</v>
      </c>
      <c r="BO8" s="447"/>
      <c r="BP8" s="447"/>
      <c r="BQ8" s="447"/>
      <c r="BR8" s="447"/>
      <c r="BS8" s="447"/>
      <c r="BT8" s="447"/>
      <c r="BU8" s="448"/>
      <c r="BV8" s="446">
        <v>499725</v>
      </c>
      <c r="BW8" s="447"/>
      <c r="BX8" s="447"/>
      <c r="BY8" s="447"/>
      <c r="BZ8" s="447"/>
      <c r="CA8" s="447"/>
      <c r="CB8" s="447"/>
      <c r="CC8" s="448"/>
      <c r="CD8" s="449" t="s">
        <v>102</v>
      </c>
      <c r="CE8" s="450"/>
      <c r="CF8" s="450"/>
      <c r="CG8" s="450"/>
      <c r="CH8" s="450"/>
      <c r="CI8" s="450"/>
      <c r="CJ8" s="450"/>
      <c r="CK8" s="450"/>
      <c r="CL8" s="450"/>
      <c r="CM8" s="450"/>
      <c r="CN8" s="450"/>
      <c r="CO8" s="450"/>
      <c r="CP8" s="450"/>
      <c r="CQ8" s="450"/>
      <c r="CR8" s="450"/>
      <c r="CS8" s="451"/>
      <c r="CT8" s="486">
        <v>0.22</v>
      </c>
      <c r="CU8" s="487"/>
      <c r="CV8" s="487"/>
      <c r="CW8" s="487"/>
      <c r="CX8" s="487"/>
      <c r="CY8" s="487"/>
      <c r="CZ8" s="487"/>
      <c r="DA8" s="488"/>
      <c r="DB8" s="486">
        <v>0.21</v>
      </c>
      <c r="DC8" s="487"/>
      <c r="DD8" s="487"/>
      <c r="DE8" s="487"/>
      <c r="DF8" s="487"/>
      <c r="DG8" s="487"/>
      <c r="DH8" s="487"/>
      <c r="DI8" s="488"/>
      <c r="DJ8" s="165"/>
      <c r="DK8" s="165"/>
      <c r="DL8" s="165"/>
      <c r="DM8" s="165"/>
      <c r="DN8" s="165"/>
      <c r="DO8" s="165"/>
    </row>
    <row r="9" spans="1:119" ht="18.75" customHeight="1" thickBot="1" x14ac:dyDescent="0.2">
      <c r="A9" s="166"/>
      <c r="B9" s="440" t="s">
        <v>103</v>
      </c>
      <c r="C9" s="441"/>
      <c r="D9" s="441"/>
      <c r="E9" s="441"/>
      <c r="F9" s="441"/>
      <c r="G9" s="441"/>
      <c r="H9" s="441"/>
      <c r="I9" s="441"/>
      <c r="J9" s="441"/>
      <c r="K9" s="489"/>
      <c r="L9" s="490" t="s">
        <v>104</v>
      </c>
      <c r="M9" s="491"/>
      <c r="N9" s="491"/>
      <c r="O9" s="491"/>
      <c r="P9" s="491"/>
      <c r="Q9" s="492"/>
      <c r="R9" s="493">
        <v>17325</v>
      </c>
      <c r="S9" s="494"/>
      <c r="T9" s="494"/>
      <c r="U9" s="494"/>
      <c r="V9" s="495"/>
      <c r="W9" s="403" t="s">
        <v>105</v>
      </c>
      <c r="X9" s="404"/>
      <c r="Y9" s="404"/>
      <c r="Z9" s="404"/>
      <c r="AA9" s="404"/>
      <c r="AB9" s="404"/>
      <c r="AC9" s="404"/>
      <c r="AD9" s="404"/>
      <c r="AE9" s="404"/>
      <c r="AF9" s="404"/>
      <c r="AG9" s="404"/>
      <c r="AH9" s="404"/>
      <c r="AI9" s="404"/>
      <c r="AJ9" s="404"/>
      <c r="AK9" s="404"/>
      <c r="AL9" s="405"/>
      <c r="AM9" s="475" t="s">
        <v>106</v>
      </c>
      <c r="AN9" s="476"/>
      <c r="AO9" s="476"/>
      <c r="AP9" s="476"/>
      <c r="AQ9" s="476"/>
      <c r="AR9" s="476"/>
      <c r="AS9" s="476"/>
      <c r="AT9" s="477"/>
      <c r="AU9" s="478" t="s">
        <v>86</v>
      </c>
      <c r="AV9" s="479"/>
      <c r="AW9" s="479"/>
      <c r="AX9" s="479"/>
      <c r="AY9" s="480" t="s">
        <v>107</v>
      </c>
      <c r="AZ9" s="481"/>
      <c r="BA9" s="481"/>
      <c r="BB9" s="481"/>
      <c r="BC9" s="481"/>
      <c r="BD9" s="481"/>
      <c r="BE9" s="481"/>
      <c r="BF9" s="481"/>
      <c r="BG9" s="481"/>
      <c r="BH9" s="481"/>
      <c r="BI9" s="481"/>
      <c r="BJ9" s="481"/>
      <c r="BK9" s="481"/>
      <c r="BL9" s="481"/>
      <c r="BM9" s="482"/>
      <c r="BN9" s="446">
        <v>-276654</v>
      </c>
      <c r="BO9" s="447"/>
      <c r="BP9" s="447"/>
      <c r="BQ9" s="447"/>
      <c r="BR9" s="447"/>
      <c r="BS9" s="447"/>
      <c r="BT9" s="447"/>
      <c r="BU9" s="448"/>
      <c r="BV9" s="446">
        <v>58437</v>
      </c>
      <c r="BW9" s="447"/>
      <c r="BX9" s="447"/>
      <c r="BY9" s="447"/>
      <c r="BZ9" s="447"/>
      <c r="CA9" s="447"/>
      <c r="CB9" s="447"/>
      <c r="CC9" s="448"/>
      <c r="CD9" s="449" t="s">
        <v>108</v>
      </c>
      <c r="CE9" s="450"/>
      <c r="CF9" s="450"/>
      <c r="CG9" s="450"/>
      <c r="CH9" s="450"/>
      <c r="CI9" s="450"/>
      <c r="CJ9" s="450"/>
      <c r="CK9" s="450"/>
      <c r="CL9" s="450"/>
      <c r="CM9" s="450"/>
      <c r="CN9" s="450"/>
      <c r="CO9" s="450"/>
      <c r="CP9" s="450"/>
      <c r="CQ9" s="450"/>
      <c r="CR9" s="450"/>
      <c r="CS9" s="451"/>
      <c r="CT9" s="443">
        <v>20.8</v>
      </c>
      <c r="CU9" s="444"/>
      <c r="CV9" s="444"/>
      <c r="CW9" s="444"/>
      <c r="CX9" s="444"/>
      <c r="CY9" s="444"/>
      <c r="CZ9" s="444"/>
      <c r="DA9" s="445"/>
      <c r="DB9" s="443">
        <v>18.899999999999999</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109</v>
      </c>
      <c r="M10" s="476"/>
      <c r="N10" s="476"/>
      <c r="O10" s="476"/>
      <c r="P10" s="476"/>
      <c r="Q10" s="477"/>
      <c r="R10" s="497">
        <v>18727</v>
      </c>
      <c r="S10" s="498"/>
      <c r="T10" s="498"/>
      <c r="U10" s="498"/>
      <c r="V10" s="499"/>
      <c r="W10" s="434"/>
      <c r="X10" s="435"/>
      <c r="Y10" s="435"/>
      <c r="Z10" s="435"/>
      <c r="AA10" s="435"/>
      <c r="AB10" s="435"/>
      <c r="AC10" s="435"/>
      <c r="AD10" s="435"/>
      <c r="AE10" s="435"/>
      <c r="AF10" s="435"/>
      <c r="AG10" s="435"/>
      <c r="AH10" s="435"/>
      <c r="AI10" s="435"/>
      <c r="AJ10" s="435"/>
      <c r="AK10" s="435"/>
      <c r="AL10" s="438"/>
      <c r="AM10" s="475" t="s">
        <v>110</v>
      </c>
      <c r="AN10" s="476"/>
      <c r="AO10" s="476"/>
      <c r="AP10" s="476"/>
      <c r="AQ10" s="476"/>
      <c r="AR10" s="476"/>
      <c r="AS10" s="476"/>
      <c r="AT10" s="477"/>
      <c r="AU10" s="478" t="s">
        <v>111</v>
      </c>
      <c r="AV10" s="479"/>
      <c r="AW10" s="479"/>
      <c r="AX10" s="479"/>
      <c r="AY10" s="480" t="s">
        <v>112</v>
      </c>
      <c r="AZ10" s="481"/>
      <c r="BA10" s="481"/>
      <c r="BB10" s="481"/>
      <c r="BC10" s="481"/>
      <c r="BD10" s="481"/>
      <c r="BE10" s="481"/>
      <c r="BF10" s="481"/>
      <c r="BG10" s="481"/>
      <c r="BH10" s="481"/>
      <c r="BI10" s="481"/>
      <c r="BJ10" s="481"/>
      <c r="BK10" s="481"/>
      <c r="BL10" s="481"/>
      <c r="BM10" s="482"/>
      <c r="BN10" s="446">
        <v>10519</v>
      </c>
      <c r="BO10" s="447"/>
      <c r="BP10" s="447"/>
      <c r="BQ10" s="447"/>
      <c r="BR10" s="447"/>
      <c r="BS10" s="447"/>
      <c r="BT10" s="447"/>
      <c r="BU10" s="448"/>
      <c r="BV10" s="446">
        <v>13230</v>
      </c>
      <c r="BW10" s="447"/>
      <c r="BX10" s="447"/>
      <c r="BY10" s="447"/>
      <c r="BZ10" s="447"/>
      <c r="CA10" s="447"/>
      <c r="CB10" s="447"/>
      <c r="CC10" s="448"/>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114</v>
      </c>
      <c r="M11" s="501"/>
      <c r="N11" s="501"/>
      <c r="O11" s="501"/>
      <c r="P11" s="501"/>
      <c r="Q11" s="502"/>
      <c r="R11" s="503" t="s">
        <v>115</v>
      </c>
      <c r="S11" s="504"/>
      <c r="T11" s="504"/>
      <c r="U11" s="504"/>
      <c r="V11" s="505"/>
      <c r="W11" s="434"/>
      <c r="X11" s="435"/>
      <c r="Y11" s="435"/>
      <c r="Z11" s="435"/>
      <c r="AA11" s="435"/>
      <c r="AB11" s="435"/>
      <c r="AC11" s="435"/>
      <c r="AD11" s="435"/>
      <c r="AE11" s="435"/>
      <c r="AF11" s="435"/>
      <c r="AG11" s="435"/>
      <c r="AH11" s="435"/>
      <c r="AI11" s="435"/>
      <c r="AJ11" s="435"/>
      <c r="AK11" s="435"/>
      <c r="AL11" s="438"/>
      <c r="AM11" s="475" t="s">
        <v>116</v>
      </c>
      <c r="AN11" s="476"/>
      <c r="AO11" s="476"/>
      <c r="AP11" s="476"/>
      <c r="AQ11" s="476"/>
      <c r="AR11" s="476"/>
      <c r="AS11" s="476"/>
      <c r="AT11" s="477"/>
      <c r="AU11" s="478" t="s">
        <v>111</v>
      </c>
      <c r="AV11" s="479"/>
      <c r="AW11" s="479"/>
      <c r="AX11" s="479"/>
      <c r="AY11" s="480" t="s">
        <v>117</v>
      </c>
      <c r="AZ11" s="481"/>
      <c r="BA11" s="481"/>
      <c r="BB11" s="481"/>
      <c r="BC11" s="481"/>
      <c r="BD11" s="481"/>
      <c r="BE11" s="481"/>
      <c r="BF11" s="481"/>
      <c r="BG11" s="481"/>
      <c r="BH11" s="481"/>
      <c r="BI11" s="481"/>
      <c r="BJ11" s="481"/>
      <c r="BK11" s="481"/>
      <c r="BL11" s="481"/>
      <c r="BM11" s="482"/>
      <c r="BN11" s="446">
        <v>300537</v>
      </c>
      <c r="BO11" s="447"/>
      <c r="BP11" s="447"/>
      <c r="BQ11" s="447"/>
      <c r="BR11" s="447"/>
      <c r="BS11" s="447"/>
      <c r="BT11" s="447"/>
      <c r="BU11" s="448"/>
      <c r="BV11" s="446">
        <v>153661</v>
      </c>
      <c r="BW11" s="447"/>
      <c r="BX11" s="447"/>
      <c r="BY11" s="447"/>
      <c r="BZ11" s="447"/>
      <c r="CA11" s="447"/>
      <c r="CB11" s="447"/>
      <c r="CC11" s="448"/>
      <c r="CD11" s="449" t="s">
        <v>118</v>
      </c>
      <c r="CE11" s="450"/>
      <c r="CF11" s="450"/>
      <c r="CG11" s="450"/>
      <c r="CH11" s="450"/>
      <c r="CI11" s="450"/>
      <c r="CJ11" s="450"/>
      <c r="CK11" s="450"/>
      <c r="CL11" s="450"/>
      <c r="CM11" s="450"/>
      <c r="CN11" s="450"/>
      <c r="CO11" s="450"/>
      <c r="CP11" s="450"/>
      <c r="CQ11" s="450"/>
      <c r="CR11" s="450"/>
      <c r="CS11" s="451"/>
      <c r="CT11" s="486" t="s">
        <v>119</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x14ac:dyDescent="0.15">
      <c r="A12" s="166"/>
      <c r="B12" s="506" t="s">
        <v>121</v>
      </c>
      <c r="C12" s="507"/>
      <c r="D12" s="507"/>
      <c r="E12" s="507"/>
      <c r="F12" s="507"/>
      <c r="G12" s="507"/>
      <c r="H12" s="507"/>
      <c r="I12" s="507"/>
      <c r="J12" s="507"/>
      <c r="K12" s="508"/>
      <c r="L12" s="515" t="s">
        <v>122</v>
      </c>
      <c r="M12" s="516"/>
      <c r="N12" s="516"/>
      <c r="O12" s="516"/>
      <c r="P12" s="516"/>
      <c r="Q12" s="517"/>
      <c r="R12" s="518">
        <v>17528</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126</v>
      </c>
      <c r="AV12" s="479"/>
      <c r="AW12" s="479"/>
      <c r="AX12" s="479"/>
      <c r="AY12" s="480" t="s">
        <v>127</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17430</v>
      </c>
      <c r="S13" s="528"/>
      <c r="T13" s="528"/>
      <c r="U13" s="528"/>
      <c r="V13" s="529"/>
      <c r="W13" s="462" t="s">
        <v>132</v>
      </c>
      <c r="X13" s="463"/>
      <c r="Y13" s="463"/>
      <c r="Z13" s="463"/>
      <c r="AA13" s="463"/>
      <c r="AB13" s="453"/>
      <c r="AC13" s="497">
        <v>2878</v>
      </c>
      <c r="AD13" s="498"/>
      <c r="AE13" s="498"/>
      <c r="AF13" s="498"/>
      <c r="AG13" s="537"/>
      <c r="AH13" s="497">
        <v>2922</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34402</v>
      </c>
      <c r="BO13" s="447"/>
      <c r="BP13" s="447"/>
      <c r="BQ13" s="447"/>
      <c r="BR13" s="447"/>
      <c r="BS13" s="447"/>
      <c r="BT13" s="447"/>
      <c r="BU13" s="448"/>
      <c r="BV13" s="446">
        <v>225328</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8.6</v>
      </c>
      <c r="CU13" s="444"/>
      <c r="CV13" s="444"/>
      <c r="CW13" s="444"/>
      <c r="CX13" s="444"/>
      <c r="CY13" s="444"/>
      <c r="CZ13" s="444"/>
      <c r="DA13" s="445"/>
      <c r="DB13" s="443">
        <v>8</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17828</v>
      </c>
      <c r="S14" s="528"/>
      <c r="T14" s="528"/>
      <c r="U14" s="528"/>
      <c r="V14" s="529"/>
      <c r="W14" s="436"/>
      <c r="X14" s="437"/>
      <c r="Y14" s="437"/>
      <c r="Z14" s="437"/>
      <c r="AA14" s="437"/>
      <c r="AB14" s="426"/>
      <c r="AC14" s="530">
        <v>31.9</v>
      </c>
      <c r="AD14" s="531"/>
      <c r="AE14" s="531"/>
      <c r="AF14" s="531"/>
      <c r="AG14" s="532"/>
      <c r="AH14" s="530">
        <v>31.9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139</v>
      </c>
      <c r="CU14" s="542"/>
      <c r="CV14" s="542"/>
      <c r="CW14" s="542"/>
      <c r="CX14" s="542"/>
      <c r="CY14" s="542"/>
      <c r="CZ14" s="542"/>
      <c r="DA14" s="543"/>
      <c r="DB14" s="541" t="s">
        <v>130</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140</v>
      </c>
      <c r="N15" s="535"/>
      <c r="O15" s="535"/>
      <c r="P15" s="535"/>
      <c r="Q15" s="536"/>
      <c r="R15" s="527">
        <v>17742</v>
      </c>
      <c r="S15" s="528"/>
      <c r="T15" s="528"/>
      <c r="U15" s="528"/>
      <c r="V15" s="529"/>
      <c r="W15" s="462" t="s">
        <v>141</v>
      </c>
      <c r="X15" s="463"/>
      <c r="Y15" s="463"/>
      <c r="Z15" s="463"/>
      <c r="AA15" s="463"/>
      <c r="AB15" s="453"/>
      <c r="AC15" s="497">
        <v>1465</v>
      </c>
      <c r="AD15" s="498"/>
      <c r="AE15" s="498"/>
      <c r="AF15" s="498"/>
      <c r="AG15" s="537"/>
      <c r="AH15" s="497">
        <v>1599</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1695761</v>
      </c>
      <c r="BO15" s="410"/>
      <c r="BP15" s="410"/>
      <c r="BQ15" s="410"/>
      <c r="BR15" s="410"/>
      <c r="BS15" s="410"/>
      <c r="BT15" s="410"/>
      <c r="BU15" s="411"/>
      <c r="BV15" s="409">
        <v>1677804</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16.3</v>
      </c>
      <c r="AD16" s="531"/>
      <c r="AE16" s="531"/>
      <c r="AF16" s="531"/>
      <c r="AG16" s="532"/>
      <c r="AH16" s="530">
        <v>17.399999999999999</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7635779</v>
      </c>
      <c r="BO16" s="447"/>
      <c r="BP16" s="447"/>
      <c r="BQ16" s="447"/>
      <c r="BR16" s="447"/>
      <c r="BS16" s="447"/>
      <c r="BT16" s="447"/>
      <c r="BU16" s="448"/>
      <c r="BV16" s="446">
        <v>7501383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4669</v>
      </c>
      <c r="AD17" s="498"/>
      <c r="AE17" s="498"/>
      <c r="AF17" s="498"/>
      <c r="AG17" s="537"/>
      <c r="AH17" s="497">
        <v>4646</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2130171</v>
      </c>
      <c r="BO17" s="447"/>
      <c r="BP17" s="447"/>
      <c r="BQ17" s="447"/>
      <c r="BR17" s="447"/>
      <c r="BS17" s="447"/>
      <c r="BT17" s="447"/>
      <c r="BU17" s="448"/>
      <c r="BV17" s="446">
        <v>2110031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642.29999999999995</v>
      </c>
      <c r="M18" s="559"/>
      <c r="N18" s="559"/>
      <c r="O18" s="559"/>
      <c r="P18" s="559"/>
      <c r="Q18" s="559"/>
      <c r="R18" s="560"/>
      <c r="S18" s="560"/>
      <c r="T18" s="560"/>
      <c r="U18" s="560"/>
      <c r="V18" s="561"/>
      <c r="W18" s="464"/>
      <c r="X18" s="465"/>
      <c r="Y18" s="465"/>
      <c r="Z18" s="465"/>
      <c r="AA18" s="465"/>
      <c r="AB18" s="456"/>
      <c r="AC18" s="562">
        <v>51.8</v>
      </c>
      <c r="AD18" s="563"/>
      <c r="AE18" s="563"/>
      <c r="AF18" s="563"/>
      <c r="AG18" s="564"/>
      <c r="AH18" s="562">
        <v>50.7</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8130756</v>
      </c>
      <c r="BO18" s="447"/>
      <c r="BP18" s="447"/>
      <c r="BQ18" s="447"/>
      <c r="BR18" s="447"/>
      <c r="BS18" s="447"/>
      <c r="BT18" s="447"/>
      <c r="BU18" s="448"/>
      <c r="BV18" s="446">
        <v>8035663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27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12045854</v>
      </c>
      <c r="BO19" s="447"/>
      <c r="BP19" s="447"/>
      <c r="BQ19" s="447"/>
      <c r="BR19" s="447"/>
      <c r="BS19" s="447"/>
      <c r="BT19" s="447"/>
      <c r="BU19" s="448"/>
      <c r="BV19" s="446">
        <v>11996148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7454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18811649</v>
      </c>
      <c r="BO23" s="447"/>
      <c r="BP23" s="447"/>
      <c r="BQ23" s="447"/>
      <c r="BR23" s="447"/>
      <c r="BS23" s="447"/>
      <c r="BT23" s="447"/>
      <c r="BU23" s="448"/>
      <c r="BV23" s="446">
        <v>19897017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7370</v>
      </c>
      <c r="R24" s="498"/>
      <c r="S24" s="498"/>
      <c r="T24" s="498"/>
      <c r="U24" s="498"/>
      <c r="V24" s="537"/>
      <c r="W24" s="596"/>
      <c r="X24" s="584"/>
      <c r="Y24" s="585"/>
      <c r="Z24" s="496" t="s">
        <v>165</v>
      </c>
      <c r="AA24" s="476"/>
      <c r="AB24" s="476"/>
      <c r="AC24" s="476"/>
      <c r="AD24" s="476"/>
      <c r="AE24" s="476"/>
      <c r="AF24" s="476"/>
      <c r="AG24" s="477"/>
      <c r="AH24" s="497">
        <v>242</v>
      </c>
      <c r="AI24" s="498"/>
      <c r="AJ24" s="498"/>
      <c r="AK24" s="498"/>
      <c r="AL24" s="537"/>
      <c r="AM24" s="497">
        <v>738584</v>
      </c>
      <c r="AN24" s="498"/>
      <c r="AO24" s="498"/>
      <c r="AP24" s="498"/>
      <c r="AQ24" s="498"/>
      <c r="AR24" s="537"/>
      <c r="AS24" s="497">
        <v>3052</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11416418</v>
      </c>
      <c r="BO24" s="447"/>
      <c r="BP24" s="447"/>
      <c r="BQ24" s="447"/>
      <c r="BR24" s="447"/>
      <c r="BS24" s="447"/>
      <c r="BT24" s="447"/>
      <c r="BU24" s="448"/>
      <c r="BV24" s="446">
        <v>11983616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1</v>
      </c>
      <c r="M25" s="498"/>
      <c r="N25" s="498"/>
      <c r="O25" s="498"/>
      <c r="P25" s="537"/>
      <c r="Q25" s="497">
        <v>6310</v>
      </c>
      <c r="R25" s="498"/>
      <c r="S25" s="498"/>
      <c r="T25" s="498"/>
      <c r="U25" s="498"/>
      <c r="V25" s="537"/>
      <c r="W25" s="596"/>
      <c r="X25" s="584"/>
      <c r="Y25" s="585"/>
      <c r="Z25" s="496" t="s">
        <v>168</v>
      </c>
      <c r="AA25" s="476"/>
      <c r="AB25" s="476"/>
      <c r="AC25" s="476"/>
      <c r="AD25" s="476"/>
      <c r="AE25" s="476"/>
      <c r="AF25" s="476"/>
      <c r="AG25" s="477"/>
      <c r="AH25" s="497" t="s">
        <v>129</v>
      </c>
      <c r="AI25" s="498"/>
      <c r="AJ25" s="498"/>
      <c r="AK25" s="498"/>
      <c r="AL25" s="537"/>
      <c r="AM25" s="497" t="s">
        <v>129</v>
      </c>
      <c r="AN25" s="498"/>
      <c r="AO25" s="498"/>
      <c r="AP25" s="498"/>
      <c r="AQ25" s="498"/>
      <c r="AR25" s="537"/>
      <c r="AS25" s="497" t="s">
        <v>129</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2965754</v>
      </c>
      <c r="BO25" s="410"/>
      <c r="BP25" s="410"/>
      <c r="BQ25" s="410"/>
      <c r="BR25" s="410"/>
      <c r="BS25" s="410"/>
      <c r="BT25" s="410"/>
      <c r="BU25" s="411"/>
      <c r="BV25" s="409">
        <v>3382107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5770</v>
      </c>
      <c r="R26" s="498"/>
      <c r="S26" s="498"/>
      <c r="T26" s="498"/>
      <c r="U26" s="498"/>
      <c r="V26" s="537"/>
      <c r="W26" s="596"/>
      <c r="X26" s="584"/>
      <c r="Y26" s="585"/>
      <c r="Z26" s="496" t="s">
        <v>171</v>
      </c>
      <c r="AA26" s="606"/>
      <c r="AB26" s="606"/>
      <c r="AC26" s="606"/>
      <c r="AD26" s="606"/>
      <c r="AE26" s="606"/>
      <c r="AF26" s="606"/>
      <c r="AG26" s="607"/>
      <c r="AH26" s="497" t="s">
        <v>172</v>
      </c>
      <c r="AI26" s="498"/>
      <c r="AJ26" s="498"/>
      <c r="AK26" s="498"/>
      <c r="AL26" s="537"/>
      <c r="AM26" s="497" t="s">
        <v>172</v>
      </c>
      <c r="AN26" s="498"/>
      <c r="AO26" s="498"/>
      <c r="AP26" s="498"/>
      <c r="AQ26" s="498"/>
      <c r="AR26" s="537"/>
      <c r="AS26" s="497" t="s">
        <v>119</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129</v>
      </c>
      <c r="BO26" s="447"/>
      <c r="BP26" s="447"/>
      <c r="BQ26" s="447"/>
      <c r="BR26" s="447"/>
      <c r="BS26" s="447"/>
      <c r="BT26" s="447"/>
      <c r="BU26" s="448"/>
      <c r="BV26" s="446" t="s">
        <v>139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2830</v>
      </c>
      <c r="R27" s="498"/>
      <c r="S27" s="498"/>
      <c r="T27" s="498"/>
      <c r="U27" s="498"/>
      <c r="V27" s="537"/>
      <c r="W27" s="596"/>
      <c r="X27" s="584"/>
      <c r="Y27" s="585"/>
      <c r="Z27" s="496" t="s">
        <v>175</v>
      </c>
      <c r="AA27" s="476"/>
      <c r="AB27" s="476"/>
      <c r="AC27" s="476"/>
      <c r="AD27" s="476"/>
      <c r="AE27" s="476"/>
      <c r="AF27" s="476"/>
      <c r="AG27" s="477"/>
      <c r="AH27" s="497">
        <v>2</v>
      </c>
      <c r="AI27" s="498"/>
      <c r="AJ27" s="498"/>
      <c r="AK27" s="498"/>
      <c r="AL27" s="537"/>
      <c r="AM27" s="497" t="s">
        <v>176</v>
      </c>
      <c r="AN27" s="498"/>
      <c r="AO27" s="498"/>
      <c r="AP27" s="498"/>
      <c r="AQ27" s="498"/>
      <c r="AR27" s="537"/>
      <c r="AS27" s="497" t="s">
        <v>177</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v>212508</v>
      </c>
      <c r="BO27" s="620"/>
      <c r="BP27" s="620"/>
      <c r="BQ27" s="620"/>
      <c r="BR27" s="620"/>
      <c r="BS27" s="620"/>
      <c r="BT27" s="620"/>
      <c r="BU27" s="621"/>
      <c r="BV27" s="619">
        <v>211992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179</v>
      </c>
      <c r="F28" s="476"/>
      <c r="G28" s="476"/>
      <c r="H28" s="476"/>
      <c r="I28" s="476"/>
      <c r="J28" s="476"/>
      <c r="K28" s="477"/>
      <c r="L28" s="497">
        <v>1</v>
      </c>
      <c r="M28" s="498"/>
      <c r="N28" s="498"/>
      <c r="O28" s="498"/>
      <c r="P28" s="537"/>
      <c r="Q28" s="497">
        <v>2280</v>
      </c>
      <c r="R28" s="498"/>
      <c r="S28" s="498"/>
      <c r="T28" s="498"/>
      <c r="U28" s="498"/>
      <c r="V28" s="537"/>
      <c r="W28" s="596"/>
      <c r="X28" s="584"/>
      <c r="Y28" s="585"/>
      <c r="Z28" s="496" t="s">
        <v>180</v>
      </c>
      <c r="AA28" s="476"/>
      <c r="AB28" s="476"/>
      <c r="AC28" s="476"/>
      <c r="AD28" s="476"/>
      <c r="AE28" s="476"/>
      <c r="AF28" s="476"/>
      <c r="AG28" s="477"/>
      <c r="AH28" s="497" t="s">
        <v>129</v>
      </c>
      <c r="AI28" s="498"/>
      <c r="AJ28" s="498"/>
      <c r="AK28" s="498"/>
      <c r="AL28" s="537"/>
      <c r="AM28" s="497" t="s">
        <v>172</v>
      </c>
      <c r="AN28" s="498"/>
      <c r="AO28" s="498"/>
      <c r="AP28" s="498"/>
      <c r="AQ28" s="498"/>
      <c r="AR28" s="537"/>
      <c r="AS28" s="497" t="s">
        <v>129</v>
      </c>
      <c r="AT28" s="498"/>
      <c r="AU28" s="498"/>
      <c r="AV28" s="498"/>
      <c r="AW28" s="498"/>
      <c r="AX28" s="499"/>
      <c r="AY28" s="622" t="s">
        <v>181</v>
      </c>
      <c r="AZ28" s="623"/>
      <c r="BA28" s="623"/>
      <c r="BB28" s="624"/>
      <c r="BC28" s="406" t="s">
        <v>42</v>
      </c>
      <c r="BD28" s="407"/>
      <c r="BE28" s="407"/>
      <c r="BF28" s="407"/>
      <c r="BG28" s="407"/>
      <c r="BH28" s="407"/>
      <c r="BI28" s="407"/>
      <c r="BJ28" s="407"/>
      <c r="BK28" s="407"/>
      <c r="BL28" s="407"/>
      <c r="BM28" s="408"/>
      <c r="BN28" s="409">
        <v>3608444</v>
      </c>
      <c r="BO28" s="410"/>
      <c r="BP28" s="410"/>
      <c r="BQ28" s="410"/>
      <c r="BR28" s="410"/>
      <c r="BS28" s="410"/>
      <c r="BT28" s="410"/>
      <c r="BU28" s="411"/>
      <c r="BV28" s="409">
        <v>3347925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182</v>
      </c>
      <c r="F29" s="476"/>
      <c r="G29" s="476"/>
      <c r="H29" s="476"/>
      <c r="I29" s="476"/>
      <c r="J29" s="476"/>
      <c r="K29" s="477"/>
      <c r="L29" s="497">
        <v>16</v>
      </c>
      <c r="M29" s="498"/>
      <c r="N29" s="498"/>
      <c r="O29" s="498"/>
      <c r="P29" s="537"/>
      <c r="Q29" s="497">
        <v>2050</v>
      </c>
      <c r="R29" s="498"/>
      <c r="S29" s="498"/>
      <c r="T29" s="498"/>
      <c r="U29" s="498"/>
      <c r="V29" s="537"/>
      <c r="W29" s="597"/>
      <c r="X29" s="598"/>
      <c r="Y29" s="599"/>
      <c r="Z29" s="496" t="s">
        <v>183</v>
      </c>
      <c r="AA29" s="476"/>
      <c r="AB29" s="476"/>
      <c r="AC29" s="476"/>
      <c r="AD29" s="476"/>
      <c r="AE29" s="476"/>
      <c r="AF29" s="476"/>
      <c r="AG29" s="477"/>
      <c r="AH29" s="497">
        <v>244</v>
      </c>
      <c r="AI29" s="498"/>
      <c r="AJ29" s="498"/>
      <c r="AK29" s="498"/>
      <c r="AL29" s="537"/>
      <c r="AM29" s="497">
        <v>744560</v>
      </c>
      <c r="AN29" s="498"/>
      <c r="AO29" s="498"/>
      <c r="AP29" s="498"/>
      <c r="AQ29" s="498"/>
      <c r="AR29" s="537"/>
      <c r="AS29" s="497">
        <v>3051</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1121441</v>
      </c>
      <c r="BO29" s="447"/>
      <c r="BP29" s="447"/>
      <c r="BQ29" s="447"/>
      <c r="BR29" s="447"/>
      <c r="BS29" s="447"/>
      <c r="BT29" s="447"/>
      <c r="BU29" s="448"/>
      <c r="BV29" s="446">
        <v>987940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95.2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5470434</v>
      </c>
      <c r="BO30" s="620"/>
      <c r="BP30" s="620"/>
      <c r="BQ30" s="620"/>
      <c r="BR30" s="620"/>
      <c r="BS30" s="620"/>
      <c r="BT30" s="620"/>
      <c r="BU30" s="621"/>
      <c r="BV30" s="619">
        <v>4858610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194</v>
      </c>
      <c r="V33" s="470"/>
      <c r="W33" s="435" t="s">
        <v>193</v>
      </c>
      <c r="X33" s="435"/>
      <c r="Y33" s="435"/>
      <c r="Z33" s="435"/>
      <c r="AA33" s="435"/>
      <c r="AB33" s="435"/>
      <c r="AC33" s="435"/>
      <c r="AD33" s="435"/>
      <c r="AE33" s="435"/>
      <c r="AF33" s="435"/>
      <c r="AG33" s="435"/>
      <c r="AH33" s="435"/>
      <c r="AI33" s="435"/>
      <c r="AJ33" s="435"/>
      <c r="AK33" s="435"/>
      <c r="AL33" s="195"/>
      <c r="AM33" s="470" t="s">
        <v>195</v>
      </c>
      <c r="AN33" s="470"/>
      <c r="AO33" s="435" t="s">
        <v>196</v>
      </c>
      <c r="AP33" s="435"/>
      <c r="AQ33" s="435"/>
      <c r="AR33" s="435"/>
      <c r="AS33" s="435"/>
      <c r="AT33" s="435"/>
      <c r="AU33" s="435"/>
      <c r="AV33" s="435"/>
      <c r="AW33" s="435"/>
      <c r="AX33" s="435"/>
      <c r="AY33" s="435"/>
      <c r="AZ33" s="435"/>
      <c r="BA33" s="435"/>
      <c r="BB33" s="435"/>
      <c r="BC33" s="435"/>
      <c r="BD33" s="196"/>
      <c r="BE33" s="435" t="s">
        <v>197</v>
      </c>
      <c r="BF33" s="435"/>
      <c r="BG33" s="435" t="s">
        <v>198</v>
      </c>
      <c r="BH33" s="435"/>
      <c r="BI33" s="435"/>
      <c r="BJ33" s="435"/>
      <c r="BK33" s="435"/>
      <c r="BL33" s="435"/>
      <c r="BM33" s="435"/>
      <c r="BN33" s="435"/>
      <c r="BO33" s="435"/>
      <c r="BP33" s="435"/>
      <c r="BQ33" s="435"/>
      <c r="BR33" s="435"/>
      <c r="BS33" s="435"/>
      <c r="BT33" s="435"/>
      <c r="BU33" s="435"/>
      <c r="BV33" s="196"/>
      <c r="BW33" s="470" t="s">
        <v>197</v>
      </c>
      <c r="BX33" s="470"/>
      <c r="BY33" s="435" t="s">
        <v>199</v>
      </c>
      <c r="BZ33" s="435"/>
      <c r="CA33" s="435"/>
      <c r="CB33" s="435"/>
      <c r="CC33" s="435"/>
      <c r="CD33" s="435"/>
      <c r="CE33" s="435"/>
      <c r="CF33" s="435"/>
      <c r="CG33" s="435"/>
      <c r="CH33" s="435"/>
      <c r="CI33" s="435"/>
      <c r="CJ33" s="435"/>
      <c r="CK33" s="435"/>
      <c r="CL33" s="435"/>
      <c r="CM33" s="435"/>
      <c r="CN33" s="195"/>
      <c r="CO33" s="470" t="s">
        <v>194</v>
      </c>
      <c r="CP33" s="470"/>
      <c r="CQ33" s="435" t="s">
        <v>200</v>
      </c>
      <c r="CR33" s="435"/>
      <c r="CS33" s="435"/>
      <c r="CT33" s="435"/>
      <c r="CU33" s="435"/>
      <c r="CV33" s="435"/>
      <c r="CW33" s="435"/>
      <c r="CX33" s="435"/>
      <c r="CY33" s="435"/>
      <c r="CZ33" s="435"/>
      <c r="DA33" s="435"/>
      <c r="DB33" s="435"/>
      <c r="DC33" s="435"/>
      <c r="DD33" s="435"/>
      <c r="DE33" s="435"/>
      <c r="DF33" s="195"/>
      <c r="DG33" s="631" t="s">
        <v>201</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9</v>
      </c>
      <c r="AN34" s="632"/>
      <c r="AO34" s="633" t="str">
        <f>IF('各会計、関係団体の財政状況及び健全化判断比率'!B34="","",'各会計、関係団体の財政状況及び健全化判断比率'!B34)</f>
        <v>水道事業会計</v>
      </c>
      <c r="AP34" s="633"/>
      <c r="AQ34" s="633"/>
      <c r="AR34" s="633"/>
      <c r="AS34" s="633"/>
      <c r="AT34" s="633"/>
      <c r="AU34" s="633"/>
      <c r="AV34" s="633"/>
      <c r="AW34" s="633"/>
      <c r="AX34" s="633"/>
      <c r="AY34" s="633"/>
      <c r="AZ34" s="633"/>
      <c r="BA34" s="633"/>
      <c r="BB34" s="633"/>
      <c r="BC34" s="633"/>
      <c r="BD34" s="193"/>
      <c r="BE34" s="632">
        <f>IF(BG34="","",MAX(C34:D43,U34:V43,AM34:AN43)+1)</f>
        <v>10</v>
      </c>
      <c r="BF34" s="632"/>
      <c r="BG34" s="633" t="str">
        <f>IF('各会計、関係団体の財政状況及び健全化判断比率'!B35="","",'各会計、関係団体の財政状況及び健全化判断比率'!B35)</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13</v>
      </c>
      <c r="BX34" s="632"/>
      <c r="BY34" s="633" t="str">
        <f>IF('各会計、関係団体の財政状況及び健全化判断比率'!B68="","",'各会計、関係団体の財政状況及び健全化判断比率'!B68)</f>
        <v>高幡消防組合（一般会計）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23</v>
      </c>
      <c r="CP34" s="632"/>
      <c r="CQ34" s="633" t="str">
        <f>IF('各会計、関係団体の財政状況及び健全化判断比率'!BS7="","",'各会計、関係団体の財政状況及び健全化判断比率'!BS7)</f>
        <v>公益財団法人四万十公社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住宅新築資金等貸付事業特別会計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国民健康保険大正診療所特別会計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11</v>
      </c>
      <c r="BF35" s="632"/>
      <c r="BG35" s="633" t="str">
        <f>IF('各会計、関係団体の財政状況及び健全化判断比率'!B36="","",'各会計、関係団体の財政状況及び健全化判断比率'!B36)</f>
        <v>下水道事業特別会計</v>
      </c>
      <c r="BH35" s="633"/>
      <c r="BI35" s="633"/>
      <c r="BJ35" s="633"/>
      <c r="BK35" s="633"/>
      <c r="BL35" s="633"/>
      <c r="BM35" s="633"/>
      <c r="BN35" s="633"/>
      <c r="BO35" s="633"/>
      <c r="BP35" s="633"/>
      <c r="BQ35" s="633"/>
      <c r="BR35" s="633"/>
      <c r="BS35" s="633"/>
      <c r="BT35" s="633"/>
      <c r="BU35" s="633"/>
      <c r="BV35" s="193"/>
      <c r="BW35" s="632">
        <f t="shared" ref="BW35:BW43" si="2">IF(BY35="","",BW34+1)</f>
        <v>14</v>
      </c>
      <c r="BX35" s="632"/>
      <c r="BY35" s="633" t="str">
        <f>IF('各会計、関係団体の財政状況及び健全化判断比率'!B69="","",'各会計、関係団体の財政状況及び健全化判断比率'!B69)</f>
        <v>こうち人づくり広域連合（一般会計）</v>
      </c>
      <c r="BZ35" s="633"/>
      <c r="CA35" s="633"/>
      <c r="CB35" s="633"/>
      <c r="CC35" s="633"/>
      <c r="CD35" s="633"/>
      <c r="CE35" s="633"/>
      <c r="CF35" s="633"/>
      <c r="CG35" s="633"/>
      <c r="CH35" s="633"/>
      <c r="CI35" s="633"/>
      <c r="CJ35" s="633"/>
      <c r="CK35" s="633"/>
      <c r="CL35" s="633"/>
      <c r="CM35" s="633"/>
      <c r="CN35" s="193"/>
      <c r="CO35" s="632">
        <f t="shared" ref="CO35:CO43" si="3">IF(CQ35="","",CO34+1)</f>
        <v>24</v>
      </c>
      <c r="CP35" s="632"/>
      <c r="CQ35" s="633" t="str">
        <f>IF('各会計、関係団体の財政状況及び健全化判断比率'!BS8="","",'各会計、関係団体の財政状況及び健全化判断比率'!BS8)</f>
        <v>株式会社あぐり窪川</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国民健康保険十和診療所特別会計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12</v>
      </c>
      <c r="BF36" s="632"/>
      <c r="BG36" s="633" t="str">
        <f>IF('各会計、関係団体の財政状況及び健全化判断比率'!B37="","",'各会計、関係団体の財政状況及び健全化判断比率'!B37)</f>
        <v>農業集落排水事業特別会計</v>
      </c>
      <c r="BH36" s="633"/>
      <c r="BI36" s="633"/>
      <c r="BJ36" s="633"/>
      <c r="BK36" s="633"/>
      <c r="BL36" s="633"/>
      <c r="BM36" s="633"/>
      <c r="BN36" s="633"/>
      <c r="BO36" s="633"/>
      <c r="BP36" s="633"/>
      <c r="BQ36" s="633"/>
      <c r="BR36" s="633"/>
      <c r="BS36" s="633"/>
      <c r="BT36" s="633"/>
      <c r="BU36" s="633"/>
      <c r="BV36" s="193"/>
      <c r="BW36" s="632">
        <f t="shared" si="2"/>
        <v>15</v>
      </c>
      <c r="BX36" s="632"/>
      <c r="BY36" s="633" t="str">
        <f>IF('各会計、関係団体の財政状況及び健全化判断比率'!B70="","",'各会計、関係団体の財政状況及び健全化判断比率'!B70)</f>
        <v>高知県広域食肉センター事務組合（一般会計）</v>
      </c>
      <c r="BZ36" s="633"/>
      <c r="CA36" s="633"/>
      <c r="CB36" s="633"/>
      <c r="CC36" s="633"/>
      <c r="CD36" s="633"/>
      <c r="CE36" s="633"/>
      <c r="CF36" s="633"/>
      <c r="CG36" s="633"/>
      <c r="CH36" s="633"/>
      <c r="CI36" s="633"/>
      <c r="CJ36" s="633"/>
      <c r="CK36" s="633"/>
      <c r="CL36" s="633"/>
      <c r="CM36" s="633"/>
      <c r="CN36" s="193"/>
      <c r="CO36" s="632">
        <f t="shared" si="3"/>
        <v>25</v>
      </c>
      <c r="CP36" s="632"/>
      <c r="CQ36" s="633" t="str">
        <f>IF('各会計、関係団体の財政状況及び健全化判断比率'!BS9="","",'各会計、関係団体の財政状況及び健全化判断比率'!BS9)</f>
        <v>営農支援センター四万十株式会社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大道へき地診療所特別会計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16</v>
      </c>
      <c r="BX37" s="632"/>
      <c r="BY37" s="633" t="str">
        <f>IF('各会計、関係団体の財政状況及び健全化判断比率'!B71="","",'各会計、関係団体の財政状況及び健全化判断比率'!B71)</f>
        <v>高知県市町村総合事務組合（一般会計）</v>
      </c>
      <c r="BZ37" s="633"/>
      <c r="CA37" s="633"/>
      <c r="CB37" s="633"/>
      <c r="CC37" s="633"/>
      <c r="CD37" s="633"/>
      <c r="CE37" s="633"/>
      <c r="CF37" s="633"/>
      <c r="CG37" s="633"/>
      <c r="CH37" s="633"/>
      <c r="CI37" s="633"/>
      <c r="CJ37" s="633"/>
      <c r="CK37" s="633"/>
      <c r="CL37" s="633"/>
      <c r="CM37" s="633"/>
      <c r="CN37" s="193"/>
      <c r="CO37" s="632">
        <f t="shared" si="3"/>
        <v>26</v>
      </c>
      <c r="CP37" s="632"/>
      <c r="CQ37" s="633" t="str">
        <f>IF('各会計、関係団体の財政状況及び健全化判断比率'!BS10="","",'各会計、関係団体の財政状況及び健全化判断比率'!BS10)</f>
        <v>四万十町森林組合</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7</v>
      </c>
      <c r="V38" s="632"/>
      <c r="W38" s="633" t="str">
        <f>IF('各会計、関係団体の財政状況及び健全化判断比率'!B32="","",'各会計、関係団体の財政状況及び健全化判断比率'!B32)</f>
        <v>後期高齢者医療事業特別会計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17</v>
      </c>
      <c r="BX38" s="632"/>
      <c r="BY38" s="633" t="str">
        <f>IF('各会計、関係団体の財政状況及び健全化判断比率'!B72="","",'各会計、関係団体の財政状況及び健全化判断比率'!B72)</f>
        <v>高知県市町村総合事務組合（交通災害共済事業特別会計）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f t="shared" si="4"/>
        <v>8</v>
      </c>
      <c r="V39" s="632"/>
      <c r="W39" s="633" t="str">
        <f>IF('各会計、関係団体の財政状況及び健全化判断比率'!B33="","",'各会計、関係団体の財政状況及び健全化判断比率'!B33)</f>
        <v>介護保険事業特別会計</v>
      </c>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18</v>
      </c>
      <c r="BX39" s="632"/>
      <c r="BY39" s="633" t="str">
        <f>IF('各会計、関係団体の財政状況及び健全化判断比率'!B73="","",'各会計、関係団体の財政状況及び健全化判断比率'!B73)</f>
        <v>高幡広域市町村圏事務組合（一般会計）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19</v>
      </c>
      <c r="BX40" s="632"/>
      <c r="BY40" s="633" t="str">
        <f>IF('各会計、関係団体の財政状況及び健全化判断比率'!B74="","",'各会計、関係団体の財政状況及び健全化判断比率'!B74)</f>
        <v>高幡広域市町村圏事務組合（滞納整理事業特別会計）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20</v>
      </c>
      <c r="BX41" s="632"/>
      <c r="BY41" s="633" t="str">
        <f>IF('各会計、関係団体の財政状況及び健全化判断比率'!B75="","",'各会計、関係団体の財政状況及び健全化判断比率'!B75)</f>
        <v>高幡障害者支援施設組合（一般会計）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21</v>
      </c>
      <c r="BX42" s="632"/>
      <c r="BY42" s="633" t="str">
        <f>IF('各会計、関係団体の財政状況及び健全化判断比率'!B76="","",'各会計、関係団体の財政状況及び健全化判断比率'!B76)</f>
        <v>高幡西部特別養護老人ホーム組合（窪川荘会計）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22</v>
      </c>
      <c r="BX43" s="632"/>
      <c r="BY43" s="633" t="str">
        <f>IF('各会計、関係団体の財政状況及び健全化判断比率'!B77="","",'各会計、関係団体の財政状況及び健全化判断比率'!B77)</f>
        <v>高幡西部特別養護老人ホーム組合（四万十荘会計）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CFiI6oNC5XmiJereJQhg6ZRy6MaBchOjNP9f3BVmJAdgxJZHvhPLekKh+IHuSW21B69pbHA38uFi/oxwKqxBg==" saltValue="HiX60Qcr0LRoSD+pm7aEJ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24" t="s">
        <v>580</v>
      </c>
      <c r="D34" s="1224"/>
      <c r="E34" s="1225"/>
      <c r="F34" s="32">
        <v>3.62</v>
      </c>
      <c r="G34" s="33">
        <v>3.67</v>
      </c>
      <c r="H34" s="33">
        <v>3.67</v>
      </c>
      <c r="I34" s="33">
        <v>4.2</v>
      </c>
      <c r="J34" s="34">
        <v>4.16</v>
      </c>
      <c r="K34" s="22"/>
      <c r="L34" s="22"/>
      <c r="M34" s="22"/>
      <c r="N34" s="22"/>
      <c r="O34" s="22"/>
      <c r="P34" s="22"/>
    </row>
    <row r="35" spans="1:16" ht="39" customHeight="1" x14ac:dyDescent="0.15">
      <c r="A35" s="22"/>
      <c r="B35" s="35"/>
      <c r="C35" s="1218" t="s">
        <v>581</v>
      </c>
      <c r="D35" s="1219"/>
      <c r="E35" s="1220"/>
      <c r="F35" s="36">
        <v>4.5999999999999996</v>
      </c>
      <c r="G35" s="37">
        <v>6.77</v>
      </c>
      <c r="H35" s="37">
        <v>4.8600000000000003</v>
      </c>
      <c r="I35" s="37">
        <v>5.69</v>
      </c>
      <c r="J35" s="38">
        <v>2.56</v>
      </c>
      <c r="K35" s="22"/>
      <c r="L35" s="22"/>
      <c r="M35" s="22"/>
      <c r="N35" s="22"/>
      <c r="O35" s="22"/>
      <c r="P35" s="22"/>
    </row>
    <row r="36" spans="1:16" ht="39" customHeight="1" x14ac:dyDescent="0.15">
      <c r="A36" s="22"/>
      <c r="B36" s="35"/>
      <c r="C36" s="1218" t="s">
        <v>582</v>
      </c>
      <c r="D36" s="1219"/>
      <c r="E36" s="1220"/>
      <c r="F36" s="36">
        <v>0.36</v>
      </c>
      <c r="G36" s="37">
        <v>0.44</v>
      </c>
      <c r="H36" s="37">
        <v>1.07</v>
      </c>
      <c r="I36" s="37">
        <v>1.77</v>
      </c>
      <c r="J36" s="38">
        <v>0.4</v>
      </c>
      <c r="K36" s="22"/>
      <c r="L36" s="22"/>
      <c r="M36" s="22"/>
      <c r="N36" s="22"/>
      <c r="O36" s="22"/>
      <c r="P36" s="22"/>
    </row>
    <row r="37" spans="1:16" ht="39" customHeight="1" x14ac:dyDescent="0.15">
      <c r="A37" s="22"/>
      <c r="B37" s="35"/>
      <c r="C37" s="1218" t="s">
        <v>583</v>
      </c>
      <c r="D37" s="1219"/>
      <c r="E37" s="1220"/>
      <c r="F37" s="36">
        <v>0.45</v>
      </c>
      <c r="G37" s="37">
        <v>0.4</v>
      </c>
      <c r="H37" s="37">
        <v>0.51</v>
      </c>
      <c r="I37" s="37">
        <v>1.38</v>
      </c>
      <c r="J37" s="38">
        <v>0.17</v>
      </c>
      <c r="K37" s="22"/>
      <c r="L37" s="22"/>
      <c r="M37" s="22"/>
      <c r="N37" s="22"/>
      <c r="O37" s="22"/>
      <c r="P37" s="22"/>
    </row>
    <row r="38" spans="1:16" ht="39" customHeight="1" x14ac:dyDescent="0.15">
      <c r="A38" s="22"/>
      <c r="B38" s="35"/>
      <c r="C38" s="1218" t="s">
        <v>584</v>
      </c>
      <c r="D38" s="1219"/>
      <c r="E38" s="1220"/>
      <c r="F38" s="36">
        <v>0.05</v>
      </c>
      <c r="G38" s="37">
        <v>0.03</v>
      </c>
      <c r="H38" s="37">
        <v>0.01</v>
      </c>
      <c r="I38" s="37">
        <v>0.12</v>
      </c>
      <c r="J38" s="38">
        <v>0.09</v>
      </c>
      <c r="K38" s="22"/>
      <c r="L38" s="22"/>
      <c r="M38" s="22"/>
      <c r="N38" s="22"/>
      <c r="O38" s="22"/>
      <c r="P38" s="22"/>
    </row>
    <row r="39" spans="1:16" ht="39" customHeight="1" x14ac:dyDescent="0.15">
      <c r="A39" s="22"/>
      <c r="B39" s="35"/>
      <c r="C39" s="1218" t="s">
        <v>585</v>
      </c>
      <c r="D39" s="1219"/>
      <c r="E39" s="1220"/>
      <c r="F39" s="36">
        <v>0.01</v>
      </c>
      <c r="G39" s="37">
        <v>0.01</v>
      </c>
      <c r="H39" s="37">
        <v>0.01</v>
      </c>
      <c r="I39" s="37">
        <v>0.01</v>
      </c>
      <c r="J39" s="38">
        <v>0.01</v>
      </c>
      <c r="K39" s="22"/>
      <c r="L39" s="22"/>
      <c r="M39" s="22"/>
      <c r="N39" s="22"/>
      <c r="O39" s="22"/>
      <c r="P39" s="22"/>
    </row>
    <row r="40" spans="1:16" ht="39" customHeight="1" x14ac:dyDescent="0.15">
      <c r="A40" s="22"/>
      <c r="B40" s="35"/>
      <c r="C40" s="1218" t="s">
        <v>586</v>
      </c>
      <c r="D40" s="1219"/>
      <c r="E40" s="1220"/>
      <c r="F40" s="36">
        <v>0</v>
      </c>
      <c r="G40" s="37">
        <v>0</v>
      </c>
      <c r="H40" s="37">
        <v>0</v>
      </c>
      <c r="I40" s="37">
        <v>0</v>
      </c>
      <c r="J40" s="38">
        <v>0</v>
      </c>
      <c r="K40" s="22"/>
      <c r="L40" s="22"/>
      <c r="M40" s="22"/>
      <c r="N40" s="22"/>
      <c r="O40" s="22"/>
      <c r="P40" s="22"/>
    </row>
    <row r="41" spans="1:16" ht="39" customHeight="1" x14ac:dyDescent="0.15">
      <c r="A41" s="22"/>
      <c r="B41" s="35"/>
      <c r="C41" s="1218" t="s">
        <v>587</v>
      </c>
      <c r="D41" s="1219"/>
      <c r="E41" s="1220"/>
      <c r="F41" s="36">
        <v>0</v>
      </c>
      <c r="G41" s="37">
        <v>0</v>
      </c>
      <c r="H41" s="37">
        <v>0</v>
      </c>
      <c r="I41" s="37">
        <v>0.01</v>
      </c>
      <c r="J41" s="38">
        <v>0</v>
      </c>
      <c r="K41" s="22"/>
      <c r="L41" s="22"/>
      <c r="M41" s="22"/>
      <c r="N41" s="22"/>
      <c r="O41" s="22"/>
      <c r="P41" s="22"/>
    </row>
    <row r="42" spans="1:16" ht="39" customHeight="1" x14ac:dyDescent="0.15">
      <c r="A42" s="22"/>
      <c r="B42" s="39"/>
      <c r="C42" s="1218" t="s">
        <v>588</v>
      </c>
      <c r="D42" s="1219"/>
      <c r="E42" s="1220"/>
      <c r="F42" s="36" t="s">
        <v>532</v>
      </c>
      <c r="G42" s="37" t="s">
        <v>532</v>
      </c>
      <c r="H42" s="37" t="s">
        <v>532</v>
      </c>
      <c r="I42" s="37" t="s">
        <v>532</v>
      </c>
      <c r="J42" s="38" t="s">
        <v>532</v>
      </c>
      <c r="K42" s="22"/>
      <c r="L42" s="22"/>
      <c r="M42" s="22"/>
      <c r="N42" s="22"/>
      <c r="O42" s="22"/>
      <c r="P42" s="22"/>
    </row>
    <row r="43" spans="1:16" ht="39" customHeight="1" thickBot="1" x14ac:dyDescent="0.2">
      <c r="A43" s="22"/>
      <c r="B43" s="40"/>
      <c r="C43" s="1221" t="s">
        <v>589</v>
      </c>
      <c r="D43" s="1222"/>
      <c r="E43" s="122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BV7NeIOxyVzDo+mkSIJVb/Q2PPEid3bGsbFeE7Nd144LP+x6H3txVDEQtw4+rXrlYiF/5aMFhoLW0m81rum7g==" saltValue="0pPJRrqMMQqwQaiWatQs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2322</v>
      </c>
      <c r="L45" s="60">
        <v>2257</v>
      </c>
      <c r="M45" s="60">
        <v>2248</v>
      </c>
      <c r="N45" s="60">
        <v>2206</v>
      </c>
      <c r="O45" s="61">
        <v>2272</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532</v>
      </c>
      <c r="L46" s="64" t="s">
        <v>532</v>
      </c>
      <c r="M46" s="64" t="s">
        <v>532</v>
      </c>
      <c r="N46" s="64" t="s">
        <v>532</v>
      </c>
      <c r="O46" s="65" t="s">
        <v>532</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532</v>
      </c>
      <c r="L47" s="64" t="s">
        <v>532</v>
      </c>
      <c r="M47" s="64" t="s">
        <v>532</v>
      </c>
      <c r="N47" s="64" t="s">
        <v>532</v>
      </c>
      <c r="O47" s="65" t="s">
        <v>532</v>
      </c>
      <c r="P47" s="48"/>
      <c r="Q47" s="48"/>
      <c r="R47" s="48"/>
      <c r="S47" s="48"/>
      <c r="T47" s="48"/>
      <c r="U47" s="48"/>
    </row>
    <row r="48" spans="1:21" ht="30.75" customHeight="1" x14ac:dyDescent="0.15">
      <c r="A48" s="48"/>
      <c r="B48" s="1236"/>
      <c r="C48" s="1237"/>
      <c r="D48" s="62"/>
      <c r="E48" s="1228" t="s">
        <v>15</v>
      </c>
      <c r="F48" s="1228"/>
      <c r="G48" s="1228"/>
      <c r="H48" s="1228"/>
      <c r="I48" s="1228"/>
      <c r="J48" s="1229"/>
      <c r="K48" s="63">
        <v>263</v>
      </c>
      <c r="L48" s="64">
        <v>223</v>
      </c>
      <c r="M48" s="64">
        <v>230</v>
      </c>
      <c r="N48" s="64">
        <v>235</v>
      </c>
      <c r="O48" s="65">
        <v>239</v>
      </c>
      <c r="P48" s="48"/>
      <c r="Q48" s="48"/>
      <c r="R48" s="48"/>
      <c r="S48" s="48"/>
      <c r="T48" s="48"/>
      <c r="U48" s="48"/>
    </row>
    <row r="49" spans="1:21" ht="30.75" customHeight="1" x14ac:dyDescent="0.15">
      <c r="A49" s="48"/>
      <c r="B49" s="1236"/>
      <c r="C49" s="1237"/>
      <c r="D49" s="62"/>
      <c r="E49" s="1228" t="s">
        <v>16</v>
      </c>
      <c r="F49" s="1228"/>
      <c r="G49" s="1228"/>
      <c r="H49" s="1228"/>
      <c r="I49" s="1228"/>
      <c r="J49" s="1229"/>
      <c r="K49" s="63">
        <v>3</v>
      </c>
      <c r="L49" s="64">
        <v>3</v>
      </c>
      <c r="M49" s="64">
        <v>3</v>
      </c>
      <c r="N49" s="64">
        <v>3</v>
      </c>
      <c r="O49" s="65">
        <v>3</v>
      </c>
      <c r="P49" s="48"/>
      <c r="Q49" s="48"/>
      <c r="R49" s="48"/>
      <c r="S49" s="48"/>
      <c r="T49" s="48"/>
      <c r="U49" s="48"/>
    </row>
    <row r="50" spans="1:21" ht="30.75" customHeight="1" x14ac:dyDescent="0.15">
      <c r="A50" s="48"/>
      <c r="B50" s="1236"/>
      <c r="C50" s="1237"/>
      <c r="D50" s="62"/>
      <c r="E50" s="1228" t="s">
        <v>17</v>
      </c>
      <c r="F50" s="1228"/>
      <c r="G50" s="1228"/>
      <c r="H50" s="1228"/>
      <c r="I50" s="1228"/>
      <c r="J50" s="1229"/>
      <c r="K50" s="63">
        <v>4</v>
      </c>
      <c r="L50" s="64">
        <v>4</v>
      </c>
      <c r="M50" s="64">
        <v>3</v>
      </c>
      <c r="N50" s="64">
        <v>0</v>
      </c>
      <c r="O50" s="65">
        <v>0</v>
      </c>
      <c r="P50" s="48"/>
      <c r="Q50" s="48"/>
      <c r="R50" s="48"/>
      <c r="S50" s="48"/>
      <c r="T50" s="48"/>
      <c r="U50" s="48"/>
    </row>
    <row r="51" spans="1:21" ht="30.75" customHeight="1" x14ac:dyDescent="0.15">
      <c r="A51" s="48"/>
      <c r="B51" s="1238"/>
      <c r="C51" s="1239"/>
      <c r="D51" s="66"/>
      <c r="E51" s="1228" t="s">
        <v>18</v>
      </c>
      <c r="F51" s="1228"/>
      <c r="G51" s="1228"/>
      <c r="H51" s="1228"/>
      <c r="I51" s="1228"/>
      <c r="J51" s="1229"/>
      <c r="K51" s="63">
        <v>1</v>
      </c>
      <c r="L51" s="64">
        <v>1</v>
      </c>
      <c r="M51" s="64">
        <v>0</v>
      </c>
      <c r="N51" s="64" t="s">
        <v>532</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1926</v>
      </c>
      <c r="L52" s="64">
        <v>1920</v>
      </c>
      <c r="M52" s="64">
        <v>1905</v>
      </c>
      <c r="N52" s="64">
        <v>1864</v>
      </c>
      <c r="O52" s="65">
        <v>1845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667</v>
      </c>
      <c r="L53" s="69">
        <v>568</v>
      </c>
      <c r="M53" s="69">
        <v>579</v>
      </c>
      <c r="N53" s="69">
        <v>580</v>
      </c>
      <c r="O53" s="70">
        <v>669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0FmC3wc0WvB+EvcLRedU3r1/W+h/ZxSwzeah2Rzy6TV7Sn154Om5xUbV+fwXodObNu1E1V7ovsaHMixACIgFw==" saltValue="CSZ7SK4M58ZTyDwU1lt6H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574</v>
      </c>
      <c r="J40" s="79" t="s">
        <v>575</v>
      </c>
      <c r="K40" s="79" t="s">
        <v>576</v>
      </c>
      <c r="L40" s="79" t="s">
        <v>577</v>
      </c>
      <c r="M40" s="80" t="s">
        <v>578</v>
      </c>
    </row>
    <row r="41" spans="2:13" ht="27.75" customHeight="1" x14ac:dyDescent="0.15">
      <c r="B41" s="1242" t="s">
        <v>24</v>
      </c>
      <c r="C41" s="1243"/>
      <c r="D41" s="81"/>
      <c r="E41" s="1248" t="s">
        <v>25</v>
      </c>
      <c r="F41" s="1248"/>
      <c r="G41" s="1248"/>
      <c r="H41" s="1249"/>
      <c r="I41" s="82">
        <v>21766</v>
      </c>
      <c r="J41" s="83">
        <v>20953</v>
      </c>
      <c r="K41" s="83">
        <v>20041</v>
      </c>
      <c r="L41" s="83">
        <v>19629</v>
      </c>
      <c r="M41" s="84">
        <v>18433</v>
      </c>
    </row>
    <row r="42" spans="2:13" ht="27.75" customHeight="1" x14ac:dyDescent="0.15">
      <c r="B42" s="1244"/>
      <c r="C42" s="1245"/>
      <c r="D42" s="85"/>
      <c r="E42" s="1250" t="s">
        <v>26</v>
      </c>
      <c r="F42" s="1250"/>
      <c r="G42" s="1250"/>
      <c r="H42" s="1251"/>
      <c r="I42" s="86">
        <v>19</v>
      </c>
      <c r="J42" s="87">
        <v>16</v>
      </c>
      <c r="K42" s="87">
        <v>14</v>
      </c>
      <c r="L42" s="87" t="s">
        <v>532</v>
      </c>
      <c r="M42" s="88" t="s">
        <v>532</v>
      </c>
    </row>
    <row r="43" spans="2:13" ht="27.75" customHeight="1" x14ac:dyDescent="0.15">
      <c r="B43" s="1244"/>
      <c r="C43" s="1245"/>
      <c r="D43" s="85"/>
      <c r="E43" s="1250" t="s">
        <v>27</v>
      </c>
      <c r="F43" s="1250"/>
      <c r="G43" s="1250"/>
      <c r="H43" s="1251"/>
      <c r="I43" s="86">
        <v>3010</v>
      </c>
      <c r="J43" s="87">
        <v>3062</v>
      </c>
      <c r="K43" s="87">
        <v>3090</v>
      </c>
      <c r="L43" s="87">
        <v>2997</v>
      </c>
      <c r="M43" s="88">
        <v>2845</v>
      </c>
    </row>
    <row r="44" spans="2:13" ht="27.75" customHeight="1" x14ac:dyDescent="0.15">
      <c r="B44" s="1244"/>
      <c r="C44" s="1245"/>
      <c r="D44" s="85"/>
      <c r="E44" s="1250" t="s">
        <v>28</v>
      </c>
      <c r="F44" s="1250"/>
      <c r="G44" s="1250"/>
      <c r="H44" s="1251"/>
      <c r="I44" s="86">
        <v>18</v>
      </c>
      <c r="J44" s="87">
        <v>15</v>
      </c>
      <c r="K44" s="87">
        <v>13</v>
      </c>
      <c r="L44" s="87">
        <v>11</v>
      </c>
      <c r="M44" s="88">
        <v>8</v>
      </c>
    </row>
    <row r="45" spans="2:13" ht="27.75" customHeight="1" x14ac:dyDescent="0.15">
      <c r="B45" s="1244"/>
      <c r="C45" s="1245"/>
      <c r="D45" s="85"/>
      <c r="E45" s="1250" t="s">
        <v>29</v>
      </c>
      <c r="F45" s="1250"/>
      <c r="G45" s="1250"/>
      <c r="H45" s="1251"/>
      <c r="I45" s="86">
        <v>2506</v>
      </c>
      <c r="J45" s="87">
        <v>2412</v>
      </c>
      <c r="K45" s="87">
        <v>2197</v>
      </c>
      <c r="L45" s="87">
        <v>2103</v>
      </c>
      <c r="M45" s="88">
        <v>1951</v>
      </c>
    </row>
    <row r="46" spans="2:13" ht="27.75" customHeight="1" x14ac:dyDescent="0.15">
      <c r="B46" s="1244"/>
      <c r="C46" s="1245"/>
      <c r="D46" s="89"/>
      <c r="E46" s="1250" t="s">
        <v>30</v>
      </c>
      <c r="F46" s="1250"/>
      <c r="G46" s="1250"/>
      <c r="H46" s="1251"/>
      <c r="I46" s="86">
        <v>0</v>
      </c>
      <c r="J46" s="87">
        <v>0</v>
      </c>
      <c r="K46" s="87" t="s">
        <v>532</v>
      </c>
      <c r="L46" s="87" t="s">
        <v>532</v>
      </c>
      <c r="M46" s="88" t="s">
        <v>532</v>
      </c>
    </row>
    <row r="47" spans="2:13" ht="27.75" customHeight="1" x14ac:dyDescent="0.15">
      <c r="B47" s="1244"/>
      <c r="C47" s="1245"/>
      <c r="D47" s="90"/>
      <c r="E47" s="1252" t="s">
        <v>31</v>
      </c>
      <c r="F47" s="1253"/>
      <c r="G47" s="1253"/>
      <c r="H47" s="1254"/>
      <c r="I47" s="86" t="s">
        <v>532</v>
      </c>
      <c r="J47" s="87" t="s">
        <v>532</v>
      </c>
      <c r="K47" s="87" t="s">
        <v>532</v>
      </c>
      <c r="L47" s="87" t="s">
        <v>532</v>
      </c>
      <c r="M47" s="88" t="s">
        <v>532</v>
      </c>
    </row>
    <row r="48" spans="2:13" ht="27.75" customHeight="1" x14ac:dyDescent="0.15">
      <c r="B48" s="1244"/>
      <c r="C48" s="1245"/>
      <c r="D48" s="85"/>
      <c r="E48" s="1250" t="s">
        <v>32</v>
      </c>
      <c r="F48" s="1250"/>
      <c r="G48" s="1250"/>
      <c r="H48" s="1251"/>
      <c r="I48" s="86" t="s">
        <v>532</v>
      </c>
      <c r="J48" s="87" t="s">
        <v>532</v>
      </c>
      <c r="K48" s="87" t="s">
        <v>532</v>
      </c>
      <c r="L48" s="87" t="s">
        <v>532</v>
      </c>
      <c r="M48" s="88" t="s">
        <v>532</v>
      </c>
    </row>
    <row r="49" spans="2:13" ht="27.75" customHeight="1" x14ac:dyDescent="0.15">
      <c r="B49" s="1246"/>
      <c r="C49" s="1247"/>
      <c r="D49" s="85"/>
      <c r="E49" s="1250" t="s">
        <v>33</v>
      </c>
      <c r="F49" s="1250"/>
      <c r="G49" s="1250"/>
      <c r="H49" s="1251"/>
      <c r="I49" s="86" t="s">
        <v>532</v>
      </c>
      <c r="J49" s="87" t="s">
        <v>532</v>
      </c>
      <c r="K49" s="87" t="s">
        <v>532</v>
      </c>
      <c r="L49" s="87" t="s">
        <v>532</v>
      </c>
      <c r="M49" s="88" t="s">
        <v>532</v>
      </c>
    </row>
    <row r="50" spans="2:13" ht="27.75" customHeight="1" x14ac:dyDescent="0.15">
      <c r="B50" s="1255" t="s">
        <v>34</v>
      </c>
      <c r="C50" s="1256"/>
      <c r="D50" s="91"/>
      <c r="E50" s="1250" t="s">
        <v>35</v>
      </c>
      <c r="F50" s="1250"/>
      <c r="G50" s="1250"/>
      <c r="H50" s="1251"/>
      <c r="I50" s="86">
        <v>6431</v>
      </c>
      <c r="J50" s="87">
        <v>6692</v>
      </c>
      <c r="K50" s="87">
        <v>7783</v>
      </c>
      <c r="L50" s="87">
        <v>8385</v>
      </c>
      <c r="M50" s="88">
        <v>9508</v>
      </c>
    </row>
    <row r="51" spans="2:13" ht="27.75" customHeight="1" x14ac:dyDescent="0.15">
      <c r="B51" s="1244"/>
      <c r="C51" s="1245"/>
      <c r="D51" s="85"/>
      <c r="E51" s="1250" t="s">
        <v>36</v>
      </c>
      <c r="F51" s="1250"/>
      <c r="G51" s="1250"/>
      <c r="H51" s="1251"/>
      <c r="I51" s="86">
        <v>658</v>
      </c>
      <c r="J51" s="87">
        <v>687</v>
      </c>
      <c r="K51" s="87">
        <v>713</v>
      </c>
      <c r="L51" s="87">
        <v>718</v>
      </c>
      <c r="M51" s="88">
        <v>679</v>
      </c>
    </row>
    <row r="52" spans="2:13" ht="27.75" customHeight="1" x14ac:dyDescent="0.15">
      <c r="B52" s="1246"/>
      <c r="C52" s="1247"/>
      <c r="D52" s="85"/>
      <c r="E52" s="1250" t="s">
        <v>37</v>
      </c>
      <c r="F52" s="1250"/>
      <c r="G52" s="1250"/>
      <c r="H52" s="1251"/>
      <c r="I52" s="86">
        <v>17944</v>
      </c>
      <c r="J52" s="87">
        <v>17462</v>
      </c>
      <c r="K52" s="87">
        <v>17025</v>
      </c>
      <c r="L52" s="87">
        <v>16924</v>
      </c>
      <c r="M52" s="88">
        <v>16232</v>
      </c>
    </row>
    <row r="53" spans="2:13" ht="27.75" customHeight="1" thickBot="1" x14ac:dyDescent="0.2">
      <c r="B53" s="1257" t="s">
        <v>38</v>
      </c>
      <c r="C53" s="1258"/>
      <c r="D53" s="92"/>
      <c r="E53" s="1259" t="s">
        <v>39</v>
      </c>
      <c r="F53" s="1259"/>
      <c r="G53" s="1259"/>
      <c r="H53" s="1260"/>
      <c r="I53" s="93">
        <v>2285</v>
      </c>
      <c r="J53" s="94">
        <v>1618</v>
      </c>
      <c r="K53" s="94">
        <v>-167</v>
      </c>
      <c r="L53" s="94">
        <v>-1286</v>
      </c>
      <c r="M53" s="95">
        <v>-3181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T3SoXyYYu6rBLYDRZpmA5aWbhJE7+0c7lCYfGi4MZppo+mFRCc0j1tJBLNxyshA3wDQyOWnKtozHKOoenKyHg==" saltValue="qnVGIDSEeMwJwabI5brf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576</v>
      </c>
      <c r="G54" s="104" t="s">
        <v>577</v>
      </c>
      <c r="H54" s="105" t="s">
        <v>578</v>
      </c>
    </row>
    <row r="55" spans="2:8" ht="52.5" customHeight="1" x14ac:dyDescent="0.15">
      <c r="B55" s="106"/>
      <c r="C55" s="1269" t="s">
        <v>42</v>
      </c>
      <c r="D55" s="1269"/>
      <c r="E55" s="1270"/>
      <c r="F55" s="107">
        <v>3085</v>
      </c>
      <c r="G55" s="107">
        <v>3348</v>
      </c>
      <c r="H55" s="108">
        <v>3608</v>
      </c>
    </row>
    <row r="56" spans="2:8" ht="52.5" customHeight="1" x14ac:dyDescent="0.15">
      <c r="B56" s="109"/>
      <c r="C56" s="1271" t="s">
        <v>43</v>
      </c>
      <c r="D56" s="1271"/>
      <c r="E56" s="1272"/>
      <c r="F56" s="110">
        <v>1004</v>
      </c>
      <c r="G56" s="110">
        <v>988</v>
      </c>
      <c r="H56" s="111">
        <v>1121</v>
      </c>
    </row>
    <row r="57" spans="2:8" ht="53.25" customHeight="1" x14ac:dyDescent="0.15">
      <c r="B57" s="109"/>
      <c r="C57" s="1273" t="s">
        <v>44</v>
      </c>
      <c r="D57" s="1273"/>
      <c r="E57" s="1274"/>
      <c r="F57" s="112">
        <v>4480</v>
      </c>
      <c r="G57" s="112">
        <v>4859</v>
      </c>
      <c r="H57" s="113">
        <v>5470</v>
      </c>
    </row>
    <row r="58" spans="2:8" ht="45.75" customHeight="1" x14ac:dyDescent="0.15">
      <c r="B58" s="114"/>
      <c r="C58" s="1261" t="s">
        <v>607</v>
      </c>
      <c r="D58" s="1262"/>
      <c r="E58" s="1263"/>
      <c r="F58" s="115">
        <v>730</v>
      </c>
      <c r="G58" s="115">
        <v>1179</v>
      </c>
      <c r="H58" s="116">
        <v>1627</v>
      </c>
    </row>
    <row r="59" spans="2:8" ht="45.75" customHeight="1" x14ac:dyDescent="0.15">
      <c r="B59" s="114"/>
      <c r="C59" s="1261" t="s">
        <v>608</v>
      </c>
      <c r="D59" s="1262"/>
      <c r="E59" s="1263"/>
      <c r="F59" s="115">
        <v>1532</v>
      </c>
      <c r="G59" s="115">
        <v>1436</v>
      </c>
      <c r="H59" s="116">
        <v>1463</v>
      </c>
    </row>
    <row r="60" spans="2:8" ht="45.75" customHeight="1" x14ac:dyDescent="0.15">
      <c r="B60" s="114"/>
      <c r="C60" s="1261" t="s">
        <v>609</v>
      </c>
      <c r="D60" s="1262"/>
      <c r="E60" s="1263"/>
      <c r="F60" s="115">
        <v>1079</v>
      </c>
      <c r="G60" s="115">
        <v>1187</v>
      </c>
      <c r="H60" s="116">
        <v>1295</v>
      </c>
    </row>
    <row r="61" spans="2:8" ht="45.75" customHeight="1" x14ac:dyDescent="0.15">
      <c r="B61" s="114"/>
      <c r="C61" s="1261" t="s">
        <v>610</v>
      </c>
      <c r="D61" s="1262"/>
      <c r="E61" s="1263"/>
      <c r="F61" s="115">
        <v>352</v>
      </c>
      <c r="G61" s="115">
        <v>321</v>
      </c>
      <c r="H61" s="116">
        <v>313</v>
      </c>
    </row>
    <row r="62" spans="2:8" ht="45.75" customHeight="1" thickBot="1" x14ac:dyDescent="0.2">
      <c r="B62" s="117"/>
      <c r="C62" s="1264" t="s">
        <v>611</v>
      </c>
      <c r="D62" s="1265"/>
      <c r="E62" s="1266"/>
      <c r="F62" s="118">
        <v>203</v>
      </c>
      <c r="G62" s="118">
        <v>182</v>
      </c>
      <c r="H62" s="119">
        <v>181</v>
      </c>
    </row>
    <row r="63" spans="2:8" ht="52.5" customHeight="1" thickBot="1" x14ac:dyDescent="0.2">
      <c r="B63" s="120"/>
      <c r="C63" s="1267" t="s">
        <v>45</v>
      </c>
      <c r="D63" s="1267"/>
      <c r="E63" s="1268"/>
      <c r="F63" s="121">
        <v>8569</v>
      </c>
      <c r="G63" s="121">
        <v>9194</v>
      </c>
      <c r="H63" s="122">
        <v>10200</v>
      </c>
    </row>
    <row r="64" spans="2:8" ht="15" customHeight="1" x14ac:dyDescent="0.15"/>
    <row r="65" ht="0" hidden="1" customHeight="1" x14ac:dyDescent="0.15"/>
    <row r="66" ht="0" hidden="1" customHeight="1" x14ac:dyDescent="0.15"/>
  </sheetData>
  <sheetProtection algorithmName="SHA-512" hashValue="HIk/Ew6/Lmy60XUWgMOlQ57p41UqlQLw1JpXY3LOX4lheK6nX2i8/f+ZaVo5S+X98xZs5zFd8rdo7BYVggofCw==" saltValue="U6ol55TJX9NMQrVA1IHf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613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614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629</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615</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574</v>
      </c>
      <c r="BQ50" s="1279"/>
      <c r="BR50" s="1279"/>
      <c r="BS50" s="1279"/>
      <c r="BT50" s="1279"/>
      <c r="BU50" s="1279"/>
      <c r="BV50" s="1279"/>
      <c r="BW50" s="1279"/>
      <c r="BX50" s="1279" t="s">
        <v>575</v>
      </c>
      <c r="BY50" s="1279"/>
      <c r="BZ50" s="1279"/>
      <c r="CA50" s="1279"/>
      <c r="CB50" s="1279"/>
      <c r="CC50" s="1279"/>
      <c r="CD50" s="1279"/>
      <c r="CE50" s="1279"/>
      <c r="CF50" s="1279" t="s">
        <v>576</v>
      </c>
      <c r="CG50" s="1279"/>
      <c r="CH50" s="1279"/>
      <c r="CI50" s="1279"/>
      <c r="CJ50" s="1279"/>
      <c r="CK50" s="1279"/>
      <c r="CL50" s="1279"/>
      <c r="CM50" s="1279"/>
      <c r="CN50" s="1279" t="s">
        <v>577</v>
      </c>
      <c r="CO50" s="1279"/>
      <c r="CP50" s="1279"/>
      <c r="CQ50" s="1279"/>
      <c r="CR50" s="1279"/>
      <c r="CS50" s="1279"/>
      <c r="CT50" s="1279"/>
      <c r="CU50" s="1279"/>
      <c r="CV50" s="1279" t="s">
        <v>578</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616</v>
      </c>
      <c r="AO51" s="1282"/>
      <c r="AP51" s="1282"/>
      <c r="AQ51" s="1282"/>
      <c r="AR51" s="1282"/>
      <c r="AS51" s="1282"/>
      <c r="AT51" s="1282"/>
      <c r="AU51" s="1282"/>
      <c r="AV51" s="1282"/>
      <c r="AW51" s="1282"/>
      <c r="AX51" s="1282"/>
      <c r="AY51" s="1282"/>
      <c r="AZ51" s="1282"/>
      <c r="BA51" s="1282"/>
      <c r="BB51" s="1282" t="s">
        <v>617</v>
      </c>
      <c r="BC51" s="1282"/>
      <c r="BD51" s="1282"/>
      <c r="BE51" s="1282"/>
      <c r="BF51" s="1282"/>
      <c r="BG51" s="1282"/>
      <c r="BH51" s="1282"/>
      <c r="BI51" s="1282"/>
      <c r="BJ51" s="1282"/>
      <c r="BK51" s="1282"/>
      <c r="BL51" s="1282"/>
      <c r="BM51" s="1282"/>
      <c r="BN51" s="1282"/>
      <c r="BO51" s="1282"/>
      <c r="BP51" s="1280"/>
      <c r="BQ51" s="1281"/>
      <c r="BR51" s="1281"/>
      <c r="BS51" s="1281"/>
      <c r="BT51" s="1281"/>
      <c r="BU51" s="1281"/>
      <c r="BV51" s="1281"/>
      <c r="BW51" s="1281"/>
      <c r="BX51" s="1280"/>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0"/>
      <c r="CW51" s="1281"/>
      <c r="CX51" s="1281"/>
      <c r="CY51" s="1281"/>
      <c r="CZ51" s="1281"/>
      <c r="DA51" s="1281"/>
      <c r="DB51" s="1281"/>
      <c r="DC51" s="1281"/>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618</v>
      </c>
      <c r="BC53" s="1282"/>
      <c r="BD53" s="1282"/>
      <c r="BE53" s="1282"/>
      <c r="BF53" s="1282"/>
      <c r="BG53" s="1282"/>
      <c r="BH53" s="1282"/>
      <c r="BI53" s="1282"/>
      <c r="BJ53" s="1282"/>
      <c r="BK53" s="1282"/>
      <c r="BL53" s="1282"/>
      <c r="BM53" s="1282"/>
      <c r="BN53" s="1282"/>
      <c r="BO53" s="1282"/>
      <c r="BP53" s="1280"/>
      <c r="BQ53" s="1281"/>
      <c r="BR53" s="1281"/>
      <c r="BS53" s="1281"/>
      <c r="BT53" s="1281"/>
      <c r="BU53" s="1281"/>
      <c r="BV53" s="1281"/>
      <c r="BW53" s="1281"/>
      <c r="BX53" s="1280"/>
      <c r="BY53" s="1281"/>
      <c r="BZ53" s="1281"/>
      <c r="CA53" s="1281"/>
      <c r="CB53" s="1281"/>
      <c r="CC53" s="1281"/>
      <c r="CD53" s="1281"/>
      <c r="CE53" s="1281"/>
      <c r="CF53" s="1281">
        <v>50.1</v>
      </c>
      <c r="CG53" s="1281"/>
      <c r="CH53" s="1281"/>
      <c r="CI53" s="1281"/>
      <c r="CJ53" s="1281"/>
      <c r="CK53" s="1281"/>
      <c r="CL53" s="1281"/>
      <c r="CM53" s="1281"/>
      <c r="CN53" s="1281">
        <v>51.7</v>
      </c>
      <c r="CO53" s="1281"/>
      <c r="CP53" s="1281"/>
      <c r="CQ53" s="1281"/>
      <c r="CR53" s="1281"/>
      <c r="CS53" s="1281"/>
      <c r="CT53" s="1281"/>
      <c r="CU53" s="1281"/>
      <c r="CV53" s="1280"/>
      <c r="CW53" s="1281"/>
      <c r="CX53" s="1281"/>
      <c r="CY53" s="1281"/>
      <c r="CZ53" s="1281"/>
      <c r="DA53" s="1281"/>
      <c r="DB53" s="1281"/>
      <c r="DC53" s="1281"/>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382"/>
      <c r="B55" s="374"/>
      <c r="G55" s="1275"/>
      <c r="H55" s="1275"/>
      <c r="I55" s="1275"/>
      <c r="J55" s="1275"/>
      <c r="K55" s="1292"/>
      <c r="L55" s="1292"/>
      <c r="M55" s="1292"/>
      <c r="N55" s="1292"/>
      <c r="AN55" s="1279" t="s">
        <v>619</v>
      </c>
      <c r="AO55" s="1279"/>
      <c r="AP55" s="1279"/>
      <c r="AQ55" s="1279"/>
      <c r="AR55" s="1279"/>
      <c r="AS55" s="1279"/>
      <c r="AT55" s="1279"/>
      <c r="AU55" s="1279"/>
      <c r="AV55" s="1279"/>
      <c r="AW55" s="1279"/>
      <c r="AX55" s="1279"/>
      <c r="AY55" s="1279"/>
      <c r="AZ55" s="1279"/>
      <c r="BA55" s="1279"/>
      <c r="BB55" s="1282" t="s">
        <v>620</v>
      </c>
      <c r="BC55" s="1282"/>
      <c r="BD55" s="1282"/>
      <c r="BE55" s="1282"/>
      <c r="BF55" s="1282"/>
      <c r="BG55" s="1282"/>
      <c r="BH55" s="1282"/>
      <c r="BI55" s="1282"/>
      <c r="BJ55" s="1282"/>
      <c r="BK55" s="1282"/>
      <c r="BL55" s="1282"/>
      <c r="BM55" s="1282"/>
      <c r="BN55" s="1282"/>
      <c r="BO55" s="1282"/>
      <c r="BP55" s="1280"/>
      <c r="BQ55" s="1281"/>
      <c r="BR55" s="1281"/>
      <c r="BS55" s="1281"/>
      <c r="BT55" s="1281"/>
      <c r="BU55" s="1281"/>
      <c r="BV55" s="1281"/>
      <c r="BW55" s="1281"/>
      <c r="BX55" s="1280"/>
      <c r="BY55" s="1281"/>
      <c r="BZ55" s="1281"/>
      <c r="CA55" s="1281"/>
      <c r="CB55" s="1281"/>
      <c r="CC55" s="1281"/>
      <c r="CD55" s="1281"/>
      <c r="CE55" s="1281"/>
      <c r="CF55" s="1281">
        <v>37.200000000000003</v>
      </c>
      <c r="CG55" s="1281"/>
      <c r="CH55" s="1281"/>
      <c r="CI55" s="1281"/>
      <c r="CJ55" s="1281"/>
      <c r="CK55" s="1281"/>
      <c r="CL55" s="1281"/>
      <c r="CM55" s="1281"/>
      <c r="CN55" s="1281">
        <v>24</v>
      </c>
      <c r="CO55" s="1281"/>
      <c r="CP55" s="1281"/>
      <c r="CQ55" s="1281"/>
      <c r="CR55" s="1281"/>
      <c r="CS55" s="1281"/>
      <c r="CT55" s="1281"/>
      <c r="CU55" s="1281"/>
      <c r="CV55" s="1280"/>
      <c r="CW55" s="1281"/>
      <c r="CX55" s="1281"/>
      <c r="CY55" s="1281"/>
      <c r="CZ55" s="1281"/>
      <c r="DA55" s="1281"/>
      <c r="DB55" s="1281"/>
      <c r="DC55" s="1281"/>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621</v>
      </c>
      <c r="BC57" s="1282"/>
      <c r="BD57" s="1282"/>
      <c r="BE57" s="1282"/>
      <c r="BF57" s="1282"/>
      <c r="BG57" s="1282"/>
      <c r="BH57" s="1282"/>
      <c r="BI57" s="1282"/>
      <c r="BJ57" s="1282"/>
      <c r="BK57" s="1282"/>
      <c r="BL57" s="1282"/>
      <c r="BM57" s="1282"/>
      <c r="BN57" s="1282"/>
      <c r="BO57" s="1282"/>
      <c r="BP57" s="1280"/>
      <c r="BQ57" s="1281"/>
      <c r="BR57" s="1281"/>
      <c r="BS57" s="1281"/>
      <c r="BT57" s="1281"/>
      <c r="BU57" s="1281"/>
      <c r="BV57" s="1281"/>
      <c r="BW57" s="1281"/>
      <c r="BX57" s="1280"/>
      <c r="BY57" s="1281"/>
      <c r="BZ57" s="1281"/>
      <c r="CA57" s="1281"/>
      <c r="CB57" s="1281"/>
      <c r="CC57" s="1281"/>
      <c r="CD57" s="1281"/>
      <c r="CE57" s="1281"/>
      <c r="CF57" s="1281">
        <v>55.8</v>
      </c>
      <c r="CG57" s="1281"/>
      <c r="CH57" s="1281"/>
      <c r="CI57" s="1281"/>
      <c r="CJ57" s="1281"/>
      <c r="CK57" s="1281"/>
      <c r="CL57" s="1281"/>
      <c r="CM57" s="1281"/>
      <c r="CN57" s="1281">
        <v>56.1</v>
      </c>
      <c r="CO57" s="1281"/>
      <c r="CP57" s="1281"/>
      <c r="CQ57" s="1281"/>
      <c r="CR57" s="1281"/>
      <c r="CS57" s="1281"/>
      <c r="CT57" s="1281"/>
      <c r="CU57" s="1281"/>
      <c r="CV57" s="1280"/>
      <c r="CW57" s="1281"/>
      <c r="CX57" s="1281"/>
      <c r="CY57" s="1281"/>
      <c r="CZ57" s="1281"/>
      <c r="DA57" s="1281"/>
      <c r="DB57" s="1281"/>
      <c r="DC57" s="1281"/>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622</v>
      </c>
    </row>
    <row r="64" spans="1:109" x14ac:dyDescent="0.15">
      <c r="B64" s="374"/>
      <c r="G64" s="381"/>
      <c r="I64" s="394"/>
      <c r="J64" s="394"/>
      <c r="K64" s="394"/>
      <c r="L64" s="394"/>
      <c r="M64" s="394"/>
      <c r="N64" s="395"/>
      <c r="AM64" s="381"/>
      <c r="AN64" s="381" t="s">
        <v>614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628</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615</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574</v>
      </c>
      <c r="BQ72" s="1279"/>
      <c r="BR72" s="1279"/>
      <c r="BS72" s="1279"/>
      <c r="BT72" s="1279"/>
      <c r="BU72" s="1279"/>
      <c r="BV72" s="1279"/>
      <c r="BW72" s="1279"/>
      <c r="BX72" s="1279" t="s">
        <v>575</v>
      </c>
      <c r="BY72" s="1279"/>
      <c r="BZ72" s="1279"/>
      <c r="CA72" s="1279"/>
      <c r="CB72" s="1279"/>
      <c r="CC72" s="1279"/>
      <c r="CD72" s="1279"/>
      <c r="CE72" s="1279"/>
      <c r="CF72" s="1279" t="s">
        <v>576</v>
      </c>
      <c r="CG72" s="1279"/>
      <c r="CH72" s="1279"/>
      <c r="CI72" s="1279"/>
      <c r="CJ72" s="1279"/>
      <c r="CK72" s="1279"/>
      <c r="CL72" s="1279"/>
      <c r="CM72" s="1279"/>
      <c r="CN72" s="1279" t="s">
        <v>577</v>
      </c>
      <c r="CO72" s="1279"/>
      <c r="CP72" s="1279"/>
      <c r="CQ72" s="1279"/>
      <c r="CR72" s="1279"/>
      <c r="CS72" s="1279"/>
      <c r="CT72" s="1279"/>
      <c r="CU72" s="1279"/>
      <c r="CV72" s="1279" t="s">
        <v>578</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616</v>
      </c>
      <c r="AO73" s="1282"/>
      <c r="AP73" s="1282"/>
      <c r="AQ73" s="1282"/>
      <c r="AR73" s="1282"/>
      <c r="AS73" s="1282"/>
      <c r="AT73" s="1282"/>
      <c r="AU73" s="1282"/>
      <c r="AV73" s="1282"/>
      <c r="AW73" s="1282"/>
      <c r="AX73" s="1282"/>
      <c r="AY73" s="1282"/>
      <c r="AZ73" s="1282"/>
      <c r="BA73" s="1282"/>
      <c r="BB73" s="1282" t="s">
        <v>620</v>
      </c>
      <c r="BC73" s="1282"/>
      <c r="BD73" s="1282"/>
      <c r="BE73" s="1282"/>
      <c r="BF73" s="1282"/>
      <c r="BG73" s="1282"/>
      <c r="BH73" s="1282"/>
      <c r="BI73" s="1282"/>
      <c r="BJ73" s="1282"/>
      <c r="BK73" s="1282"/>
      <c r="BL73" s="1282"/>
      <c r="BM73" s="1282"/>
      <c r="BN73" s="1282"/>
      <c r="BO73" s="1282"/>
      <c r="BP73" s="1281">
        <v>31.2</v>
      </c>
      <c r="BQ73" s="1281"/>
      <c r="BR73" s="1281"/>
      <c r="BS73" s="1281"/>
      <c r="BT73" s="1281"/>
      <c r="BU73" s="1281"/>
      <c r="BV73" s="1281"/>
      <c r="BW73" s="1281"/>
      <c r="BX73" s="1281">
        <v>22.6</v>
      </c>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623</v>
      </c>
      <c r="BC75" s="1282"/>
      <c r="BD75" s="1282"/>
      <c r="BE75" s="1282"/>
      <c r="BF75" s="1282"/>
      <c r="BG75" s="1282"/>
      <c r="BH75" s="1282"/>
      <c r="BI75" s="1282"/>
      <c r="BJ75" s="1282"/>
      <c r="BK75" s="1282"/>
      <c r="BL75" s="1282"/>
      <c r="BM75" s="1282"/>
      <c r="BN75" s="1282"/>
      <c r="BO75" s="1282"/>
      <c r="BP75" s="1281">
        <v>9.6999999999999993</v>
      </c>
      <c r="BQ75" s="1281"/>
      <c r="BR75" s="1281"/>
      <c r="BS75" s="1281"/>
      <c r="BT75" s="1281"/>
      <c r="BU75" s="1281"/>
      <c r="BV75" s="1281"/>
      <c r="BW75" s="1281"/>
      <c r="BX75" s="1281">
        <v>8.6</v>
      </c>
      <c r="BY75" s="1281"/>
      <c r="BZ75" s="1281"/>
      <c r="CA75" s="1281"/>
      <c r="CB75" s="1281"/>
      <c r="CC75" s="1281"/>
      <c r="CD75" s="1281"/>
      <c r="CE75" s="1281"/>
      <c r="CF75" s="1281">
        <v>8.3000000000000007</v>
      </c>
      <c r="CG75" s="1281"/>
      <c r="CH75" s="1281"/>
      <c r="CI75" s="1281"/>
      <c r="CJ75" s="1281"/>
      <c r="CK75" s="1281"/>
      <c r="CL75" s="1281"/>
      <c r="CM75" s="1281"/>
      <c r="CN75" s="1281">
        <v>8</v>
      </c>
      <c r="CO75" s="1281"/>
      <c r="CP75" s="1281"/>
      <c r="CQ75" s="1281"/>
      <c r="CR75" s="1281"/>
      <c r="CS75" s="1281"/>
      <c r="CT75" s="1281"/>
      <c r="CU75" s="1281"/>
      <c r="CV75" s="1281">
        <v>8.6</v>
      </c>
      <c r="CW75" s="1281"/>
      <c r="CX75" s="1281"/>
      <c r="CY75" s="1281"/>
      <c r="CZ75" s="1281"/>
      <c r="DA75" s="1281"/>
      <c r="DB75" s="1281"/>
      <c r="DC75" s="1281"/>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374"/>
      <c r="G77" s="1275"/>
      <c r="H77" s="1275"/>
      <c r="I77" s="1275"/>
      <c r="J77" s="1275"/>
      <c r="K77" s="1296"/>
      <c r="L77" s="1296"/>
      <c r="M77" s="1296"/>
      <c r="N77" s="1296"/>
      <c r="AN77" s="1279" t="s">
        <v>619</v>
      </c>
      <c r="AO77" s="1279"/>
      <c r="AP77" s="1279"/>
      <c r="AQ77" s="1279"/>
      <c r="AR77" s="1279"/>
      <c r="AS77" s="1279"/>
      <c r="AT77" s="1279"/>
      <c r="AU77" s="1279"/>
      <c r="AV77" s="1279"/>
      <c r="AW77" s="1279"/>
      <c r="AX77" s="1279"/>
      <c r="AY77" s="1279"/>
      <c r="AZ77" s="1279"/>
      <c r="BA77" s="1279"/>
      <c r="BB77" s="1282" t="s">
        <v>624</v>
      </c>
      <c r="BC77" s="1282"/>
      <c r="BD77" s="1282"/>
      <c r="BE77" s="1282"/>
      <c r="BF77" s="1282"/>
      <c r="BG77" s="1282"/>
      <c r="BH77" s="1282"/>
      <c r="BI77" s="1282"/>
      <c r="BJ77" s="1282"/>
      <c r="BK77" s="1282"/>
      <c r="BL77" s="1282"/>
      <c r="BM77" s="1282"/>
      <c r="BN77" s="1282"/>
      <c r="BO77" s="1282"/>
      <c r="BP77" s="1281">
        <v>58.8</v>
      </c>
      <c r="BQ77" s="1281"/>
      <c r="BR77" s="1281"/>
      <c r="BS77" s="1281"/>
      <c r="BT77" s="1281"/>
      <c r="BU77" s="1281"/>
      <c r="BV77" s="1281"/>
      <c r="BW77" s="1281"/>
      <c r="BX77" s="1281">
        <v>49.7</v>
      </c>
      <c r="BY77" s="1281"/>
      <c r="BZ77" s="1281"/>
      <c r="CA77" s="1281"/>
      <c r="CB77" s="1281"/>
      <c r="CC77" s="1281"/>
      <c r="CD77" s="1281"/>
      <c r="CE77" s="1281"/>
      <c r="CF77" s="1281">
        <v>37.200000000000003</v>
      </c>
      <c r="CG77" s="1281"/>
      <c r="CH77" s="1281"/>
      <c r="CI77" s="1281"/>
      <c r="CJ77" s="1281"/>
      <c r="CK77" s="1281"/>
      <c r="CL77" s="1281"/>
      <c r="CM77" s="1281"/>
      <c r="CN77" s="1281">
        <v>24</v>
      </c>
      <c r="CO77" s="1281"/>
      <c r="CP77" s="1281"/>
      <c r="CQ77" s="1281"/>
      <c r="CR77" s="1281"/>
      <c r="CS77" s="1281"/>
      <c r="CT77" s="1281"/>
      <c r="CU77" s="1281"/>
      <c r="CV77" s="1281">
        <v>19.8</v>
      </c>
      <c r="CW77" s="1281"/>
      <c r="CX77" s="1281"/>
      <c r="CY77" s="1281"/>
      <c r="CZ77" s="1281"/>
      <c r="DA77" s="1281"/>
      <c r="DB77" s="1281"/>
      <c r="DC77" s="1281"/>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625</v>
      </c>
      <c r="BC79" s="1282"/>
      <c r="BD79" s="1282"/>
      <c r="BE79" s="1282"/>
      <c r="BF79" s="1282"/>
      <c r="BG79" s="1282"/>
      <c r="BH79" s="1282"/>
      <c r="BI79" s="1282"/>
      <c r="BJ79" s="1282"/>
      <c r="BK79" s="1282"/>
      <c r="BL79" s="1282"/>
      <c r="BM79" s="1282"/>
      <c r="BN79" s="1282"/>
      <c r="BO79" s="1282"/>
      <c r="BP79" s="1281">
        <v>12.4</v>
      </c>
      <c r="BQ79" s="1281"/>
      <c r="BR79" s="1281"/>
      <c r="BS79" s="1281"/>
      <c r="BT79" s="1281"/>
      <c r="BU79" s="1281"/>
      <c r="BV79" s="1281"/>
      <c r="BW79" s="1281"/>
      <c r="BX79" s="1281">
        <v>11.2</v>
      </c>
      <c r="BY79" s="1281"/>
      <c r="BZ79" s="1281"/>
      <c r="CA79" s="1281"/>
      <c r="CB79" s="1281"/>
      <c r="CC79" s="1281"/>
      <c r="CD79" s="1281"/>
      <c r="CE79" s="1281"/>
      <c r="CF79" s="1281">
        <v>10.1</v>
      </c>
      <c r="CG79" s="1281"/>
      <c r="CH79" s="1281"/>
      <c r="CI79" s="1281"/>
      <c r="CJ79" s="1281"/>
      <c r="CK79" s="1281"/>
      <c r="CL79" s="1281"/>
      <c r="CM79" s="1281"/>
      <c r="CN79" s="1281">
        <v>9.1</v>
      </c>
      <c r="CO79" s="1281"/>
      <c r="CP79" s="1281"/>
      <c r="CQ79" s="1281"/>
      <c r="CR79" s="1281"/>
      <c r="CS79" s="1281"/>
      <c r="CT79" s="1281"/>
      <c r="CU79" s="1281"/>
      <c r="CV79" s="1281">
        <v>8.9</v>
      </c>
      <c r="CW79" s="1281"/>
      <c r="CX79" s="1281"/>
      <c r="CY79" s="1281"/>
      <c r="CZ79" s="1281"/>
      <c r="DA79" s="1281"/>
      <c r="DB79" s="1281"/>
      <c r="DC79" s="1281"/>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6vIausOOHAv4UPlgEO30F4SjBR7RtfI9NAwJxsuIuJNOrNHBTENGo6xaeAjklK/JPk1ZEuyxbdtVtqySjaW4lg==" saltValue="fZU5bGv7O5At8onSFx5cU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WlHZbBYswL+jR2mUjyWylLTeitpbSosdwwEfExZ36LB1kN3neaJwseEJAU+Nxre3y0H73DzdZ/z3Ug/WceUkQ==" saltValue="QEjvQ9QZ9LKdJllGUDkO0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r0YAp/sVfWh1+sQXDC9QlWUloTp3J6aCcCLOl3MQOz0rUYbo811QbMDWWnmWJf+adx7KnaR0HQ1Pnz94lP09g==" saltValue="0IAwj8hpClF3c15yn27Yo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571</v>
      </c>
      <c r="G2" s="136"/>
      <c r="H2" s="137"/>
    </row>
    <row r="3" spans="1:8" x14ac:dyDescent="0.15">
      <c r="A3" s="133" t="s">
        <v>564</v>
      </c>
      <c r="B3" s="138"/>
      <c r="C3" s="139"/>
      <c r="D3" s="140">
        <v>363021</v>
      </c>
      <c r="E3" s="141"/>
      <c r="F3" s="142">
        <v>118124</v>
      </c>
      <c r="G3" s="143"/>
      <c r="H3" s="144"/>
    </row>
    <row r="4" spans="1:8" x14ac:dyDescent="0.15">
      <c r="A4" s="145"/>
      <c r="B4" s="146"/>
      <c r="C4" s="147"/>
      <c r="D4" s="148">
        <v>210327</v>
      </c>
      <c r="E4" s="149"/>
      <c r="F4" s="150">
        <v>54614</v>
      </c>
      <c r="G4" s="151"/>
      <c r="H4" s="152"/>
    </row>
    <row r="5" spans="1:8" x14ac:dyDescent="0.15">
      <c r="A5" s="133" t="s">
        <v>566</v>
      </c>
      <c r="B5" s="138"/>
      <c r="C5" s="139"/>
      <c r="D5" s="140">
        <v>140785</v>
      </c>
      <c r="E5" s="141"/>
      <c r="F5" s="142">
        <v>101693</v>
      </c>
      <c r="G5" s="143"/>
      <c r="H5" s="144"/>
    </row>
    <row r="6" spans="1:8" x14ac:dyDescent="0.15">
      <c r="A6" s="145"/>
      <c r="B6" s="146"/>
      <c r="C6" s="147"/>
      <c r="D6" s="148">
        <v>65631</v>
      </c>
      <c r="E6" s="149"/>
      <c r="F6" s="150">
        <v>51066</v>
      </c>
      <c r="G6" s="151"/>
      <c r="H6" s="152"/>
    </row>
    <row r="7" spans="1:8" x14ac:dyDescent="0.15">
      <c r="A7" s="133" t="s">
        <v>567</v>
      </c>
      <c r="B7" s="138"/>
      <c r="C7" s="139"/>
      <c r="D7" s="140">
        <v>139545</v>
      </c>
      <c r="E7" s="141"/>
      <c r="F7" s="142">
        <v>96635</v>
      </c>
      <c r="G7" s="143"/>
      <c r="H7" s="144"/>
    </row>
    <row r="8" spans="1:8" x14ac:dyDescent="0.15">
      <c r="A8" s="145"/>
      <c r="B8" s="146"/>
      <c r="C8" s="147"/>
      <c r="D8" s="148">
        <v>78223</v>
      </c>
      <c r="E8" s="149"/>
      <c r="F8" s="150">
        <v>44408</v>
      </c>
      <c r="G8" s="151"/>
      <c r="H8" s="152"/>
    </row>
    <row r="9" spans="1:8" x14ac:dyDescent="0.15">
      <c r="A9" s="133" t="s">
        <v>568</v>
      </c>
      <c r="B9" s="138"/>
      <c r="C9" s="139"/>
      <c r="D9" s="140">
        <v>129974</v>
      </c>
      <c r="E9" s="141"/>
      <c r="F9" s="142">
        <v>97062</v>
      </c>
      <c r="G9" s="143"/>
      <c r="H9" s="144"/>
    </row>
    <row r="10" spans="1:8" x14ac:dyDescent="0.15">
      <c r="A10" s="145"/>
      <c r="B10" s="146"/>
      <c r="C10" s="147"/>
      <c r="D10" s="148">
        <v>58029</v>
      </c>
      <c r="E10" s="149"/>
      <c r="F10" s="150">
        <v>50112</v>
      </c>
      <c r="G10" s="151"/>
      <c r="H10" s="152"/>
    </row>
    <row r="11" spans="1:8" x14ac:dyDescent="0.15">
      <c r="A11" s="133" t="s">
        <v>569</v>
      </c>
      <c r="B11" s="138"/>
      <c r="C11" s="139"/>
      <c r="D11" s="140">
        <v>131013</v>
      </c>
      <c r="E11" s="141"/>
      <c r="F11" s="142">
        <v>106005</v>
      </c>
      <c r="G11" s="143"/>
      <c r="H11" s="144"/>
    </row>
    <row r="12" spans="1:8" x14ac:dyDescent="0.15">
      <c r="A12" s="145"/>
      <c r="B12" s="146"/>
      <c r="C12" s="153"/>
      <c r="D12" s="148">
        <v>54146</v>
      </c>
      <c r="E12" s="149"/>
      <c r="F12" s="150">
        <v>58359</v>
      </c>
      <c r="G12" s="151"/>
      <c r="H12" s="152"/>
    </row>
    <row r="13" spans="1:8" x14ac:dyDescent="0.15">
      <c r="A13" s="133"/>
      <c r="B13" s="138"/>
      <c r="C13" s="154"/>
      <c r="D13" s="155">
        <v>180868</v>
      </c>
      <c r="E13" s="156"/>
      <c r="F13" s="157">
        <v>103904</v>
      </c>
      <c r="G13" s="158"/>
      <c r="H13" s="144"/>
    </row>
    <row r="14" spans="1:8" x14ac:dyDescent="0.15">
      <c r="A14" s="145"/>
      <c r="B14" s="146"/>
      <c r="C14" s="147"/>
      <c r="D14" s="148">
        <v>93271</v>
      </c>
      <c r="E14" s="149"/>
      <c r="F14" s="150">
        <v>51712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4.5999999999999996</v>
      </c>
      <c r="C19" s="159">
        <f>ROUND(VALUE(SUBSTITUTE(実質収支比率等に係る経年分析!G$48,"▲","-")),2)</f>
        <v>6.77</v>
      </c>
      <c r="D19" s="159">
        <f>ROUND(VALUE(SUBSTITUTE(実質収支比率等に係る経年分析!H$48,"▲","-")),2)</f>
        <v>4.8600000000000003</v>
      </c>
      <c r="E19" s="159">
        <f>ROUND(VALUE(SUBSTITUTE(実質収支比率等に係る経年分析!I$48,"▲","-")),2)</f>
        <v>5.69</v>
      </c>
      <c r="F19" s="159">
        <f>ROUND(VALUE(SUBSTITUTE(実質収支比率等に係る経年分析!J$48,"▲","-")),2)</f>
        <v>2.56</v>
      </c>
    </row>
    <row r="20" spans="1:11" x14ac:dyDescent="0.15">
      <c r="A20" s="159" t="s">
        <v>49</v>
      </c>
      <c r="B20" s="159">
        <f>ROUND(VALUE(SUBSTITUTE(実質収支比率等に係る経年分析!F$47,"▲","-")),2)</f>
        <v>27.01</v>
      </c>
      <c r="C20" s="159">
        <f>ROUND(VALUE(SUBSTITUTE(実質収支比率等に係る経年分析!G$47,"▲","-")),2)</f>
        <v>30.39</v>
      </c>
      <c r="D20" s="159">
        <f>ROUND(VALUE(SUBSTITUTE(実質収支比率等に係る経年分析!H$47,"▲","-")),2)</f>
        <v>34</v>
      </c>
      <c r="E20" s="159">
        <f>ROUND(VALUE(SUBSTITUTE(実質収支比率等に係る経年分析!I$47,"▲","-")),2)</f>
        <v>38.14</v>
      </c>
      <c r="F20" s="159">
        <f>ROUND(VALUE(SUBSTITUTE(実質収支比率等に係る経年分析!J$47,"▲","-")),2)</f>
        <v>41.43</v>
      </c>
    </row>
    <row r="21" spans="1:11" x14ac:dyDescent="0.15">
      <c r="A21" s="159" t="s">
        <v>50</v>
      </c>
      <c r="B21" s="159">
        <f>IF(ISNUMBER(VALUE(SUBSTITUTE(実質収支比率等に係る経年分析!F$49,"▲","-"))),ROUND(VALUE(SUBSTITUTE(実質収支比率等に係る経年分析!F$49,"▲","-")),2),NA())</f>
        <v>1.86</v>
      </c>
      <c r="C21" s="159">
        <f>IF(ISNUMBER(VALUE(SUBSTITUTE(実質収支比率等に係る経年分析!G$49,"▲","-"))),ROUND(VALUE(SUBSTITUTE(実質収支比率等に係る経年分析!G$49,"▲","-")),2),NA())</f>
        <v>3.41</v>
      </c>
      <c r="D21" s="159">
        <f>IF(ISNUMBER(VALUE(SUBSTITUTE(実質収支比率等に係る経年分析!H$49,"▲","-"))),ROUND(VALUE(SUBSTITUTE(実質収支比率等に係る経年分析!H$49,"▲","-")),2),NA())</f>
        <v>-1.72</v>
      </c>
      <c r="E21" s="159">
        <f>IF(ISNUMBER(VALUE(SUBSTITUTE(実質収支比率等に係る経年分析!I$49,"▲","-"))),ROUND(VALUE(SUBSTITUTE(実質収支比率等に係る経年分析!I$49,"▲","-")),2),NA())</f>
        <v>2.57</v>
      </c>
      <c r="F21" s="159">
        <f>IF(ISNUMBER(VALUE(SUBSTITUTE(実質収支比率等に係る経年分析!J$49,"▲","-"))),ROUND(VALUE(SUBSTITUTE(実質収支比率等に係る経年分析!J$49,"▲","-")),2),NA())</f>
        <v>0.39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国民健康保険大正診療所特別会計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大道へき地診療所特別会計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国民健康保険十和診療所特別会計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0.09</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0.17</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0.36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1.77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0.4</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4.5999999999999996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6.77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4.8600000000000003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5.69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2.56</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3.62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3.67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3.67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4.16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1926</v>
      </c>
      <c r="E42" s="161"/>
      <c r="F42" s="161"/>
      <c r="G42" s="161">
        <f>'実質公債費比率（分子）の構造'!L$52</f>
        <v>1920</v>
      </c>
      <c r="H42" s="161"/>
      <c r="I42" s="161"/>
      <c r="J42" s="161">
        <f>'実質公債費比率（分子）の構造'!M$52</f>
        <v>1905</v>
      </c>
      <c r="K42" s="161"/>
      <c r="L42" s="161"/>
      <c r="M42" s="161">
        <f>'実質公債費比率（分子）の構造'!N$52</f>
        <v>1864</v>
      </c>
      <c r="N42" s="161"/>
      <c r="O42" s="161"/>
      <c r="P42" s="161">
        <f>'実質公債費比率（分子）の構造'!O$52</f>
        <v>1845</v>
      </c>
    </row>
    <row r="43" spans="1:16" x14ac:dyDescent="0.15">
      <c r="A43" s="161" t="s">
        <v>18</v>
      </c>
      <c r="B43" s="161">
        <f>'実質公債費比率（分子）の構造'!K$51</f>
        <v>1</v>
      </c>
      <c r="C43" s="161"/>
      <c r="D43" s="161"/>
      <c r="E43" s="161">
        <f>'実質公債費比率（分子）の構造'!L$51</f>
        <v>1</v>
      </c>
      <c r="F43" s="161"/>
      <c r="G43" s="161"/>
      <c r="H43" s="161">
        <f>'実質公債費比率（分子）の構造'!M$51</f>
        <v>0</v>
      </c>
      <c r="I43" s="161"/>
      <c r="J43" s="161"/>
      <c r="K43" s="161" t="str">
        <f>'実質公債費比率（分子）の構造'!N$51</f>
        <v>-</v>
      </c>
      <c r="L43" s="161"/>
      <c r="M43" s="161"/>
      <c r="N43" s="161">
        <f>'実質公債費比率（分子）の構造'!O$51</f>
        <v>0</v>
      </c>
      <c r="O43" s="161"/>
      <c r="P43" s="161"/>
    </row>
    <row r="44" spans="1:16" x14ac:dyDescent="0.15">
      <c r="A44" s="161" t="s">
        <v>58</v>
      </c>
      <c r="B44" s="161">
        <f>'実質公債費比率（分子）の構造'!K$50</f>
        <v>4</v>
      </c>
      <c r="C44" s="161"/>
      <c r="D44" s="161"/>
      <c r="E44" s="161">
        <f>'実質公債費比率（分子）の構造'!L$50</f>
        <v>4</v>
      </c>
      <c r="F44" s="161"/>
      <c r="G44" s="161"/>
      <c r="H44" s="161">
        <f>'実質公債費比率（分子）の構造'!M$50</f>
        <v>3</v>
      </c>
      <c r="I44" s="161"/>
      <c r="J44" s="161"/>
      <c r="K44" s="161">
        <f>'実質公債費比率（分子）の構造'!N$50</f>
        <v>0</v>
      </c>
      <c r="L44" s="161"/>
      <c r="M44" s="161"/>
      <c r="N44" s="161">
        <f>'実質公債費比率（分子）の構造'!O$50</f>
        <v>0</v>
      </c>
      <c r="O44" s="161"/>
      <c r="P44" s="161"/>
    </row>
    <row r="45" spans="1:16" x14ac:dyDescent="0.15">
      <c r="A45" s="161" t="s">
        <v>59</v>
      </c>
      <c r="B45" s="161">
        <f>'実質公債費比率（分子）の構造'!K$49</f>
        <v>3</v>
      </c>
      <c r="C45" s="161"/>
      <c r="D45" s="161"/>
      <c r="E45" s="161">
        <f>'実質公債費比率（分子）の構造'!L$49</f>
        <v>3</v>
      </c>
      <c r="F45" s="161"/>
      <c r="G45" s="161"/>
      <c r="H45" s="161">
        <f>'実質公債費比率（分子）の構造'!M$49</f>
        <v>3</v>
      </c>
      <c r="I45" s="161"/>
      <c r="J45" s="161"/>
      <c r="K45" s="161">
        <f>'実質公債費比率（分子）の構造'!N$49</f>
        <v>3</v>
      </c>
      <c r="L45" s="161"/>
      <c r="M45" s="161"/>
      <c r="N45" s="161">
        <f>'実質公債費比率（分子）の構造'!O$49</f>
        <v>3</v>
      </c>
      <c r="O45" s="161"/>
      <c r="P45" s="161"/>
    </row>
    <row r="46" spans="1:16" x14ac:dyDescent="0.15">
      <c r="A46" s="161" t="s">
        <v>60</v>
      </c>
      <c r="B46" s="161">
        <f>'実質公債費比率（分子）の構造'!K$48</f>
        <v>263</v>
      </c>
      <c r="C46" s="161"/>
      <c r="D46" s="161"/>
      <c r="E46" s="161">
        <f>'実質公債費比率（分子）の構造'!L$48</f>
        <v>223</v>
      </c>
      <c r="F46" s="161"/>
      <c r="G46" s="161"/>
      <c r="H46" s="161">
        <f>'実質公債費比率（分子）の構造'!M$48</f>
        <v>230</v>
      </c>
      <c r="I46" s="161"/>
      <c r="J46" s="161"/>
      <c r="K46" s="161">
        <f>'実質公債費比率（分子）の構造'!N$48</f>
        <v>235</v>
      </c>
      <c r="L46" s="161"/>
      <c r="M46" s="161"/>
      <c r="N46" s="161">
        <f>'実質公債費比率（分子）の構造'!O$48</f>
        <v>239</v>
      </c>
      <c r="O46" s="161"/>
      <c r="P46" s="161"/>
    </row>
    <row r="47" spans="1:16" x14ac:dyDescent="0.15">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62</v>
      </c>
      <c r="B49" s="161">
        <f>'実質公債費比率（分子）の構造'!K$45</f>
        <v>2322</v>
      </c>
      <c r="C49" s="161"/>
      <c r="D49" s="161"/>
      <c r="E49" s="161">
        <f>'実質公債費比率（分子）の構造'!L$45</f>
        <v>2257</v>
      </c>
      <c r="F49" s="161"/>
      <c r="G49" s="161"/>
      <c r="H49" s="161">
        <f>'実質公債費比率（分子）の構造'!M$45</f>
        <v>2248</v>
      </c>
      <c r="I49" s="161"/>
      <c r="J49" s="161"/>
      <c r="K49" s="161">
        <f>'実質公債費比率（分子）の構造'!N$45</f>
        <v>2206</v>
      </c>
      <c r="L49" s="161"/>
      <c r="M49" s="161"/>
      <c r="N49" s="161">
        <f>'実質公債費比率（分子）の構造'!O$45</f>
        <v>2272</v>
      </c>
      <c r="O49" s="161"/>
      <c r="P49" s="161"/>
    </row>
    <row r="50" spans="1:16" x14ac:dyDescent="0.15">
      <c r="A50" s="161" t="s">
        <v>63</v>
      </c>
      <c r="B50" s="161" t="e">
        <f>NA()</f>
        <v>#N/A</v>
      </c>
      <c r="C50" s="161">
        <f>IF(ISNUMBER('実質公債費比率（分子）の構造'!K$53),'実質公債費比率（分子）の構造'!K$53,NA())</f>
        <v>667</v>
      </c>
      <c r="D50" s="161" t="e">
        <f>NA()</f>
        <v>#N/A</v>
      </c>
      <c r="E50" s="161" t="e">
        <f>NA()</f>
        <v>#N/A</v>
      </c>
      <c r="F50" s="161">
        <f>IF(ISNUMBER('実質公債費比率（分子）の構造'!L$53),'実質公債費比率（分子）の構造'!L$53,NA())</f>
        <v>568</v>
      </c>
      <c r="G50" s="161" t="e">
        <f>NA()</f>
        <v>#N/A</v>
      </c>
      <c r="H50" s="161" t="e">
        <f>NA()</f>
        <v>#N/A</v>
      </c>
      <c r="I50" s="161">
        <f>IF(ISNUMBER('実質公債費比率（分子）の構造'!M$53),'実質公債費比率（分子）の構造'!M$53,NA())</f>
        <v>579</v>
      </c>
      <c r="J50" s="161" t="e">
        <f>NA()</f>
        <v>#N/A</v>
      </c>
      <c r="K50" s="161" t="e">
        <f>NA()</f>
        <v>#N/A</v>
      </c>
      <c r="L50" s="161">
        <f>IF(ISNUMBER('実質公債費比率（分子）の構造'!N$53),'実質公債費比率（分子）の構造'!N$53,NA())</f>
        <v>580</v>
      </c>
      <c r="M50" s="161" t="e">
        <f>NA()</f>
        <v>#N/A</v>
      </c>
      <c r="N50" s="161" t="e">
        <f>NA()</f>
        <v>#N/A</v>
      </c>
      <c r="O50" s="161">
        <f>IF(ISNUMBER('実質公債費比率（分子）の構造'!O$53),'実質公債費比率（分子）の構造'!O$53,NA())</f>
        <v>669</v>
      </c>
      <c r="P50" s="161" t="e">
        <f>NA()</f>
        <v>#N/A</v>
      </c>
    </row>
    <row r="53" spans="1:16" x14ac:dyDescent="0.15">
      <c r="A53" s="129" t="s">
        <v>64</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x14ac:dyDescent="0.15">
      <c r="A56" s="160" t="s">
        <v>37</v>
      </c>
      <c r="B56" s="160"/>
      <c r="C56" s="160"/>
      <c r="D56" s="160">
        <f>'将来負担比率（分子）の構造'!I$52</f>
        <v>17944</v>
      </c>
      <c r="E56" s="160"/>
      <c r="F56" s="160"/>
      <c r="G56" s="160">
        <f>'将来負担比率（分子）の構造'!J$52</f>
        <v>17462</v>
      </c>
      <c r="H56" s="160"/>
      <c r="I56" s="160"/>
      <c r="J56" s="160">
        <f>'将来負担比率（分子）の構造'!K$52</f>
        <v>17025</v>
      </c>
      <c r="K56" s="160"/>
      <c r="L56" s="160"/>
      <c r="M56" s="160">
        <f>'将来負担比率（分子）の構造'!L$52</f>
        <v>16924</v>
      </c>
      <c r="N56" s="160"/>
      <c r="O56" s="160"/>
      <c r="P56" s="160">
        <f>'将来負担比率（分子）の構造'!M$52</f>
        <v>16232</v>
      </c>
    </row>
    <row r="57" spans="1:16" x14ac:dyDescent="0.15">
      <c r="A57" s="160" t="s">
        <v>36</v>
      </c>
      <c r="B57" s="160"/>
      <c r="C57" s="160"/>
      <c r="D57" s="160">
        <f>'将来負担比率（分子）の構造'!I$51</f>
        <v>658</v>
      </c>
      <c r="E57" s="160"/>
      <c r="F57" s="160"/>
      <c r="G57" s="160">
        <f>'将来負担比率（分子）の構造'!J$51</f>
        <v>687</v>
      </c>
      <c r="H57" s="160"/>
      <c r="I57" s="160"/>
      <c r="J57" s="160">
        <f>'将来負担比率（分子）の構造'!K$51</f>
        <v>713</v>
      </c>
      <c r="K57" s="160"/>
      <c r="L57" s="160"/>
      <c r="M57" s="160">
        <f>'将来負担比率（分子）の構造'!L$51</f>
        <v>718</v>
      </c>
      <c r="N57" s="160"/>
      <c r="O57" s="160"/>
      <c r="P57" s="160">
        <f>'将来負担比率（分子）の構造'!M$51</f>
        <v>679</v>
      </c>
    </row>
    <row r="58" spans="1:16" x14ac:dyDescent="0.15">
      <c r="A58" s="160" t="s">
        <v>35</v>
      </c>
      <c r="B58" s="160"/>
      <c r="C58" s="160"/>
      <c r="D58" s="160">
        <f>'将来負担比率（分子）の構造'!I$50</f>
        <v>6431</v>
      </c>
      <c r="E58" s="160"/>
      <c r="F58" s="160"/>
      <c r="G58" s="160">
        <f>'将来負担比率（分子）の構造'!J$50</f>
        <v>6692</v>
      </c>
      <c r="H58" s="160"/>
      <c r="I58" s="160"/>
      <c r="J58" s="160">
        <f>'将来負担比率（分子）の構造'!K$50</f>
        <v>7783</v>
      </c>
      <c r="K58" s="160"/>
      <c r="L58" s="160"/>
      <c r="M58" s="160">
        <f>'将来負担比率（分子）の構造'!L$50</f>
        <v>8385</v>
      </c>
      <c r="N58" s="160"/>
      <c r="O58" s="160"/>
      <c r="P58" s="160">
        <f>'将来負担比率（分子）の構造'!M$50</f>
        <v>9508</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0</v>
      </c>
      <c r="C61" s="160"/>
      <c r="D61" s="160"/>
      <c r="E61" s="160">
        <f>'将来負担比率（分子）の構造'!J$46</f>
        <v>0</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2506</v>
      </c>
      <c r="C62" s="160"/>
      <c r="D62" s="160"/>
      <c r="E62" s="160">
        <f>'将来負担比率（分子）の構造'!J$45</f>
        <v>2412</v>
      </c>
      <c r="F62" s="160"/>
      <c r="G62" s="160"/>
      <c r="H62" s="160">
        <f>'将来負担比率（分子）の構造'!K$45</f>
        <v>2197</v>
      </c>
      <c r="I62" s="160"/>
      <c r="J62" s="160"/>
      <c r="K62" s="160">
        <f>'将来負担比率（分子）の構造'!L$45</f>
        <v>2103</v>
      </c>
      <c r="L62" s="160"/>
      <c r="M62" s="160"/>
      <c r="N62" s="160">
        <f>'将来負担比率（分子）の構造'!M$45</f>
        <v>1951</v>
      </c>
      <c r="O62" s="160"/>
      <c r="P62" s="160"/>
    </row>
    <row r="63" spans="1:16" x14ac:dyDescent="0.15">
      <c r="A63" s="160" t="s">
        <v>28</v>
      </c>
      <c r="B63" s="160">
        <f>'将来負担比率（分子）の構造'!I$44</f>
        <v>18</v>
      </c>
      <c r="C63" s="160"/>
      <c r="D63" s="160"/>
      <c r="E63" s="160">
        <f>'将来負担比率（分子）の構造'!J$44</f>
        <v>15</v>
      </c>
      <c r="F63" s="160"/>
      <c r="G63" s="160"/>
      <c r="H63" s="160">
        <f>'将来負担比率（分子）の構造'!K$44</f>
        <v>13</v>
      </c>
      <c r="I63" s="160"/>
      <c r="J63" s="160"/>
      <c r="K63" s="160">
        <f>'将来負担比率（分子）の構造'!L$44</f>
        <v>11</v>
      </c>
      <c r="L63" s="160"/>
      <c r="M63" s="160"/>
      <c r="N63" s="160">
        <f>'将来負担比率（分子）の構造'!M$44</f>
        <v>8</v>
      </c>
      <c r="O63" s="160"/>
      <c r="P63" s="160"/>
    </row>
    <row r="64" spans="1:16" x14ac:dyDescent="0.15">
      <c r="A64" s="160" t="s">
        <v>27</v>
      </c>
      <c r="B64" s="160">
        <f>'将来負担比率（分子）の構造'!I$43</f>
        <v>3010</v>
      </c>
      <c r="C64" s="160"/>
      <c r="D64" s="160"/>
      <c r="E64" s="160">
        <f>'将来負担比率（分子）の構造'!J$43</f>
        <v>3062</v>
      </c>
      <c r="F64" s="160"/>
      <c r="G64" s="160"/>
      <c r="H64" s="160">
        <f>'将来負担比率（分子）の構造'!K$43</f>
        <v>3090</v>
      </c>
      <c r="I64" s="160"/>
      <c r="J64" s="160"/>
      <c r="K64" s="160">
        <f>'将来負担比率（分子）の構造'!L$43</f>
        <v>2997</v>
      </c>
      <c r="L64" s="160"/>
      <c r="M64" s="160"/>
      <c r="N64" s="160">
        <f>'将来負担比率（分子）の構造'!M$43</f>
        <v>2845</v>
      </c>
      <c r="O64" s="160"/>
      <c r="P64" s="160"/>
    </row>
    <row r="65" spans="1:16" x14ac:dyDescent="0.15">
      <c r="A65" s="160" t="s">
        <v>26</v>
      </c>
      <c r="B65" s="160">
        <f>'将来負担比率（分子）の構造'!I$42</f>
        <v>19</v>
      </c>
      <c r="C65" s="160"/>
      <c r="D65" s="160"/>
      <c r="E65" s="160">
        <f>'将来負担比率（分子）の構造'!J$42</f>
        <v>16</v>
      </c>
      <c r="F65" s="160"/>
      <c r="G65" s="160"/>
      <c r="H65" s="160">
        <f>'将来負担比率（分子）の構造'!K$42</f>
        <v>14</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21766</v>
      </c>
      <c r="C66" s="160"/>
      <c r="D66" s="160"/>
      <c r="E66" s="160">
        <f>'将来負担比率（分子）の構造'!J$41</f>
        <v>20953</v>
      </c>
      <c r="F66" s="160"/>
      <c r="G66" s="160"/>
      <c r="H66" s="160">
        <f>'将来負担比率（分子）の構造'!K$41</f>
        <v>20041</v>
      </c>
      <c r="I66" s="160"/>
      <c r="J66" s="160"/>
      <c r="K66" s="160">
        <f>'将来負担比率（分子）の構造'!L$41</f>
        <v>19629</v>
      </c>
      <c r="L66" s="160"/>
      <c r="M66" s="160"/>
      <c r="N66" s="160">
        <f>'将来負担比率（分子）の構造'!M$41</f>
        <v>18433</v>
      </c>
      <c r="O66" s="160"/>
      <c r="P66" s="160"/>
    </row>
    <row r="67" spans="1:16" x14ac:dyDescent="0.15">
      <c r="A67" s="160" t="s">
        <v>67</v>
      </c>
      <c r="B67" s="160" t="e">
        <f>NA()</f>
        <v>#N/A</v>
      </c>
      <c r="C67" s="160">
        <f>IF(ISNUMBER('将来負担比率（分子）の構造'!I$53), IF('将来負担比率（分子）の構造'!I$53 &lt; 0, 0, '将来負担比率（分子）の構造'!I$53), NA())</f>
        <v>2285</v>
      </c>
      <c r="D67" s="160" t="e">
        <f>NA()</f>
        <v>#N/A</v>
      </c>
      <c r="E67" s="160" t="e">
        <f>NA()</f>
        <v>#N/A</v>
      </c>
      <c r="F67" s="160">
        <f>IF(ISNUMBER('将来負担比率（分子）の構造'!J$53), IF('将来負担比率（分子）の構造'!J$53 &lt; 0, 0, '将来負担比率（分子）の構造'!J$53), NA())</f>
        <v>1618</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68</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69</v>
      </c>
      <c r="B72" s="164">
        <f>基金残高に係る経年分析!F55</f>
        <v>3085</v>
      </c>
      <c r="C72" s="164">
        <f>基金残高に係る経年分析!G55</f>
        <v>3348</v>
      </c>
      <c r="D72" s="164">
        <f>基金残高に係る経年分析!H55</f>
        <v>3608</v>
      </c>
    </row>
    <row r="73" spans="1:16" x14ac:dyDescent="0.15">
      <c r="A73" s="163" t="s">
        <v>70</v>
      </c>
      <c r="B73" s="164">
        <f>基金残高に係る経年分析!F56</f>
        <v>1004</v>
      </c>
      <c r="C73" s="164">
        <f>基金残高に係る経年分析!G56</f>
        <v>988</v>
      </c>
      <c r="D73" s="164">
        <f>基金残高に係る経年分析!H56</f>
        <v>1121</v>
      </c>
    </row>
    <row r="74" spans="1:16" x14ac:dyDescent="0.15">
      <c r="A74" s="163" t="s">
        <v>71</v>
      </c>
      <c r="B74" s="164">
        <f>基金残高に係る経年分析!F57</f>
        <v>4480</v>
      </c>
      <c r="C74" s="164">
        <f>基金残高に係る経年分析!G57</f>
        <v>4859</v>
      </c>
      <c r="D74" s="164">
        <f>基金残高に係る経年分析!H57</f>
        <v>5470</v>
      </c>
    </row>
  </sheetData>
  <sheetProtection algorithmName="SHA-512" hashValue="r5+iMxL7OkMrmpkROqe3u1xwVq0pR1pCMMlitvl1b/i0jepQxWfYdM6220YspCKHHsL6raEJNDLVkeIJLDB4Gw==" saltValue="U0+DzVZAlTtJKYMJdwKe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211</v>
      </c>
      <c r="DI1" s="636"/>
      <c r="DJ1" s="636"/>
      <c r="DK1" s="636"/>
      <c r="DL1" s="636"/>
      <c r="DM1" s="636"/>
      <c r="DN1" s="637"/>
      <c r="DO1" s="205"/>
      <c r="DP1" s="635" t="s">
        <v>212</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216</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217</v>
      </c>
      <c r="S4" s="639"/>
      <c r="T4" s="639"/>
      <c r="U4" s="639"/>
      <c r="V4" s="639"/>
      <c r="W4" s="639"/>
      <c r="X4" s="639"/>
      <c r="Y4" s="640"/>
      <c r="Z4" s="638" t="s">
        <v>218</v>
      </c>
      <c r="AA4" s="639"/>
      <c r="AB4" s="639"/>
      <c r="AC4" s="640"/>
      <c r="AD4" s="638" t="s">
        <v>219</v>
      </c>
      <c r="AE4" s="639"/>
      <c r="AF4" s="639"/>
      <c r="AG4" s="639"/>
      <c r="AH4" s="639"/>
      <c r="AI4" s="639"/>
      <c r="AJ4" s="639"/>
      <c r="AK4" s="640"/>
      <c r="AL4" s="638" t="s">
        <v>218</v>
      </c>
      <c r="AM4" s="639"/>
      <c r="AN4" s="639"/>
      <c r="AO4" s="640"/>
      <c r="AP4" s="644" t="s">
        <v>220</v>
      </c>
      <c r="AQ4" s="644"/>
      <c r="AR4" s="644"/>
      <c r="AS4" s="644"/>
      <c r="AT4" s="644"/>
      <c r="AU4" s="644"/>
      <c r="AV4" s="644"/>
      <c r="AW4" s="644"/>
      <c r="AX4" s="644"/>
      <c r="AY4" s="644"/>
      <c r="AZ4" s="644"/>
      <c r="BA4" s="644"/>
      <c r="BB4" s="644"/>
      <c r="BC4" s="644"/>
      <c r="BD4" s="644"/>
      <c r="BE4" s="644"/>
      <c r="BF4" s="644"/>
      <c r="BG4" s="644" t="s">
        <v>221</v>
      </c>
      <c r="BH4" s="644"/>
      <c r="BI4" s="644"/>
      <c r="BJ4" s="644"/>
      <c r="BK4" s="644"/>
      <c r="BL4" s="644"/>
      <c r="BM4" s="644"/>
      <c r="BN4" s="644"/>
      <c r="BO4" s="644" t="s">
        <v>218</v>
      </c>
      <c r="BP4" s="644"/>
      <c r="BQ4" s="644"/>
      <c r="BR4" s="644"/>
      <c r="BS4" s="644" t="s">
        <v>222</v>
      </c>
      <c r="BT4" s="644"/>
      <c r="BU4" s="644"/>
      <c r="BV4" s="644"/>
      <c r="BW4" s="644"/>
      <c r="BX4" s="644"/>
      <c r="BY4" s="644"/>
      <c r="BZ4" s="644"/>
      <c r="CA4" s="644"/>
      <c r="CB4" s="644"/>
      <c r="CD4" s="641" t="s">
        <v>223</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224</v>
      </c>
      <c r="C5" s="646"/>
      <c r="D5" s="646"/>
      <c r="E5" s="646"/>
      <c r="F5" s="646"/>
      <c r="G5" s="646"/>
      <c r="H5" s="646"/>
      <c r="I5" s="646"/>
      <c r="J5" s="646"/>
      <c r="K5" s="646"/>
      <c r="L5" s="646"/>
      <c r="M5" s="646"/>
      <c r="N5" s="646"/>
      <c r="O5" s="646"/>
      <c r="P5" s="646"/>
      <c r="Q5" s="647"/>
      <c r="R5" s="648">
        <v>1720949</v>
      </c>
      <c r="S5" s="649"/>
      <c r="T5" s="649"/>
      <c r="U5" s="649"/>
      <c r="V5" s="649"/>
      <c r="W5" s="649"/>
      <c r="X5" s="649"/>
      <c r="Y5" s="650"/>
      <c r="Z5" s="651">
        <v>10.3</v>
      </c>
      <c r="AA5" s="651"/>
      <c r="AB5" s="651"/>
      <c r="AC5" s="651"/>
      <c r="AD5" s="652">
        <v>1720949</v>
      </c>
      <c r="AE5" s="652"/>
      <c r="AF5" s="652"/>
      <c r="AG5" s="652"/>
      <c r="AH5" s="652"/>
      <c r="AI5" s="652"/>
      <c r="AJ5" s="652"/>
      <c r="AK5" s="652"/>
      <c r="AL5" s="653">
        <v>20.3</v>
      </c>
      <c r="AM5" s="654"/>
      <c r="AN5" s="654"/>
      <c r="AO5" s="655"/>
      <c r="AP5" s="645" t="s">
        <v>225</v>
      </c>
      <c r="AQ5" s="646"/>
      <c r="AR5" s="646"/>
      <c r="AS5" s="646"/>
      <c r="AT5" s="646"/>
      <c r="AU5" s="646"/>
      <c r="AV5" s="646"/>
      <c r="AW5" s="646"/>
      <c r="AX5" s="646"/>
      <c r="AY5" s="646"/>
      <c r="AZ5" s="646"/>
      <c r="BA5" s="646"/>
      <c r="BB5" s="646"/>
      <c r="BC5" s="646"/>
      <c r="BD5" s="646"/>
      <c r="BE5" s="646"/>
      <c r="BF5" s="647"/>
      <c r="BG5" s="659">
        <v>1719471</v>
      </c>
      <c r="BH5" s="660"/>
      <c r="BI5" s="660"/>
      <c r="BJ5" s="660"/>
      <c r="BK5" s="660"/>
      <c r="BL5" s="660"/>
      <c r="BM5" s="660"/>
      <c r="BN5" s="661"/>
      <c r="BO5" s="662">
        <v>99.9</v>
      </c>
      <c r="BP5" s="662"/>
      <c r="BQ5" s="662"/>
      <c r="BR5" s="662"/>
      <c r="BS5" s="663" t="s">
        <v>119</v>
      </c>
      <c r="BT5" s="663"/>
      <c r="BU5" s="663"/>
      <c r="BV5" s="663"/>
      <c r="BW5" s="663"/>
      <c r="BX5" s="663"/>
      <c r="BY5" s="663"/>
      <c r="BZ5" s="663"/>
      <c r="CA5" s="663"/>
      <c r="CB5" s="667"/>
      <c r="CD5" s="641" t="s">
        <v>220</v>
      </c>
      <c r="CE5" s="642"/>
      <c r="CF5" s="642"/>
      <c r="CG5" s="642"/>
      <c r="CH5" s="642"/>
      <c r="CI5" s="642"/>
      <c r="CJ5" s="642"/>
      <c r="CK5" s="642"/>
      <c r="CL5" s="642"/>
      <c r="CM5" s="642"/>
      <c r="CN5" s="642"/>
      <c r="CO5" s="642"/>
      <c r="CP5" s="642"/>
      <c r="CQ5" s="643"/>
      <c r="CR5" s="641" t="s">
        <v>226</v>
      </c>
      <c r="CS5" s="642"/>
      <c r="CT5" s="642"/>
      <c r="CU5" s="642"/>
      <c r="CV5" s="642"/>
      <c r="CW5" s="642"/>
      <c r="CX5" s="642"/>
      <c r="CY5" s="643"/>
      <c r="CZ5" s="641" t="s">
        <v>218</v>
      </c>
      <c r="DA5" s="642"/>
      <c r="DB5" s="642"/>
      <c r="DC5" s="643"/>
      <c r="DD5" s="641" t="s">
        <v>227</v>
      </c>
      <c r="DE5" s="642"/>
      <c r="DF5" s="642"/>
      <c r="DG5" s="642"/>
      <c r="DH5" s="642"/>
      <c r="DI5" s="642"/>
      <c r="DJ5" s="642"/>
      <c r="DK5" s="642"/>
      <c r="DL5" s="642"/>
      <c r="DM5" s="642"/>
      <c r="DN5" s="642"/>
      <c r="DO5" s="642"/>
      <c r="DP5" s="643"/>
      <c r="DQ5" s="641" t="s">
        <v>228</v>
      </c>
      <c r="DR5" s="642"/>
      <c r="DS5" s="642"/>
      <c r="DT5" s="642"/>
      <c r="DU5" s="642"/>
      <c r="DV5" s="642"/>
      <c r="DW5" s="642"/>
      <c r="DX5" s="642"/>
      <c r="DY5" s="642"/>
      <c r="DZ5" s="642"/>
      <c r="EA5" s="642"/>
      <c r="EB5" s="642"/>
      <c r="EC5" s="643"/>
    </row>
    <row r="6" spans="2:143" ht="11.25" customHeight="1" x14ac:dyDescent="0.15">
      <c r="B6" s="656" t="s">
        <v>229</v>
      </c>
      <c r="C6" s="657"/>
      <c r="D6" s="657"/>
      <c r="E6" s="657"/>
      <c r="F6" s="657"/>
      <c r="G6" s="657"/>
      <c r="H6" s="657"/>
      <c r="I6" s="657"/>
      <c r="J6" s="657"/>
      <c r="K6" s="657"/>
      <c r="L6" s="657"/>
      <c r="M6" s="657"/>
      <c r="N6" s="657"/>
      <c r="O6" s="657"/>
      <c r="P6" s="657"/>
      <c r="Q6" s="658"/>
      <c r="R6" s="659">
        <v>145017</v>
      </c>
      <c r="S6" s="660"/>
      <c r="T6" s="660"/>
      <c r="U6" s="660"/>
      <c r="V6" s="660"/>
      <c r="W6" s="660"/>
      <c r="X6" s="660"/>
      <c r="Y6" s="661"/>
      <c r="Z6" s="662">
        <v>0.9</v>
      </c>
      <c r="AA6" s="662"/>
      <c r="AB6" s="662"/>
      <c r="AC6" s="662"/>
      <c r="AD6" s="663">
        <v>145017</v>
      </c>
      <c r="AE6" s="663"/>
      <c r="AF6" s="663"/>
      <c r="AG6" s="663"/>
      <c r="AH6" s="663"/>
      <c r="AI6" s="663"/>
      <c r="AJ6" s="663"/>
      <c r="AK6" s="663"/>
      <c r="AL6" s="664">
        <v>1.7</v>
      </c>
      <c r="AM6" s="665"/>
      <c r="AN6" s="665"/>
      <c r="AO6" s="666"/>
      <c r="AP6" s="656" t="s">
        <v>230</v>
      </c>
      <c r="AQ6" s="657"/>
      <c r="AR6" s="657"/>
      <c r="AS6" s="657"/>
      <c r="AT6" s="657"/>
      <c r="AU6" s="657"/>
      <c r="AV6" s="657"/>
      <c r="AW6" s="657"/>
      <c r="AX6" s="657"/>
      <c r="AY6" s="657"/>
      <c r="AZ6" s="657"/>
      <c r="BA6" s="657"/>
      <c r="BB6" s="657"/>
      <c r="BC6" s="657"/>
      <c r="BD6" s="657"/>
      <c r="BE6" s="657"/>
      <c r="BF6" s="658"/>
      <c r="BG6" s="659">
        <v>1719471</v>
      </c>
      <c r="BH6" s="660"/>
      <c r="BI6" s="660"/>
      <c r="BJ6" s="660"/>
      <c r="BK6" s="660"/>
      <c r="BL6" s="660"/>
      <c r="BM6" s="660"/>
      <c r="BN6" s="661"/>
      <c r="BO6" s="662">
        <v>99.9</v>
      </c>
      <c r="BP6" s="662"/>
      <c r="BQ6" s="662"/>
      <c r="BR6" s="662"/>
      <c r="BS6" s="663" t="s">
        <v>119</v>
      </c>
      <c r="BT6" s="663"/>
      <c r="BU6" s="663"/>
      <c r="BV6" s="663"/>
      <c r="BW6" s="663"/>
      <c r="BX6" s="663"/>
      <c r="BY6" s="663"/>
      <c r="BZ6" s="663"/>
      <c r="CA6" s="663"/>
      <c r="CB6" s="667"/>
      <c r="CD6" s="670" t="s">
        <v>231</v>
      </c>
      <c r="CE6" s="671"/>
      <c r="CF6" s="671"/>
      <c r="CG6" s="671"/>
      <c r="CH6" s="671"/>
      <c r="CI6" s="671"/>
      <c r="CJ6" s="671"/>
      <c r="CK6" s="671"/>
      <c r="CL6" s="671"/>
      <c r="CM6" s="671"/>
      <c r="CN6" s="671"/>
      <c r="CO6" s="671"/>
      <c r="CP6" s="671"/>
      <c r="CQ6" s="672"/>
      <c r="CR6" s="659">
        <v>112964</v>
      </c>
      <c r="CS6" s="660"/>
      <c r="CT6" s="660"/>
      <c r="CU6" s="660"/>
      <c r="CV6" s="660"/>
      <c r="CW6" s="660"/>
      <c r="CX6" s="660"/>
      <c r="CY6" s="661"/>
      <c r="CZ6" s="653">
        <v>0.7</v>
      </c>
      <c r="DA6" s="654"/>
      <c r="DB6" s="654"/>
      <c r="DC6" s="673"/>
      <c r="DD6" s="668" t="s">
        <v>119</v>
      </c>
      <c r="DE6" s="660"/>
      <c r="DF6" s="660"/>
      <c r="DG6" s="660"/>
      <c r="DH6" s="660"/>
      <c r="DI6" s="660"/>
      <c r="DJ6" s="660"/>
      <c r="DK6" s="660"/>
      <c r="DL6" s="660"/>
      <c r="DM6" s="660"/>
      <c r="DN6" s="660"/>
      <c r="DO6" s="660"/>
      <c r="DP6" s="661"/>
      <c r="DQ6" s="668">
        <v>112964</v>
      </c>
      <c r="DR6" s="660"/>
      <c r="DS6" s="660"/>
      <c r="DT6" s="660"/>
      <c r="DU6" s="660"/>
      <c r="DV6" s="660"/>
      <c r="DW6" s="660"/>
      <c r="DX6" s="660"/>
      <c r="DY6" s="660"/>
      <c r="DZ6" s="660"/>
      <c r="EA6" s="660"/>
      <c r="EB6" s="660"/>
      <c r="EC6" s="669"/>
    </row>
    <row r="7" spans="2:143" ht="11.25" customHeight="1" x14ac:dyDescent="0.15">
      <c r="B7" s="656" t="s">
        <v>232</v>
      </c>
      <c r="C7" s="657"/>
      <c r="D7" s="657"/>
      <c r="E7" s="657"/>
      <c r="F7" s="657"/>
      <c r="G7" s="657"/>
      <c r="H7" s="657"/>
      <c r="I7" s="657"/>
      <c r="J7" s="657"/>
      <c r="K7" s="657"/>
      <c r="L7" s="657"/>
      <c r="M7" s="657"/>
      <c r="N7" s="657"/>
      <c r="O7" s="657"/>
      <c r="P7" s="657"/>
      <c r="Q7" s="658"/>
      <c r="R7" s="659">
        <v>4895</v>
      </c>
      <c r="S7" s="660"/>
      <c r="T7" s="660"/>
      <c r="U7" s="660"/>
      <c r="V7" s="660"/>
      <c r="W7" s="660"/>
      <c r="X7" s="660"/>
      <c r="Y7" s="661"/>
      <c r="Z7" s="662">
        <v>0</v>
      </c>
      <c r="AA7" s="662"/>
      <c r="AB7" s="662"/>
      <c r="AC7" s="662"/>
      <c r="AD7" s="663">
        <v>4895</v>
      </c>
      <c r="AE7" s="663"/>
      <c r="AF7" s="663"/>
      <c r="AG7" s="663"/>
      <c r="AH7" s="663"/>
      <c r="AI7" s="663"/>
      <c r="AJ7" s="663"/>
      <c r="AK7" s="663"/>
      <c r="AL7" s="664">
        <v>0.1</v>
      </c>
      <c r="AM7" s="665"/>
      <c r="AN7" s="665"/>
      <c r="AO7" s="666"/>
      <c r="AP7" s="656" t="s">
        <v>233</v>
      </c>
      <c r="AQ7" s="657"/>
      <c r="AR7" s="657"/>
      <c r="AS7" s="657"/>
      <c r="AT7" s="657"/>
      <c r="AU7" s="657"/>
      <c r="AV7" s="657"/>
      <c r="AW7" s="657"/>
      <c r="AX7" s="657"/>
      <c r="AY7" s="657"/>
      <c r="AZ7" s="657"/>
      <c r="BA7" s="657"/>
      <c r="BB7" s="657"/>
      <c r="BC7" s="657"/>
      <c r="BD7" s="657"/>
      <c r="BE7" s="657"/>
      <c r="BF7" s="658"/>
      <c r="BG7" s="659">
        <v>664202</v>
      </c>
      <c r="BH7" s="660"/>
      <c r="BI7" s="660"/>
      <c r="BJ7" s="660"/>
      <c r="BK7" s="660"/>
      <c r="BL7" s="660"/>
      <c r="BM7" s="660"/>
      <c r="BN7" s="661"/>
      <c r="BO7" s="662">
        <v>38.6</v>
      </c>
      <c r="BP7" s="662"/>
      <c r="BQ7" s="662"/>
      <c r="BR7" s="662"/>
      <c r="BS7" s="663" t="s">
        <v>234</v>
      </c>
      <c r="BT7" s="663"/>
      <c r="BU7" s="663"/>
      <c r="BV7" s="663"/>
      <c r="BW7" s="663"/>
      <c r="BX7" s="663"/>
      <c r="BY7" s="663"/>
      <c r="BZ7" s="663"/>
      <c r="CA7" s="663"/>
      <c r="CB7" s="667"/>
      <c r="CD7" s="674" t="s">
        <v>235</v>
      </c>
      <c r="CE7" s="675"/>
      <c r="CF7" s="675"/>
      <c r="CG7" s="675"/>
      <c r="CH7" s="675"/>
      <c r="CI7" s="675"/>
      <c r="CJ7" s="675"/>
      <c r="CK7" s="675"/>
      <c r="CL7" s="675"/>
      <c r="CM7" s="675"/>
      <c r="CN7" s="675"/>
      <c r="CO7" s="675"/>
      <c r="CP7" s="675"/>
      <c r="CQ7" s="676"/>
      <c r="CR7" s="659">
        <v>4104693</v>
      </c>
      <c r="CS7" s="660"/>
      <c r="CT7" s="660"/>
      <c r="CU7" s="660"/>
      <c r="CV7" s="660"/>
      <c r="CW7" s="660"/>
      <c r="CX7" s="660"/>
      <c r="CY7" s="661"/>
      <c r="CZ7" s="662">
        <v>24.9</v>
      </c>
      <c r="DA7" s="662"/>
      <c r="DB7" s="662"/>
      <c r="DC7" s="662"/>
      <c r="DD7" s="668">
        <v>132863</v>
      </c>
      <c r="DE7" s="660"/>
      <c r="DF7" s="660"/>
      <c r="DG7" s="660"/>
      <c r="DH7" s="660"/>
      <c r="DI7" s="660"/>
      <c r="DJ7" s="660"/>
      <c r="DK7" s="660"/>
      <c r="DL7" s="660"/>
      <c r="DM7" s="660"/>
      <c r="DN7" s="660"/>
      <c r="DO7" s="660"/>
      <c r="DP7" s="661"/>
      <c r="DQ7" s="668">
        <v>3483770</v>
      </c>
      <c r="DR7" s="660"/>
      <c r="DS7" s="660"/>
      <c r="DT7" s="660"/>
      <c r="DU7" s="660"/>
      <c r="DV7" s="660"/>
      <c r="DW7" s="660"/>
      <c r="DX7" s="660"/>
      <c r="DY7" s="660"/>
      <c r="DZ7" s="660"/>
      <c r="EA7" s="660"/>
      <c r="EB7" s="660"/>
      <c r="EC7" s="669"/>
    </row>
    <row r="8" spans="2:143" ht="11.25" customHeight="1" x14ac:dyDescent="0.15">
      <c r="B8" s="656" t="s">
        <v>236</v>
      </c>
      <c r="C8" s="657"/>
      <c r="D8" s="657"/>
      <c r="E8" s="657"/>
      <c r="F8" s="657"/>
      <c r="G8" s="657"/>
      <c r="H8" s="657"/>
      <c r="I8" s="657"/>
      <c r="J8" s="657"/>
      <c r="K8" s="657"/>
      <c r="L8" s="657"/>
      <c r="M8" s="657"/>
      <c r="N8" s="657"/>
      <c r="O8" s="657"/>
      <c r="P8" s="657"/>
      <c r="Q8" s="658"/>
      <c r="R8" s="659">
        <v>5702</v>
      </c>
      <c r="S8" s="660"/>
      <c r="T8" s="660"/>
      <c r="U8" s="660"/>
      <c r="V8" s="660"/>
      <c r="W8" s="660"/>
      <c r="X8" s="660"/>
      <c r="Y8" s="661"/>
      <c r="Z8" s="662">
        <v>0</v>
      </c>
      <c r="AA8" s="662"/>
      <c r="AB8" s="662"/>
      <c r="AC8" s="662"/>
      <c r="AD8" s="663">
        <v>5702</v>
      </c>
      <c r="AE8" s="663"/>
      <c r="AF8" s="663"/>
      <c r="AG8" s="663"/>
      <c r="AH8" s="663"/>
      <c r="AI8" s="663"/>
      <c r="AJ8" s="663"/>
      <c r="AK8" s="663"/>
      <c r="AL8" s="664">
        <v>0.1</v>
      </c>
      <c r="AM8" s="665"/>
      <c r="AN8" s="665"/>
      <c r="AO8" s="666"/>
      <c r="AP8" s="656" t="s">
        <v>237</v>
      </c>
      <c r="AQ8" s="657"/>
      <c r="AR8" s="657"/>
      <c r="AS8" s="657"/>
      <c r="AT8" s="657"/>
      <c r="AU8" s="657"/>
      <c r="AV8" s="657"/>
      <c r="AW8" s="657"/>
      <c r="AX8" s="657"/>
      <c r="AY8" s="657"/>
      <c r="AZ8" s="657"/>
      <c r="BA8" s="657"/>
      <c r="BB8" s="657"/>
      <c r="BC8" s="657"/>
      <c r="BD8" s="657"/>
      <c r="BE8" s="657"/>
      <c r="BF8" s="658"/>
      <c r="BG8" s="659">
        <v>26000</v>
      </c>
      <c r="BH8" s="660"/>
      <c r="BI8" s="660"/>
      <c r="BJ8" s="660"/>
      <c r="BK8" s="660"/>
      <c r="BL8" s="660"/>
      <c r="BM8" s="660"/>
      <c r="BN8" s="661"/>
      <c r="BO8" s="662">
        <v>1.5</v>
      </c>
      <c r="BP8" s="662"/>
      <c r="BQ8" s="662"/>
      <c r="BR8" s="662"/>
      <c r="BS8" s="668" t="s">
        <v>119</v>
      </c>
      <c r="BT8" s="660"/>
      <c r="BU8" s="660"/>
      <c r="BV8" s="660"/>
      <c r="BW8" s="660"/>
      <c r="BX8" s="660"/>
      <c r="BY8" s="660"/>
      <c r="BZ8" s="660"/>
      <c r="CA8" s="660"/>
      <c r="CB8" s="669"/>
      <c r="CD8" s="674" t="s">
        <v>238</v>
      </c>
      <c r="CE8" s="675"/>
      <c r="CF8" s="675"/>
      <c r="CG8" s="675"/>
      <c r="CH8" s="675"/>
      <c r="CI8" s="675"/>
      <c r="CJ8" s="675"/>
      <c r="CK8" s="675"/>
      <c r="CL8" s="675"/>
      <c r="CM8" s="675"/>
      <c r="CN8" s="675"/>
      <c r="CO8" s="675"/>
      <c r="CP8" s="675"/>
      <c r="CQ8" s="676"/>
      <c r="CR8" s="659">
        <v>3372046</v>
      </c>
      <c r="CS8" s="660"/>
      <c r="CT8" s="660"/>
      <c r="CU8" s="660"/>
      <c r="CV8" s="660"/>
      <c r="CW8" s="660"/>
      <c r="CX8" s="660"/>
      <c r="CY8" s="661"/>
      <c r="CZ8" s="662">
        <v>20.399999999999999</v>
      </c>
      <c r="DA8" s="662"/>
      <c r="DB8" s="662"/>
      <c r="DC8" s="662"/>
      <c r="DD8" s="668">
        <v>73043</v>
      </c>
      <c r="DE8" s="660"/>
      <c r="DF8" s="660"/>
      <c r="DG8" s="660"/>
      <c r="DH8" s="660"/>
      <c r="DI8" s="660"/>
      <c r="DJ8" s="660"/>
      <c r="DK8" s="660"/>
      <c r="DL8" s="660"/>
      <c r="DM8" s="660"/>
      <c r="DN8" s="660"/>
      <c r="DO8" s="660"/>
      <c r="DP8" s="661"/>
      <c r="DQ8" s="668">
        <v>2037052</v>
      </c>
      <c r="DR8" s="660"/>
      <c r="DS8" s="660"/>
      <c r="DT8" s="660"/>
      <c r="DU8" s="660"/>
      <c r="DV8" s="660"/>
      <c r="DW8" s="660"/>
      <c r="DX8" s="660"/>
      <c r="DY8" s="660"/>
      <c r="DZ8" s="660"/>
      <c r="EA8" s="660"/>
      <c r="EB8" s="660"/>
      <c r="EC8" s="669"/>
    </row>
    <row r="9" spans="2:143" ht="11.25" customHeight="1" x14ac:dyDescent="0.15">
      <c r="B9" s="656" t="s">
        <v>239</v>
      </c>
      <c r="C9" s="657"/>
      <c r="D9" s="657"/>
      <c r="E9" s="657"/>
      <c r="F9" s="657"/>
      <c r="G9" s="657"/>
      <c r="H9" s="657"/>
      <c r="I9" s="657"/>
      <c r="J9" s="657"/>
      <c r="K9" s="657"/>
      <c r="L9" s="657"/>
      <c r="M9" s="657"/>
      <c r="N9" s="657"/>
      <c r="O9" s="657"/>
      <c r="P9" s="657"/>
      <c r="Q9" s="658"/>
      <c r="R9" s="659">
        <v>6423</v>
      </c>
      <c r="S9" s="660"/>
      <c r="T9" s="660"/>
      <c r="U9" s="660"/>
      <c r="V9" s="660"/>
      <c r="W9" s="660"/>
      <c r="X9" s="660"/>
      <c r="Y9" s="661"/>
      <c r="Z9" s="662">
        <v>0</v>
      </c>
      <c r="AA9" s="662"/>
      <c r="AB9" s="662"/>
      <c r="AC9" s="662"/>
      <c r="AD9" s="663">
        <v>6423</v>
      </c>
      <c r="AE9" s="663"/>
      <c r="AF9" s="663"/>
      <c r="AG9" s="663"/>
      <c r="AH9" s="663"/>
      <c r="AI9" s="663"/>
      <c r="AJ9" s="663"/>
      <c r="AK9" s="663"/>
      <c r="AL9" s="664">
        <v>0.1</v>
      </c>
      <c r="AM9" s="665"/>
      <c r="AN9" s="665"/>
      <c r="AO9" s="666"/>
      <c r="AP9" s="656" t="s">
        <v>240</v>
      </c>
      <c r="AQ9" s="657"/>
      <c r="AR9" s="657"/>
      <c r="AS9" s="657"/>
      <c r="AT9" s="657"/>
      <c r="AU9" s="657"/>
      <c r="AV9" s="657"/>
      <c r="AW9" s="657"/>
      <c r="AX9" s="657"/>
      <c r="AY9" s="657"/>
      <c r="AZ9" s="657"/>
      <c r="BA9" s="657"/>
      <c r="BB9" s="657"/>
      <c r="BC9" s="657"/>
      <c r="BD9" s="657"/>
      <c r="BE9" s="657"/>
      <c r="BF9" s="658"/>
      <c r="BG9" s="659">
        <v>539223</v>
      </c>
      <c r="BH9" s="660"/>
      <c r="BI9" s="660"/>
      <c r="BJ9" s="660"/>
      <c r="BK9" s="660"/>
      <c r="BL9" s="660"/>
      <c r="BM9" s="660"/>
      <c r="BN9" s="661"/>
      <c r="BO9" s="662">
        <v>31.3</v>
      </c>
      <c r="BP9" s="662"/>
      <c r="BQ9" s="662"/>
      <c r="BR9" s="662"/>
      <c r="BS9" s="668" t="s">
        <v>119</v>
      </c>
      <c r="BT9" s="660"/>
      <c r="BU9" s="660"/>
      <c r="BV9" s="660"/>
      <c r="BW9" s="660"/>
      <c r="BX9" s="660"/>
      <c r="BY9" s="660"/>
      <c r="BZ9" s="660"/>
      <c r="CA9" s="660"/>
      <c r="CB9" s="669"/>
      <c r="CD9" s="674" t="s">
        <v>241</v>
      </c>
      <c r="CE9" s="675"/>
      <c r="CF9" s="675"/>
      <c r="CG9" s="675"/>
      <c r="CH9" s="675"/>
      <c r="CI9" s="675"/>
      <c r="CJ9" s="675"/>
      <c r="CK9" s="675"/>
      <c r="CL9" s="675"/>
      <c r="CM9" s="675"/>
      <c r="CN9" s="675"/>
      <c r="CO9" s="675"/>
      <c r="CP9" s="675"/>
      <c r="CQ9" s="676"/>
      <c r="CR9" s="659">
        <v>1085836</v>
      </c>
      <c r="CS9" s="660"/>
      <c r="CT9" s="660"/>
      <c r="CU9" s="660"/>
      <c r="CV9" s="660"/>
      <c r="CW9" s="660"/>
      <c r="CX9" s="660"/>
      <c r="CY9" s="661"/>
      <c r="CZ9" s="662">
        <v>6.6</v>
      </c>
      <c r="DA9" s="662"/>
      <c r="DB9" s="662"/>
      <c r="DC9" s="662"/>
      <c r="DD9" s="668">
        <v>44459</v>
      </c>
      <c r="DE9" s="660"/>
      <c r="DF9" s="660"/>
      <c r="DG9" s="660"/>
      <c r="DH9" s="660"/>
      <c r="DI9" s="660"/>
      <c r="DJ9" s="660"/>
      <c r="DK9" s="660"/>
      <c r="DL9" s="660"/>
      <c r="DM9" s="660"/>
      <c r="DN9" s="660"/>
      <c r="DO9" s="660"/>
      <c r="DP9" s="661"/>
      <c r="DQ9" s="668">
        <v>962570</v>
      </c>
      <c r="DR9" s="660"/>
      <c r="DS9" s="660"/>
      <c r="DT9" s="660"/>
      <c r="DU9" s="660"/>
      <c r="DV9" s="660"/>
      <c r="DW9" s="660"/>
      <c r="DX9" s="660"/>
      <c r="DY9" s="660"/>
      <c r="DZ9" s="660"/>
      <c r="EA9" s="660"/>
      <c r="EB9" s="660"/>
      <c r="EC9" s="669"/>
    </row>
    <row r="10" spans="2:143" ht="11.25" customHeight="1" x14ac:dyDescent="0.15">
      <c r="B10" s="656" t="s">
        <v>242</v>
      </c>
      <c r="C10" s="657"/>
      <c r="D10" s="657"/>
      <c r="E10" s="657"/>
      <c r="F10" s="657"/>
      <c r="G10" s="657"/>
      <c r="H10" s="657"/>
      <c r="I10" s="657"/>
      <c r="J10" s="657"/>
      <c r="K10" s="657"/>
      <c r="L10" s="657"/>
      <c r="M10" s="657"/>
      <c r="N10" s="657"/>
      <c r="O10" s="657"/>
      <c r="P10" s="657"/>
      <c r="Q10" s="658"/>
      <c r="R10" s="659" t="s">
        <v>234</v>
      </c>
      <c r="S10" s="660"/>
      <c r="T10" s="660"/>
      <c r="U10" s="660"/>
      <c r="V10" s="660"/>
      <c r="W10" s="660"/>
      <c r="X10" s="660"/>
      <c r="Y10" s="661"/>
      <c r="Z10" s="662" t="s">
        <v>119</v>
      </c>
      <c r="AA10" s="662"/>
      <c r="AB10" s="662"/>
      <c r="AC10" s="662"/>
      <c r="AD10" s="663" t="s">
        <v>234</v>
      </c>
      <c r="AE10" s="663"/>
      <c r="AF10" s="663"/>
      <c r="AG10" s="663"/>
      <c r="AH10" s="663"/>
      <c r="AI10" s="663"/>
      <c r="AJ10" s="663"/>
      <c r="AK10" s="663"/>
      <c r="AL10" s="664" t="s">
        <v>129</v>
      </c>
      <c r="AM10" s="665"/>
      <c r="AN10" s="665"/>
      <c r="AO10" s="666"/>
      <c r="AP10" s="656" t="s">
        <v>243</v>
      </c>
      <c r="AQ10" s="657"/>
      <c r="AR10" s="657"/>
      <c r="AS10" s="657"/>
      <c r="AT10" s="657"/>
      <c r="AU10" s="657"/>
      <c r="AV10" s="657"/>
      <c r="AW10" s="657"/>
      <c r="AX10" s="657"/>
      <c r="AY10" s="657"/>
      <c r="AZ10" s="657"/>
      <c r="BA10" s="657"/>
      <c r="BB10" s="657"/>
      <c r="BC10" s="657"/>
      <c r="BD10" s="657"/>
      <c r="BE10" s="657"/>
      <c r="BF10" s="658"/>
      <c r="BG10" s="659">
        <v>34428</v>
      </c>
      <c r="BH10" s="660"/>
      <c r="BI10" s="660"/>
      <c r="BJ10" s="660"/>
      <c r="BK10" s="660"/>
      <c r="BL10" s="660"/>
      <c r="BM10" s="660"/>
      <c r="BN10" s="661"/>
      <c r="BO10" s="662">
        <v>2</v>
      </c>
      <c r="BP10" s="662"/>
      <c r="BQ10" s="662"/>
      <c r="BR10" s="662"/>
      <c r="BS10" s="668" t="s">
        <v>119</v>
      </c>
      <c r="BT10" s="660"/>
      <c r="BU10" s="660"/>
      <c r="BV10" s="660"/>
      <c r="BW10" s="660"/>
      <c r="BX10" s="660"/>
      <c r="BY10" s="660"/>
      <c r="BZ10" s="660"/>
      <c r="CA10" s="660"/>
      <c r="CB10" s="669"/>
      <c r="CD10" s="674" t="s">
        <v>244</v>
      </c>
      <c r="CE10" s="675"/>
      <c r="CF10" s="675"/>
      <c r="CG10" s="675"/>
      <c r="CH10" s="675"/>
      <c r="CI10" s="675"/>
      <c r="CJ10" s="675"/>
      <c r="CK10" s="675"/>
      <c r="CL10" s="675"/>
      <c r="CM10" s="675"/>
      <c r="CN10" s="675"/>
      <c r="CO10" s="675"/>
      <c r="CP10" s="675"/>
      <c r="CQ10" s="676"/>
      <c r="CR10" s="659">
        <v>13992</v>
      </c>
      <c r="CS10" s="660"/>
      <c r="CT10" s="660"/>
      <c r="CU10" s="660"/>
      <c r="CV10" s="660"/>
      <c r="CW10" s="660"/>
      <c r="CX10" s="660"/>
      <c r="CY10" s="661"/>
      <c r="CZ10" s="662">
        <v>0.1</v>
      </c>
      <c r="DA10" s="662"/>
      <c r="DB10" s="662"/>
      <c r="DC10" s="662"/>
      <c r="DD10" s="668" t="s">
        <v>234</v>
      </c>
      <c r="DE10" s="660"/>
      <c r="DF10" s="660"/>
      <c r="DG10" s="660"/>
      <c r="DH10" s="660"/>
      <c r="DI10" s="660"/>
      <c r="DJ10" s="660"/>
      <c r="DK10" s="660"/>
      <c r="DL10" s="660"/>
      <c r="DM10" s="660"/>
      <c r="DN10" s="660"/>
      <c r="DO10" s="660"/>
      <c r="DP10" s="661"/>
      <c r="DQ10" s="668">
        <v>392</v>
      </c>
      <c r="DR10" s="660"/>
      <c r="DS10" s="660"/>
      <c r="DT10" s="660"/>
      <c r="DU10" s="660"/>
      <c r="DV10" s="660"/>
      <c r="DW10" s="660"/>
      <c r="DX10" s="660"/>
      <c r="DY10" s="660"/>
      <c r="DZ10" s="660"/>
      <c r="EA10" s="660"/>
      <c r="EB10" s="660"/>
      <c r="EC10" s="669"/>
    </row>
    <row r="11" spans="2:143" ht="11.25" customHeight="1" x14ac:dyDescent="0.15">
      <c r="B11" s="656" t="s">
        <v>245</v>
      </c>
      <c r="C11" s="657"/>
      <c r="D11" s="657"/>
      <c r="E11" s="657"/>
      <c r="F11" s="657"/>
      <c r="G11" s="657"/>
      <c r="H11" s="657"/>
      <c r="I11" s="657"/>
      <c r="J11" s="657"/>
      <c r="K11" s="657"/>
      <c r="L11" s="657"/>
      <c r="M11" s="657"/>
      <c r="N11" s="657"/>
      <c r="O11" s="657"/>
      <c r="P11" s="657"/>
      <c r="Q11" s="658"/>
      <c r="R11" s="659" t="s">
        <v>234</v>
      </c>
      <c r="S11" s="660"/>
      <c r="T11" s="660"/>
      <c r="U11" s="660"/>
      <c r="V11" s="660"/>
      <c r="W11" s="660"/>
      <c r="X11" s="660"/>
      <c r="Y11" s="661"/>
      <c r="Z11" s="662" t="s">
        <v>129</v>
      </c>
      <c r="AA11" s="662"/>
      <c r="AB11" s="662"/>
      <c r="AC11" s="662"/>
      <c r="AD11" s="663" t="s">
        <v>119</v>
      </c>
      <c r="AE11" s="663"/>
      <c r="AF11" s="663"/>
      <c r="AG11" s="663"/>
      <c r="AH11" s="663"/>
      <c r="AI11" s="663"/>
      <c r="AJ11" s="663"/>
      <c r="AK11" s="663"/>
      <c r="AL11" s="664" t="s">
        <v>234</v>
      </c>
      <c r="AM11" s="665"/>
      <c r="AN11" s="665"/>
      <c r="AO11" s="666"/>
      <c r="AP11" s="656" t="s">
        <v>246</v>
      </c>
      <c r="AQ11" s="657"/>
      <c r="AR11" s="657"/>
      <c r="AS11" s="657"/>
      <c r="AT11" s="657"/>
      <c r="AU11" s="657"/>
      <c r="AV11" s="657"/>
      <c r="AW11" s="657"/>
      <c r="AX11" s="657"/>
      <c r="AY11" s="657"/>
      <c r="AZ11" s="657"/>
      <c r="BA11" s="657"/>
      <c r="BB11" s="657"/>
      <c r="BC11" s="657"/>
      <c r="BD11" s="657"/>
      <c r="BE11" s="657"/>
      <c r="BF11" s="658"/>
      <c r="BG11" s="659">
        <v>64551</v>
      </c>
      <c r="BH11" s="660"/>
      <c r="BI11" s="660"/>
      <c r="BJ11" s="660"/>
      <c r="BK11" s="660"/>
      <c r="BL11" s="660"/>
      <c r="BM11" s="660"/>
      <c r="BN11" s="661"/>
      <c r="BO11" s="662">
        <v>3.8</v>
      </c>
      <c r="BP11" s="662"/>
      <c r="BQ11" s="662"/>
      <c r="BR11" s="662"/>
      <c r="BS11" s="668" t="s">
        <v>234</v>
      </c>
      <c r="BT11" s="660"/>
      <c r="BU11" s="660"/>
      <c r="BV11" s="660"/>
      <c r="BW11" s="660"/>
      <c r="BX11" s="660"/>
      <c r="BY11" s="660"/>
      <c r="BZ11" s="660"/>
      <c r="CA11" s="660"/>
      <c r="CB11" s="669"/>
      <c r="CD11" s="674" t="s">
        <v>247</v>
      </c>
      <c r="CE11" s="675"/>
      <c r="CF11" s="675"/>
      <c r="CG11" s="675"/>
      <c r="CH11" s="675"/>
      <c r="CI11" s="675"/>
      <c r="CJ11" s="675"/>
      <c r="CK11" s="675"/>
      <c r="CL11" s="675"/>
      <c r="CM11" s="675"/>
      <c r="CN11" s="675"/>
      <c r="CO11" s="675"/>
      <c r="CP11" s="675"/>
      <c r="CQ11" s="676"/>
      <c r="CR11" s="659">
        <v>1463096</v>
      </c>
      <c r="CS11" s="660"/>
      <c r="CT11" s="660"/>
      <c r="CU11" s="660"/>
      <c r="CV11" s="660"/>
      <c r="CW11" s="660"/>
      <c r="CX11" s="660"/>
      <c r="CY11" s="661"/>
      <c r="CZ11" s="662">
        <v>8.9</v>
      </c>
      <c r="DA11" s="662"/>
      <c r="DB11" s="662"/>
      <c r="DC11" s="662"/>
      <c r="DD11" s="668">
        <v>637676</v>
      </c>
      <c r="DE11" s="660"/>
      <c r="DF11" s="660"/>
      <c r="DG11" s="660"/>
      <c r="DH11" s="660"/>
      <c r="DI11" s="660"/>
      <c r="DJ11" s="660"/>
      <c r="DK11" s="660"/>
      <c r="DL11" s="660"/>
      <c r="DM11" s="660"/>
      <c r="DN11" s="660"/>
      <c r="DO11" s="660"/>
      <c r="DP11" s="661"/>
      <c r="DQ11" s="668">
        <v>509506</v>
      </c>
      <c r="DR11" s="660"/>
      <c r="DS11" s="660"/>
      <c r="DT11" s="660"/>
      <c r="DU11" s="660"/>
      <c r="DV11" s="660"/>
      <c r="DW11" s="660"/>
      <c r="DX11" s="660"/>
      <c r="DY11" s="660"/>
      <c r="DZ11" s="660"/>
      <c r="EA11" s="660"/>
      <c r="EB11" s="660"/>
      <c r="EC11" s="669"/>
    </row>
    <row r="12" spans="2:143" ht="11.25" customHeight="1" x14ac:dyDescent="0.15">
      <c r="B12" s="656" t="s">
        <v>248</v>
      </c>
      <c r="C12" s="657"/>
      <c r="D12" s="657"/>
      <c r="E12" s="657"/>
      <c r="F12" s="657"/>
      <c r="G12" s="657"/>
      <c r="H12" s="657"/>
      <c r="I12" s="657"/>
      <c r="J12" s="657"/>
      <c r="K12" s="657"/>
      <c r="L12" s="657"/>
      <c r="M12" s="657"/>
      <c r="N12" s="657"/>
      <c r="O12" s="657"/>
      <c r="P12" s="657"/>
      <c r="Q12" s="658"/>
      <c r="R12" s="659">
        <v>310992</v>
      </c>
      <c r="S12" s="660"/>
      <c r="T12" s="660"/>
      <c r="U12" s="660"/>
      <c r="V12" s="660"/>
      <c r="W12" s="660"/>
      <c r="X12" s="660"/>
      <c r="Y12" s="661"/>
      <c r="Z12" s="662">
        <v>1.9</v>
      </c>
      <c r="AA12" s="662"/>
      <c r="AB12" s="662"/>
      <c r="AC12" s="662"/>
      <c r="AD12" s="663">
        <v>310992</v>
      </c>
      <c r="AE12" s="663"/>
      <c r="AF12" s="663"/>
      <c r="AG12" s="663"/>
      <c r="AH12" s="663"/>
      <c r="AI12" s="663"/>
      <c r="AJ12" s="663"/>
      <c r="AK12" s="663"/>
      <c r="AL12" s="664">
        <v>3.7</v>
      </c>
      <c r="AM12" s="665"/>
      <c r="AN12" s="665"/>
      <c r="AO12" s="666"/>
      <c r="AP12" s="656" t="s">
        <v>249</v>
      </c>
      <c r="AQ12" s="657"/>
      <c r="AR12" s="657"/>
      <c r="AS12" s="657"/>
      <c r="AT12" s="657"/>
      <c r="AU12" s="657"/>
      <c r="AV12" s="657"/>
      <c r="AW12" s="657"/>
      <c r="AX12" s="657"/>
      <c r="AY12" s="657"/>
      <c r="AZ12" s="657"/>
      <c r="BA12" s="657"/>
      <c r="BB12" s="657"/>
      <c r="BC12" s="657"/>
      <c r="BD12" s="657"/>
      <c r="BE12" s="657"/>
      <c r="BF12" s="658"/>
      <c r="BG12" s="659">
        <v>859588</v>
      </c>
      <c r="BH12" s="660"/>
      <c r="BI12" s="660"/>
      <c r="BJ12" s="660"/>
      <c r="BK12" s="660"/>
      <c r="BL12" s="660"/>
      <c r="BM12" s="660"/>
      <c r="BN12" s="661"/>
      <c r="BO12" s="662">
        <v>49.9</v>
      </c>
      <c r="BP12" s="662"/>
      <c r="BQ12" s="662"/>
      <c r="BR12" s="662"/>
      <c r="BS12" s="668" t="s">
        <v>129</v>
      </c>
      <c r="BT12" s="660"/>
      <c r="BU12" s="660"/>
      <c r="BV12" s="660"/>
      <c r="BW12" s="660"/>
      <c r="BX12" s="660"/>
      <c r="BY12" s="660"/>
      <c r="BZ12" s="660"/>
      <c r="CA12" s="660"/>
      <c r="CB12" s="669"/>
      <c r="CD12" s="674" t="s">
        <v>250</v>
      </c>
      <c r="CE12" s="675"/>
      <c r="CF12" s="675"/>
      <c r="CG12" s="675"/>
      <c r="CH12" s="675"/>
      <c r="CI12" s="675"/>
      <c r="CJ12" s="675"/>
      <c r="CK12" s="675"/>
      <c r="CL12" s="675"/>
      <c r="CM12" s="675"/>
      <c r="CN12" s="675"/>
      <c r="CO12" s="675"/>
      <c r="CP12" s="675"/>
      <c r="CQ12" s="676"/>
      <c r="CR12" s="659">
        <v>284618</v>
      </c>
      <c r="CS12" s="660"/>
      <c r="CT12" s="660"/>
      <c r="CU12" s="660"/>
      <c r="CV12" s="660"/>
      <c r="CW12" s="660"/>
      <c r="CX12" s="660"/>
      <c r="CY12" s="661"/>
      <c r="CZ12" s="662">
        <v>1.7</v>
      </c>
      <c r="DA12" s="662"/>
      <c r="DB12" s="662"/>
      <c r="DC12" s="662"/>
      <c r="DD12" s="668">
        <v>56905</v>
      </c>
      <c r="DE12" s="660"/>
      <c r="DF12" s="660"/>
      <c r="DG12" s="660"/>
      <c r="DH12" s="660"/>
      <c r="DI12" s="660"/>
      <c r="DJ12" s="660"/>
      <c r="DK12" s="660"/>
      <c r="DL12" s="660"/>
      <c r="DM12" s="660"/>
      <c r="DN12" s="660"/>
      <c r="DO12" s="660"/>
      <c r="DP12" s="661"/>
      <c r="DQ12" s="668">
        <v>231038</v>
      </c>
      <c r="DR12" s="660"/>
      <c r="DS12" s="660"/>
      <c r="DT12" s="660"/>
      <c r="DU12" s="660"/>
      <c r="DV12" s="660"/>
      <c r="DW12" s="660"/>
      <c r="DX12" s="660"/>
      <c r="DY12" s="660"/>
      <c r="DZ12" s="660"/>
      <c r="EA12" s="660"/>
      <c r="EB12" s="660"/>
      <c r="EC12" s="669"/>
    </row>
    <row r="13" spans="2:143" ht="11.25" customHeight="1" x14ac:dyDescent="0.15">
      <c r="B13" s="656" t="s">
        <v>251</v>
      </c>
      <c r="C13" s="657"/>
      <c r="D13" s="657"/>
      <c r="E13" s="657"/>
      <c r="F13" s="657"/>
      <c r="G13" s="657"/>
      <c r="H13" s="657"/>
      <c r="I13" s="657"/>
      <c r="J13" s="657"/>
      <c r="K13" s="657"/>
      <c r="L13" s="657"/>
      <c r="M13" s="657"/>
      <c r="N13" s="657"/>
      <c r="O13" s="657"/>
      <c r="P13" s="657"/>
      <c r="Q13" s="658"/>
      <c r="R13" s="659">
        <v>3990</v>
      </c>
      <c r="S13" s="660"/>
      <c r="T13" s="660"/>
      <c r="U13" s="660"/>
      <c r="V13" s="660"/>
      <c r="W13" s="660"/>
      <c r="X13" s="660"/>
      <c r="Y13" s="661"/>
      <c r="Z13" s="662">
        <v>0</v>
      </c>
      <c r="AA13" s="662"/>
      <c r="AB13" s="662"/>
      <c r="AC13" s="662"/>
      <c r="AD13" s="663">
        <v>3990</v>
      </c>
      <c r="AE13" s="663"/>
      <c r="AF13" s="663"/>
      <c r="AG13" s="663"/>
      <c r="AH13" s="663"/>
      <c r="AI13" s="663"/>
      <c r="AJ13" s="663"/>
      <c r="AK13" s="663"/>
      <c r="AL13" s="664">
        <v>0</v>
      </c>
      <c r="AM13" s="665"/>
      <c r="AN13" s="665"/>
      <c r="AO13" s="666"/>
      <c r="AP13" s="656" t="s">
        <v>252</v>
      </c>
      <c r="AQ13" s="657"/>
      <c r="AR13" s="657"/>
      <c r="AS13" s="657"/>
      <c r="AT13" s="657"/>
      <c r="AU13" s="657"/>
      <c r="AV13" s="657"/>
      <c r="AW13" s="657"/>
      <c r="AX13" s="657"/>
      <c r="AY13" s="657"/>
      <c r="AZ13" s="657"/>
      <c r="BA13" s="657"/>
      <c r="BB13" s="657"/>
      <c r="BC13" s="657"/>
      <c r="BD13" s="657"/>
      <c r="BE13" s="657"/>
      <c r="BF13" s="658"/>
      <c r="BG13" s="659">
        <v>835209</v>
      </c>
      <c r="BH13" s="660"/>
      <c r="BI13" s="660"/>
      <c r="BJ13" s="660"/>
      <c r="BK13" s="660"/>
      <c r="BL13" s="660"/>
      <c r="BM13" s="660"/>
      <c r="BN13" s="661"/>
      <c r="BO13" s="662">
        <v>48.5</v>
      </c>
      <c r="BP13" s="662"/>
      <c r="BQ13" s="662"/>
      <c r="BR13" s="662"/>
      <c r="BS13" s="668" t="s">
        <v>119</v>
      </c>
      <c r="BT13" s="660"/>
      <c r="BU13" s="660"/>
      <c r="BV13" s="660"/>
      <c r="BW13" s="660"/>
      <c r="BX13" s="660"/>
      <c r="BY13" s="660"/>
      <c r="BZ13" s="660"/>
      <c r="CA13" s="660"/>
      <c r="CB13" s="669"/>
      <c r="CD13" s="674" t="s">
        <v>253</v>
      </c>
      <c r="CE13" s="675"/>
      <c r="CF13" s="675"/>
      <c r="CG13" s="675"/>
      <c r="CH13" s="675"/>
      <c r="CI13" s="675"/>
      <c r="CJ13" s="675"/>
      <c r="CK13" s="675"/>
      <c r="CL13" s="675"/>
      <c r="CM13" s="675"/>
      <c r="CN13" s="675"/>
      <c r="CO13" s="675"/>
      <c r="CP13" s="675"/>
      <c r="CQ13" s="676"/>
      <c r="CR13" s="659">
        <v>1059240</v>
      </c>
      <c r="CS13" s="660"/>
      <c r="CT13" s="660"/>
      <c r="CU13" s="660"/>
      <c r="CV13" s="660"/>
      <c r="CW13" s="660"/>
      <c r="CX13" s="660"/>
      <c r="CY13" s="661"/>
      <c r="CZ13" s="662">
        <v>6.4</v>
      </c>
      <c r="DA13" s="662"/>
      <c r="DB13" s="662"/>
      <c r="DC13" s="662"/>
      <c r="DD13" s="668">
        <v>784683</v>
      </c>
      <c r="DE13" s="660"/>
      <c r="DF13" s="660"/>
      <c r="DG13" s="660"/>
      <c r="DH13" s="660"/>
      <c r="DI13" s="660"/>
      <c r="DJ13" s="660"/>
      <c r="DK13" s="660"/>
      <c r="DL13" s="660"/>
      <c r="DM13" s="660"/>
      <c r="DN13" s="660"/>
      <c r="DO13" s="660"/>
      <c r="DP13" s="661"/>
      <c r="DQ13" s="668">
        <v>344178</v>
      </c>
      <c r="DR13" s="660"/>
      <c r="DS13" s="660"/>
      <c r="DT13" s="660"/>
      <c r="DU13" s="660"/>
      <c r="DV13" s="660"/>
      <c r="DW13" s="660"/>
      <c r="DX13" s="660"/>
      <c r="DY13" s="660"/>
      <c r="DZ13" s="660"/>
      <c r="EA13" s="660"/>
      <c r="EB13" s="660"/>
      <c r="EC13" s="669"/>
    </row>
    <row r="14" spans="2:143" ht="11.25" customHeight="1" x14ac:dyDescent="0.15">
      <c r="B14" s="656" t="s">
        <v>254</v>
      </c>
      <c r="C14" s="657"/>
      <c r="D14" s="657"/>
      <c r="E14" s="657"/>
      <c r="F14" s="657"/>
      <c r="G14" s="657"/>
      <c r="H14" s="657"/>
      <c r="I14" s="657"/>
      <c r="J14" s="657"/>
      <c r="K14" s="657"/>
      <c r="L14" s="657"/>
      <c r="M14" s="657"/>
      <c r="N14" s="657"/>
      <c r="O14" s="657"/>
      <c r="P14" s="657"/>
      <c r="Q14" s="658"/>
      <c r="R14" s="659" t="s">
        <v>119</v>
      </c>
      <c r="S14" s="660"/>
      <c r="T14" s="660"/>
      <c r="U14" s="660"/>
      <c r="V14" s="660"/>
      <c r="W14" s="660"/>
      <c r="X14" s="660"/>
      <c r="Y14" s="661"/>
      <c r="Z14" s="662" t="s">
        <v>129</v>
      </c>
      <c r="AA14" s="662"/>
      <c r="AB14" s="662"/>
      <c r="AC14" s="662"/>
      <c r="AD14" s="663" t="s">
        <v>119</v>
      </c>
      <c r="AE14" s="663"/>
      <c r="AF14" s="663"/>
      <c r="AG14" s="663"/>
      <c r="AH14" s="663"/>
      <c r="AI14" s="663"/>
      <c r="AJ14" s="663"/>
      <c r="AK14" s="663"/>
      <c r="AL14" s="664" t="s">
        <v>119</v>
      </c>
      <c r="AM14" s="665"/>
      <c r="AN14" s="665"/>
      <c r="AO14" s="666"/>
      <c r="AP14" s="656" t="s">
        <v>255</v>
      </c>
      <c r="AQ14" s="657"/>
      <c r="AR14" s="657"/>
      <c r="AS14" s="657"/>
      <c r="AT14" s="657"/>
      <c r="AU14" s="657"/>
      <c r="AV14" s="657"/>
      <c r="AW14" s="657"/>
      <c r="AX14" s="657"/>
      <c r="AY14" s="657"/>
      <c r="AZ14" s="657"/>
      <c r="BA14" s="657"/>
      <c r="BB14" s="657"/>
      <c r="BC14" s="657"/>
      <c r="BD14" s="657"/>
      <c r="BE14" s="657"/>
      <c r="BF14" s="658"/>
      <c r="BG14" s="659">
        <v>77986</v>
      </c>
      <c r="BH14" s="660"/>
      <c r="BI14" s="660"/>
      <c r="BJ14" s="660"/>
      <c r="BK14" s="660"/>
      <c r="BL14" s="660"/>
      <c r="BM14" s="660"/>
      <c r="BN14" s="661"/>
      <c r="BO14" s="662">
        <v>4.5</v>
      </c>
      <c r="BP14" s="662"/>
      <c r="BQ14" s="662"/>
      <c r="BR14" s="662"/>
      <c r="BS14" s="668" t="s">
        <v>119</v>
      </c>
      <c r="BT14" s="660"/>
      <c r="BU14" s="660"/>
      <c r="BV14" s="660"/>
      <c r="BW14" s="660"/>
      <c r="BX14" s="660"/>
      <c r="BY14" s="660"/>
      <c r="BZ14" s="660"/>
      <c r="CA14" s="660"/>
      <c r="CB14" s="669"/>
      <c r="CD14" s="674" t="s">
        <v>256</v>
      </c>
      <c r="CE14" s="675"/>
      <c r="CF14" s="675"/>
      <c r="CG14" s="675"/>
      <c r="CH14" s="675"/>
      <c r="CI14" s="675"/>
      <c r="CJ14" s="675"/>
      <c r="CK14" s="675"/>
      <c r="CL14" s="675"/>
      <c r="CM14" s="675"/>
      <c r="CN14" s="675"/>
      <c r="CO14" s="675"/>
      <c r="CP14" s="675"/>
      <c r="CQ14" s="676"/>
      <c r="CR14" s="659">
        <v>975400</v>
      </c>
      <c r="CS14" s="660"/>
      <c r="CT14" s="660"/>
      <c r="CU14" s="660"/>
      <c r="CV14" s="660"/>
      <c r="CW14" s="660"/>
      <c r="CX14" s="660"/>
      <c r="CY14" s="661"/>
      <c r="CZ14" s="662">
        <v>5.9</v>
      </c>
      <c r="DA14" s="662"/>
      <c r="DB14" s="662"/>
      <c r="DC14" s="662"/>
      <c r="DD14" s="668">
        <v>296391</v>
      </c>
      <c r="DE14" s="660"/>
      <c r="DF14" s="660"/>
      <c r="DG14" s="660"/>
      <c r="DH14" s="660"/>
      <c r="DI14" s="660"/>
      <c r="DJ14" s="660"/>
      <c r="DK14" s="660"/>
      <c r="DL14" s="660"/>
      <c r="DM14" s="660"/>
      <c r="DN14" s="660"/>
      <c r="DO14" s="660"/>
      <c r="DP14" s="661"/>
      <c r="DQ14" s="668">
        <v>669319</v>
      </c>
      <c r="DR14" s="660"/>
      <c r="DS14" s="660"/>
      <c r="DT14" s="660"/>
      <c r="DU14" s="660"/>
      <c r="DV14" s="660"/>
      <c r="DW14" s="660"/>
      <c r="DX14" s="660"/>
      <c r="DY14" s="660"/>
      <c r="DZ14" s="660"/>
      <c r="EA14" s="660"/>
      <c r="EB14" s="660"/>
      <c r="EC14" s="669"/>
    </row>
    <row r="15" spans="2:143" ht="11.25" customHeight="1" x14ac:dyDescent="0.15">
      <c r="B15" s="656" t="s">
        <v>257</v>
      </c>
      <c r="C15" s="657"/>
      <c r="D15" s="657"/>
      <c r="E15" s="657"/>
      <c r="F15" s="657"/>
      <c r="G15" s="657"/>
      <c r="H15" s="657"/>
      <c r="I15" s="657"/>
      <c r="J15" s="657"/>
      <c r="K15" s="657"/>
      <c r="L15" s="657"/>
      <c r="M15" s="657"/>
      <c r="N15" s="657"/>
      <c r="O15" s="657"/>
      <c r="P15" s="657"/>
      <c r="Q15" s="658"/>
      <c r="R15" s="659">
        <v>27975</v>
      </c>
      <c r="S15" s="660"/>
      <c r="T15" s="660"/>
      <c r="U15" s="660"/>
      <c r="V15" s="660"/>
      <c r="W15" s="660"/>
      <c r="X15" s="660"/>
      <c r="Y15" s="661"/>
      <c r="Z15" s="662">
        <v>0.2</v>
      </c>
      <c r="AA15" s="662"/>
      <c r="AB15" s="662"/>
      <c r="AC15" s="662"/>
      <c r="AD15" s="663">
        <v>27975</v>
      </c>
      <c r="AE15" s="663"/>
      <c r="AF15" s="663"/>
      <c r="AG15" s="663"/>
      <c r="AH15" s="663"/>
      <c r="AI15" s="663"/>
      <c r="AJ15" s="663"/>
      <c r="AK15" s="663"/>
      <c r="AL15" s="664">
        <v>0.3</v>
      </c>
      <c r="AM15" s="665"/>
      <c r="AN15" s="665"/>
      <c r="AO15" s="666"/>
      <c r="AP15" s="656" t="s">
        <v>258</v>
      </c>
      <c r="AQ15" s="657"/>
      <c r="AR15" s="657"/>
      <c r="AS15" s="657"/>
      <c r="AT15" s="657"/>
      <c r="AU15" s="657"/>
      <c r="AV15" s="657"/>
      <c r="AW15" s="657"/>
      <c r="AX15" s="657"/>
      <c r="AY15" s="657"/>
      <c r="AZ15" s="657"/>
      <c r="BA15" s="657"/>
      <c r="BB15" s="657"/>
      <c r="BC15" s="657"/>
      <c r="BD15" s="657"/>
      <c r="BE15" s="657"/>
      <c r="BF15" s="658"/>
      <c r="BG15" s="659">
        <v>117695</v>
      </c>
      <c r="BH15" s="660"/>
      <c r="BI15" s="660"/>
      <c r="BJ15" s="660"/>
      <c r="BK15" s="660"/>
      <c r="BL15" s="660"/>
      <c r="BM15" s="660"/>
      <c r="BN15" s="661"/>
      <c r="BO15" s="662">
        <v>6.8</v>
      </c>
      <c r="BP15" s="662"/>
      <c r="BQ15" s="662"/>
      <c r="BR15" s="662"/>
      <c r="BS15" s="668" t="s">
        <v>129</v>
      </c>
      <c r="BT15" s="660"/>
      <c r="BU15" s="660"/>
      <c r="BV15" s="660"/>
      <c r="BW15" s="660"/>
      <c r="BX15" s="660"/>
      <c r="BY15" s="660"/>
      <c r="BZ15" s="660"/>
      <c r="CA15" s="660"/>
      <c r="CB15" s="669"/>
      <c r="CD15" s="674" t="s">
        <v>259</v>
      </c>
      <c r="CE15" s="675"/>
      <c r="CF15" s="675"/>
      <c r="CG15" s="675"/>
      <c r="CH15" s="675"/>
      <c r="CI15" s="675"/>
      <c r="CJ15" s="675"/>
      <c r="CK15" s="675"/>
      <c r="CL15" s="675"/>
      <c r="CM15" s="675"/>
      <c r="CN15" s="675"/>
      <c r="CO15" s="675"/>
      <c r="CP15" s="675"/>
      <c r="CQ15" s="676"/>
      <c r="CR15" s="659">
        <v>1228534</v>
      </c>
      <c r="CS15" s="660"/>
      <c r="CT15" s="660"/>
      <c r="CU15" s="660"/>
      <c r="CV15" s="660"/>
      <c r="CW15" s="660"/>
      <c r="CX15" s="660"/>
      <c r="CY15" s="661"/>
      <c r="CZ15" s="662">
        <v>7.5</v>
      </c>
      <c r="DA15" s="662"/>
      <c r="DB15" s="662"/>
      <c r="DC15" s="662"/>
      <c r="DD15" s="668">
        <v>264599</v>
      </c>
      <c r="DE15" s="660"/>
      <c r="DF15" s="660"/>
      <c r="DG15" s="660"/>
      <c r="DH15" s="660"/>
      <c r="DI15" s="660"/>
      <c r="DJ15" s="660"/>
      <c r="DK15" s="660"/>
      <c r="DL15" s="660"/>
      <c r="DM15" s="660"/>
      <c r="DN15" s="660"/>
      <c r="DO15" s="660"/>
      <c r="DP15" s="661"/>
      <c r="DQ15" s="668">
        <v>893131</v>
      </c>
      <c r="DR15" s="660"/>
      <c r="DS15" s="660"/>
      <c r="DT15" s="660"/>
      <c r="DU15" s="660"/>
      <c r="DV15" s="660"/>
      <c r="DW15" s="660"/>
      <c r="DX15" s="660"/>
      <c r="DY15" s="660"/>
      <c r="DZ15" s="660"/>
      <c r="EA15" s="660"/>
      <c r="EB15" s="660"/>
      <c r="EC15" s="669"/>
    </row>
    <row r="16" spans="2:143" ht="11.25" customHeight="1" x14ac:dyDescent="0.15">
      <c r="B16" s="656" t="s">
        <v>260</v>
      </c>
      <c r="C16" s="657"/>
      <c r="D16" s="657"/>
      <c r="E16" s="657"/>
      <c r="F16" s="657"/>
      <c r="G16" s="657"/>
      <c r="H16" s="657"/>
      <c r="I16" s="657"/>
      <c r="J16" s="657"/>
      <c r="K16" s="657"/>
      <c r="L16" s="657"/>
      <c r="M16" s="657"/>
      <c r="N16" s="657"/>
      <c r="O16" s="657"/>
      <c r="P16" s="657"/>
      <c r="Q16" s="658"/>
      <c r="R16" s="659" t="s">
        <v>234</v>
      </c>
      <c r="S16" s="660"/>
      <c r="T16" s="660"/>
      <c r="U16" s="660"/>
      <c r="V16" s="660"/>
      <c r="W16" s="660"/>
      <c r="X16" s="660"/>
      <c r="Y16" s="661"/>
      <c r="Z16" s="662" t="s">
        <v>234</v>
      </c>
      <c r="AA16" s="662"/>
      <c r="AB16" s="662"/>
      <c r="AC16" s="662"/>
      <c r="AD16" s="663" t="s">
        <v>119</v>
      </c>
      <c r="AE16" s="663"/>
      <c r="AF16" s="663"/>
      <c r="AG16" s="663"/>
      <c r="AH16" s="663"/>
      <c r="AI16" s="663"/>
      <c r="AJ16" s="663"/>
      <c r="AK16" s="663"/>
      <c r="AL16" s="664" t="s">
        <v>119</v>
      </c>
      <c r="AM16" s="665"/>
      <c r="AN16" s="665"/>
      <c r="AO16" s="666"/>
      <c r="AP16" s="656" t="s">
        <v>261</v>
      </c>
      <c r="AQ16" s="657"/>
      <c r="AR16" s="657"/>
      <c r="AS16" s="657"/>
      <c r="AT16" s="657"/>
      <c r="AU16" s="657"/>
      <c r="AV16" s="657"/>
      <c r="AW16" s="657"/>
      <c r="AX16" s="657"/>
      <c r="AY16" s="657"/>
      <c r="AZ16" s="657"/>
      <c r="BA16" s="657"/>
      <c r="BB16" s="657"/>
      <c r="BC16" s="657"/>
      <c r="BD16" s="657"/>
      <c r="BE16" s="657"/>
      <c r="BF16" s="658"/>
      <c r="BG16" s="659" t="s">
        <v>119</v>
      </c>
      <c r="BH16" s="660"/>
      <c r="BI16" s="660"/>
      <c r="BJ16" s="660"/>
      <c r="BK16" s="660"/>
      <c r="BL16" s="660"/>
      <c r="BM16" s="660"/>
      <c r="BN16" s="661"/>
      <c r="BO16" s="662" t="s">
        <v>234</v>
      </c>
      <c r="BP16" s="662"/>
      <c r="BQ16" s="662"/>
      <c r="BR16" s="662"/>
      <c r="BS16" s="668" t="s">
        <v>234</v>
      </c>
      <c r="BT16" s="660"/>
      <c r="BU16" s="660"/>
      <c r="BV16" s="660"/>
      <c r="BW16" s="660"/>
      <c r="BX16" s="660"/>
      <c r="BY16" s="660"/>
      <c r="BZ16" s="660"/>
      <c r="CA16" s="660"/>
      <c r="CB16" s="669"/>
      <c r="CD16" s="674" t="s">
        <v>262</v>
      </c>
      <c r="CE16" s="675"/>
      <c r="CF16" s="675"/>
      <c r="CG16" s="675"/>
      <c r="CH16" s="675"/>
      <c r="CI16" s="675"/>
      <c r="CJ16" s="675"/>
      <c r="CK16" s="675"/>
      <c r="CL16" s="675"/>
      <c r="CM16" s="675"/>
      <c r="CN16" s="675"/>
      <c r="CO16" s="675"/>
      <c r="CP16" s="675"/>
      <c r="CQ16" s="676"/>
      <c r="CR16" s="659">
        <v>210851</v>
      </c>
      <c r="CS16" s="660"/>
      <c r="CT16" s="660"/>
      <c r="CU16" s="660"/>
      <c r="CV16" s="660"/>
      <c r="CW16" s="660"/>
      <c r="CX16" s="660"/>
      <c r="CY16" s="661"/>
      <c r="CZ16" s="662">
        <v>1.3</v>
      </c>
      <c r="DA16" s="662"/>
      <c r="DB16" s="662"/>
      <c r="DC16" s="662"/>
      <c r="DD16" s="668" t="s">
        <v>234</v>
      </c>
      <c r="DE16" s="660"/>
      <c r="DF16" s="660"/>
      <c r="DG16" s="660"/>
      <c r="DH16" s="660"/>
      <c r="DI16" s="660"/>
      <c r="DJ16" s="660"/>
      <c r="DK16" s="660"/>
      <c r="DL16" s="660"/>
      <c r="DM16" s="660"/>
      <c r="DN16" s="660"/>
      <c r="DO16" s="660"/>
      <c r="DP16" s="661"/>
      <c r="DQ16" s="668">
        <v>13262</v>
      </c>
      <c r="DR16" s="660"/>
      <c r="DS16" s="660"/>
      <c r="DT16" s="660"/>
      <c r="DU16" s="660"/>
      <c r="DV16" s="660"/>
      <c r="DW16" s="660"/>
      <c r="DX16" s="660"/>
      <c r="DY16" s="660"/>
      <c r="DZ16" s="660"/>
      <c r="EA16" s="660"/>
      <c r="EB16" s="660"/>
      <c r="EC16" s="669"/>
    </row>
    <row r="17" spans="2:133" ht="11.25" customHeight="1" x14ac:dyDescent="0.15">
      <c r="B17" s="656" t="s">
        <v>263</v>
      </c>
      <c r="C17" s="657"/>
      <c r="D17" s="657"/>
      <c r="E17" s="657"/>
      <c r="F17" s="657"/>
      <c r="G17" s="657"/>
      <c r="H17" s="657"/>
      <c r="I17" s="657"/>
      <c r="J17" s="657"/>
      <c r="K17" s="657"/>
      <c r="L17" s="657"/>
      <c r="M17" s="657"/>
      <c r="N17" s="657"/>
      <c r="O17" s="657"/>
      <c r="P17" s="657"/>
      <c r="Q17" s="658"/>
      <c r="R17" s="659">
        <v>3855</v>
      </c>
      <c r="S17" s="660"/>
      <c r="T17" s="660"/>
      <c r="U17" s="660"/>
      <c r="V17" s="660"/>
      <c r="W17" s="660"/>
      <c r="X17" s="660"/>
      <c r="Y17" s="661"/>
      <c r="Z17" s="662">
        <v>0</v>
      </c>
      <c r="AA17" s="662"/>
      <c r="AB17" s="662"/>
      <c r="AC17" s="662"/>
      <c r="AD17" s="663">
        <v>3855</v>
      </c>
      <c r="AE17" s="663"/>
      <c r="AF17" s="663"/>
      <c r="AG17" s="663"/>
      <c r="AH17" s="663"/>
      <c r="AI17" s="663"/>
      <c r="AJ17" s="663"/>
      <c r="AK17" s="663"/>
      <c r="AL17" s="664">
        <v>0</v>
      </c>
      <c r="AM17" s="665"/>
      <c r="AN17" s="665"/>
      <c r="AO17" s="666"/>
      <c r="AP17" s="656" t="s">
        <v>264</v>
      </c>
      <c r="AQ17" s="657"/>
      <c r="AR17" s="657"/>
      <c r="AS17" s="657"/>
      <c r="AT17" s="657"/>
      <c r="AU17" s="657"/>
      <c r="AV17" s="657"/>
      <c r="AW17" s="657"/>
      <c r="AX17" s="657"/>
      <c r="AY17" s="657"/>
      <c r="AZ17" s="657"/>
      <c r="BA17" s="657"/>
      <c r="BB17" s="657"/>
      <c r="BC17" s="657"/>
      <c r="BD17" s="657"/>
      <c r="BE17" s="657"/>
      <c r="BF17" s="658"/>
      <c r="BG17" s="659" t="s">
        <v>119</v>
      </c>
      <c r="BH17" s="660"/>
      <c r="BI17" s="660"/>
      <c r="BJ17" s="660"/>
      <c r="BK17" s="660"/>
      <c r="BL17" s="660"/>
      <c r="BM17" s="660"/>
      <c r="BN17" s="661"/>
      <c r="BO17" s="662" t="s">
        <v>119</v>
      </c>
      <c r="BP17" s="662"/>
      <c r="BQ17" s="662"/>
      <c r="BR17" s="662"/>
      <c r="BS17" s="668" t="s">
        <v>234</v>
      </c>
      <c r="BT17" s="660"/>
      <c r="BU17" s="660"/>
      <c r="BV17" s="660"/>
      <c r="BW17" s="660"/>
      <c r="BX17" s="660"/>
      <c r="BY17" s="660"/>
      <c r="BZ17" s="660"/>
      <c r="CA17" s="660"/>
      <c r="CB17" s="669"/>
      <c r="CD17" s="674" t="s">
        <v>265</v>
      </c>
      <c r="CE17" s="675"/>
      <c r="CF17" s="675"/>
      <c r="CG17" s="675"/>
      <c r="CH17" s="675"/>
      <c r="CI17" s="675"/>
      <c r="CJ17" s="675"/>
      <c r="CK17" s="675"/>
      <c r="CL17" s="675"/>
      <c r="CM17" s="675"/>
      <c r="CN17" s="675"/>
      <c r="CO17" s="675"/>
      <c r="CP17" s="675"/>
      <c r="CQ17" s="676"/>
      <c r="CR17" s="659">
        <v>2572938</v>
      </c>
      <c r="CS17" s="660"/>
      <c r="CT17" s="660"/>
      <c r="CU17" s="660"/>
      <c r="CV17" s="660"/>
      <c r="CW17" s="660"/>
      <c r="CX17" s="660"/>
      <c r="CY17" s="661"/>
      <c r="CZ17" s="662">
        <v>15.6</v>
      </c>
      <c r="DA17" s="662"/>
      <c r="DB17" s="662"/>
      <c r="DC17" s="662"/>
      <c r="DD17" s="668" t="s">
        <v>234</v>
      </c>
      <c r="DE17" s="660"/>
      <c r="DF17" s="660"/>
      <c r="DG17" s="660"/>
      <c r="DH17" s="660"/>
      <c r="DI17" s="660"/>
      <c r="DJ17" s="660"/>
      <c r="DK17" s="660"/>
      <c r="DL17" s="660"/>
      <c r="DM17" s="660"/>
      <c r="DN17" s="660"/>
      <c r="DO17" s="660"/>
      <c r="DP17" s="661"/>
      <c r="DQ17" s="668">
        <v>2502727</v>
      </c>
      <c r="DR17" s="660"/>
      <c r="DS17" s="660"/>
      <c r="DT17" s="660"/>
      <c r="DU17" s="660"/>
      <c r="DV17" s="660"/>
      <c r="DW17" s="660"/>
      <c r="DX17" s="660"/>
      <c r="DY17" s="660"/>
      <c r="DZ17" s="660"/>
      <c r="EA17" s="660"/>
      <c r="EB17" s="660"/>
      <c r="EC17" s="669"/>
    </row>
    <row r="18" spans="2:133" ht="11.25" customHeight="1" x14ac:dyDescent="0.15">
      <c r="B18" s="656" t="s">
        <v>266</v>
      </c>
      <c r="C18" s="657"/>
      <c r="D18" s="657"/>
      <c r="E18" s="657"/>
      <c r="F18" s="657"/>
      <c r="G18" s="657"/>
      <c r="H18" s="657"/>
      <c r="I18" s="657"/>
      <c r="J18" s="657"/>
      <c r="K18" s="657"/>
      <c r="L18" s="657"/>
      <c r="M18" s="657"/>
      <c r="N18" s="657"/>
      <c r="O18" s="657"/>
      <c r="P18" s="657"/>
      <c r="Q18" s="658"/>
      <c r="R18" s="659">
        <v>6895725</v>
      </c>
      <c r="S18" s="660"/>
      <c r="T18" s="660"/>
      <c r="U18" s="660"/>
      <c r="V18" s="660"/>
      <c r="W18" s="660"/>
      <c r="X18" s="660"/>
      <c r="Y18" s="661"/>
      <c r="Z18" s="662">
        <v>41.1</v>
      </c>
      <c r="AA18" s="662"/>
      <c r="AB18" s="662"/>
      <c r="AC18" s="662"/>
      <c r="AD18" s="663">
        <v>6232008</v>
      </c>
      <c r="AE18" s="663"/>
      <c r="AF18" s="663"/>
      <c r="AG18" s="663"/>
      <c r="AH18" s="663"/>
      <c r="AI18" s="663"/>
      <c r="AJ18" s="663"/>
      <c r="AK18" s="663"/>
      <c r="AL18" s="664">
        <v>73.5</v>
      </c>
      <c r="AM18" s="665"/>
      <c r="AN18" s="665"/>
      <c r="AO18" s="666"/>
      <c r="AP18" s="656" t="s">
        <v>267</v>
      </c>
      <c r="AQ18" s="657"/>
      <c r="AR18" s="657"/>
      <c r="AS18" s="657"/>
      <c r="AT18" s="657"/>
      <c r="AU18" s="657"/>
      <c r="AV18" s="657"/>
      <c r="AW18" s="657"/>
      <c r="AX18" s="657"/>
      <c r="AY18" s="657"/>
      <c r="AZ18" s="657"/>
      <c r="BA18" s="657"/>
      <c r="BB18" s="657"/>
      <c r="BC18" s="657"/>
      <c r="BD18" s="657"/>
      <c r="BE18" s="657"/>
      <c r="BF18" s="658"/>
      <c r="BG18" s="659" t="s">
        <v>234</v>
      </c>
      <c r="BH18" s="660"/>
      <c r="BI18" s="660"/>
      <c r="BJ18" s="660"/>
      <c r="BK18" s="660"/>
      <c r="BL18" s="660"/>
      <c r="BM18" s="660"/>
      <c r="BN18" s="661"/>
      <c r="BO18" s="662" t="s">
        <v>129</v>
      </c>
      <c r="BP18" s="662"/>
      <c r="BQ18" s="662"/>
      <c r="BR18" s="662"/>
      <c r="BS18" s="668" t="s">
        <v>119</v>
      </c>
      <c r="BT18" s="660"/>
      <c r="BU18" s="660"/>
      <c r="BV18" s="660"/>
      <c r="BW18" s="660"/>
      <c r="BX18" s="660"/>
      <c r="BY18" s="660"/>
      <c r="BZ18" s="660"/>
      <c r="CA18" s="660"/>
      <c r="CB18" s="669"/>
      <c r="CD18" s="674" t="s">
        <v>268</v>
      </c>
      <c r="CE18" s="675"/>
      <c r="CF18" s="675"/>
      <c r="CG18" s="675"/>
      <c r="CH18" s="675"/>
      <c r="CI18" s="675"/>
      <c r="CJ18" s="675"/>
      <c r="CK18" s="675"/>
      <c r="CL18" s="675"/>
      <c r="CM18" s="675"/>
      <c r="CN18" s="675"/>
      <c r="CO18" s="675"/>
      <c r="CP18" s="675"/>
      <c r="CQ18" s="676"/>
      <c r="CR18" s="659">
        <v>5773</v>
      </c>
      <c r="CS18" s="660"/>
      <c r="CT18" s="660"/>
      <c r="CU18" s="660"/>
      <c r="CV18" s="660"/>
      <c r="CW18" s="660"/>
      <c r="CX18" s="660"/>
      <c r="CY18" s="661"/>
      <c r="CZ18" s="662">
        <v>0</v>
      </c>
      <c r="DA18" s="662"/>
      <c r="DB18" s="662"/>
      <c r="DC18" s="662"/>
      <c r="DD18" s="668">
        <v>5773</v>
      </c>
      <c r="DE18" s="660"/>
      <c r="DF18" s="660"/>
      <c r="DG18" s="660"/>
      <c r="DH18" s="660"/>
      <c r="DI18" s="660"/>
      <c r="DJ18" s="660"/>
      <c r="DK18" s="660"/>
      <c r="DL18" s="660"/>
      <c r="DM18" s="660"/>
      <c r="DN18" s="660"/>
      <c r="DO18" s="660"/>
      <c r="DP18" s="661"/>
      <c r="DQ18" s="668">
        <v>5773</v>
      </c>
      <c r="DR18" s="660"/>
      <c r="DS18" s="660"/>
      <c r="DT18" s="660"/>
      <c r="DU18" s="660"/>
      <c r="DV18" s="660"/>
      <c r="DW18" s="660"/>
      <c r="DX18" s="660"/>
      <c r="DY18" s="660"/>
      <c r="DZ18" s="660"/>
      <c r="EA18" s="660"/>
      <c r="EB18" s="660"/>
      <c r="EC18" s="669"/>
    </row>
    <row r="19" spans="2:133" ht="11.25" customHeight="1" x14ac:dyDescent="0.15">
      <c r="B19" s="656" t="s">
        <v>269</v>
      </c>
      <c r="C19" s="657"/>
      <c r="D19" s="657"/>
      <c r="E19" s="657"/>
      <c r="F19" s="657"/>
      <c r="G19" s="657"/>
      <c r="H19" s="657"/>
      <c r="I19" s="657"/>
      <c r="J19" s="657"/>
      <c r="K19" s="657"/>
      <c r="L19" s="657"/>
      <c r="M19" s="657"/>
      <c r="N19" s="657"/>
      <c r="O19" s="657"/>
      <c r="P19" s="657"/>
      <c r="Q19" s="658"/>
      <c r="R19" s="659">
        <v>6232008</v>
      </c>
      <c r="S19" s="660"/>
      <c r="T19" s="660"/>
      <c r="U19" s="660"/>
      <c r="V19" s="660"/>
      <c r="W19" s="660"/>
      <c r="X19" s="660"/>
      <c r="Y19" s="661"/>
      <c r="Z19" s="662">
        <v>37.1</v>
      </c>
      <c r="AA19" s="662"/>
      <c r="AB19" s="662"/>
      <c r="AC19" s="662"/>
      <c r="AD19" s="663">
        <v>6232008</v>
      </c>
      <c r="AE19" s="663"/>
      <c r="AF19" s="663"/>
      <c r="AG19" s="663"/>
      <c r="AH19" s="663"/>
      <c r="AI19" s="663"/>
      <c r="AJ19" s="663"/>
      <c r="AK19" s="663"/>
      <c r="AL19" s="664">
        <v>73.5</v>
      </c>
      <c r="AM19" s="665"/>
      <c r="AN19" s="665"/>
      <c r="AO19" s="666"/>
      <c r="AP19" s="656" t="s">
        <v>270</v>
      </c>
      <c r="AQ19" s="657"/>
      <c r="AR19" s="657"/>
      <c r="AS19" s="657"/>
      <c r="AT19" s="657"/>
      <c r="AU19" s="657"/>
      <c r="AV19" s="657"/>
      <c r="AW19" s="657"/>
      <c r="AX19" s="657"/>
      <c r="AY19" s="657"/>
      <c r="AZ19" s="657"/>
      <c r="BA19" s="657"/>
      <c r="BB19" s="657"/>
      <c r="BC19" s="657"/>
      <c r="BD19" s="657"/>
      <c r="BE19" s="657"/>
      <c r="BF19" s="658"/>
      <c r="BG19" s="659">
        <v>1478</v>
      </c>
      <c r="BH19" s="660"/>
      <c r="BI19" s="660"/>
      <c r="BJ19" s="660"/>
      <c r="BK19" s="660"/>
      <c r="BL19" s="660"/>
      <c r="BM19" s="660"/>
      <c r="BN19" s="661"/>
      <c r="BO19" s="662">
        <v>0.1</v>
      </c>
      <c r="BP19" s="662"/>
      <c r="BQ19" s="662"/>
      <c r="BR19" s="662"/>
      <c r="BS19" s="668" t="s">
        <v>234</v>
      </c>
      <c r="BT19" s="660"/>
      <c r="BU19" s="660"/>
      <c r="BV19" s="660"/>
      <c r="BW19" s="660"/>
      <c r="BX19" s="660"/>
      <c r="BY19" s="660"/>
      <c r="BZ19" s="660"/>
      <c r="CA19" s="660"/>
      <c r="CB19" s="669"/>
      <c r="CD19" s="674" t="s">
        <v>271</v>
      </c>
      <c r="CE19" s="675"/>
      <c r="CF19" s="675"/>
      <c r="CG19" s="675"/>
      <c r="CH19" s="675"/>
      <c r="CI19" s="675"/>
      <c r="CJ19" s="675"/>
      <c r="CK19" s="675"/>
      <c r="CL19" s="675"/>
      <c r="CM19" s="675"/>
      <c r="CN19" s="675"/>
      <c r="CO19" s="675"/>
      <c r="CP19" s="675"/>
      <c r="CQ19" s="676"/>
      <c r="CR19" s="659" t="s">
        <v>272</v>
      </c>
      <c r="CS19" s="660"/>
      <c r="CT19" s="660"/>
      <c r="CU19" s="660"/>
      <c r="CV19" s="660"/>
      <c r="CW19" s="660"/>
      <c r="CX19" s="660"/>
      <c r="CY19" s="661"/>
      <c r="CZ19" s="662" t="s">
        <v>119</v>
      </c>
      <c r="DA19" s="662"/>
      <c r="DB19" s="662"/>
      <c r="DC19" s="662"/>
      <c r="DD19" s="668" t="s">
        <v>234</v>
      </c>
      <c r="DE19" s="660"/>
      <c r="DF19" s="660"/>
      <c r="DG19" s="660"/>
      <c r="DH19" s="660"/>
      <c r="DI19" s="660"/>
      <c r="DJ19" s="660"/>
      <c r="DK19" s="660"/>
      <c r="DL19" s="660"/>
      <c r="DM19" s="660"/>
      <c r="DN19" s="660"/>
      <c r="DO19" s="660"/>
      <c r="DP19" s="661"/>
      <c r="DQ19" s="668" t="s">
        <v>234</v>
      </c>
      <c r="DR19" s="660"/>
      <c r="DS19" s="660"/>
      <c r="DT19" s="660"/>
      <c r="DU19" s="660"/>
      <c r="DV19" s="660"/>
      <c r="DW19" s="660"/>
      <c r="DX19" s="660"/>
      <c r="DY19" s="660"/>
      <c r="DZ19" s="660"/>
      <c r="EA19" s="660"/>
      <c r="EB19" s="660"/>
      <c r="EC19" s="669"/>
    </row>
    <row r="20" spans="2:133" ht="11.25" customHeight="1" x14ac:dyDescent="0.15">
      <c r="B20" s="656" t="s">
        <v>273</v>
      </c>
      <c r="C20" s="657"/>
      <c r="D20" s="657"/>
      <c r="E20" s="657"/>
      <c r="F20" s="657"/>
      <c r="G20" s="657"/>
      <c r="H20" s="657"/>
      <c r="I20" s="657"/>
      <c r="J20" s="657"/>
      <c r="K20" s="657"/>
      <c r="L20" s="657"/>
      <c r="M20" s="657"/>
      <c r="N20" s="657"/>
      <c r="O20" s="657"/>
      <c r="P20" s="657"/>
      <c r="Q20" s="658"/>
      <c r="R20" s="659">
        <v>663717</v>
      </c>
      <c r="S20" s="660"/>
      <c r="T20" s="660"/>
      <c r="U20" s="660"/>
      <c r="V20" s="660"/>
      <c r="W20" s="660"/>
      <c r="X20" s="660"/>
      <c r="Y20" s="661"/>
      <c r="Z20" s="662">
        <v>4</v>
      </c>
      <c r="AA20" s="662"/>
      <c r="AB20" s="662"/>
      <c r="AC20" s="662"/>
      <c r="AD20" s="663" t="s">
        <v>119</v>
      </c>
      <c r="AE20" s="663"/>
      <c r="AF20" s="663"/>
      <c r="AG20" s="663"/>
      <c r="AH20" s="663"/>
      <c r="AI20" s="663"/>
      <c r="AJ20" s="663"/>
      <c r="AK20" s="663"/>
      <c r="AL20" s="664" t="s">
        <v>234</v>
      </c>
      <c r="AM20" s="665"/>
      <c r="AN20" s="665"/>
      <c r="AO20" s="666"/>
      <c r="AP20" s="656" t="s">
        <v>274</v>
      </c>
      <c r="AQ20" s="657"/>
      <c r="AR20" s="657"/>
      <c r="AS20" s="657"/>
      <c r="AT20" s="657"/>
      <c r="AU20" s="657"/>
      <c r="AV20" s="657"/>
      <c r="AW20" s="657"/>
      <c r="AX20" s="657"/>
      <c r="AY20" s="657"/>
      <c r="AZ20" s="657"/>
      <c r="BA20" s="657"/>
      <c r="BB20" s="657"/>
      <c r="BC20" s="657"/>
      <c r="BD20" s="657"/>
      <c r="BE20" s="657"/>
      <c r="BF20" s="658"/>
      <c r="BG20" s="659">
        <v>1478</v>
      </c>
      <c r="BH20" s="660"/>
      <c r="BI20" s="660"/>
      <c r="BJ20" s="660"/>
      <c r="BK20" s="660"/>
      <c r="BL20" s="660"/>
      <c r="BM20" s="660"/>
      <c r="BN20" s="661"/>
      <c r="BO20" s="662">
        <v>0.1</v>
      </c>
      <c r="BP20" s="662"/>
      <c r="BQ20" s="662"/>
      <c r="BR20" s="662"/>
      <c r="BS20" s="668" t="s">
        <v>234</v>
      </c>
      <c r="BT20" s="660"/>
      <c r="BU20" s="660"/>
      <c r="BV20" s="660"/>
      <c r="BW20" s="660"/>
      <c r="BX20" s="660"/>
      <c r="BY20" s="660"/>
      <c r="BZ20" s="660"/>
      <c r="CA20" s="660"/>
      <c r="CB20" s="669"/>
      <c r="CD20" s="674" t="s">
        <v>275</v>
      </c>
      <c r="CE20" s="675"/>
      <c r="CF20" s="675"/>
      <c r="CG20" s="675"/>
      <c r="CH20" s="675"/>
      <c r="CI20" s="675"/>
      <c r="CJ20" s="675"/>
      <c r="CK20" s="675"/>
      <c r="CL20" s="675"/>
      <c r="CM20" s="675"/>
      <c r="CN20" s="675"/>
      <c r="CO20" s="675"/>
      <c r="CP20" s="675"/>
      <c r="CQ20" s="676"/>
      <c r="CR20" s="659">
        <v>16489981</v>
      </c>
      <c r="CS20" s="660"/>
      <c r="CT20" s="660"/>
      <c r="CU20" s="660"/>
      <c r="CV20" s="660"/>
      <c r="CW20" s="660"/>
      <c r="CX20" s="660"/>
      <c r="CY20" s="661"/>
      <c r="CZ20" s="662">
        <v>100</v>
      </c>
      <c r="DA20" s="662"/>
      <c r="DB20" s="662"/>
      <c r="DC20" s="662"/>
      <c r="DD20" s="668">
        <v>2296392</v>
      </c>
      <c r="DE20" s="660"/>
      <c r="DF20" s="660"/>
      <c r="DG20" s="660"/>
      <c r="DH20" s="660"/>
      <c r="DI20" s="660"/>
      <c r="DJ20" s="660"/>
      <c r="DK20" s="660"/>
      <c r="DL20" s="660"/>
      <c r="DM20" s="660"/>
      <c r="DN20" s="660"/>
      <c r="DO20" s="660"/>
      <c r="DP20" s="661"/>
      <c r="DQ20" s="668">
        <v>11765682</v>
      </c>
      <c r="DR20" s="660"/>
      <c r="DS20" s="660"/>
      <c r="DT20" s="660"/>
      <c r="DU20" s="660"/>
      <c r="DV20" s="660"/>
      <c r="DW20" s="660"/>
      <c r="DX20" s="660"/>
      <c r="DY20" s="660"/>
      <c r="DZ20" s="660"/>
      <c r="EA20" s="660"/>
      <c r="EB20" s="660"/>
      <c r="EC20" s="669"/>
    </row>
    <row r="21" spans="2:133" ht="11.25" customHeight="1" x14ac:dyDescent="0.15">
      <c r="B21" s="656" t="s">
        <v>276</v>
      </c>
      <c r="C21" s="657"/>
      <c r="D21" s="657"/>
      <c r="E21" s="657"/>
      <c r="F21" s="657"/>
      <c r="G21" s="657"/>
      <c r="H21" s="657"/>
      <c r="I21" s="657"/>
      <c r="J21" s="657"/>
      <c r="K21" s="657"/>
      <c r="L21" s="657"/>
      <c r="M21" s="657"/>
      <c r="N21" s="657"/>
      <c r="O21" s="657"/>
      <c r="P21" s="657"/>
      <c r="Q21" s="658"/>
      <c r="R21" s="659" t="s">
        <v>234</v>
      </c>
      <c r="S21" s="660"/>
      <c r="T21" s="660"/>
      <c r="U21" s="660"/>
      <c r="V21" s="660"/>
      <c r="W21" s="660"/>
      <c r="X21" s="660"/>
      <c r="Y21" s="661"/>
      <c r="Z21" s="662" t="s">
        <v>129</v>
      </c>
      <c r="AA21" s="662"/>
      <c r="AB21" s="662"/>
      <c r="AC21" s="662"/>
      <c r="AD21" s="663" t="s">
        <v>234</v>
      </c>
      <c r="AE21" s="663"/>
      <c r="AF21" s="663"/>
      <c r="AG21" s="663"/>
      <c r="AH21" s="663"/>
      <c r="AI21" s="663"/>
      <c r="AJ21" s="663"/>
      <c r="AK21" s="663"/>
      <c r="AL21" s="664" t="s">
        <v>234</v>
      </c>
      <c r="AM21" s="665"/>
      <c r="AN21" s="665"/>
      <c r="AO21" s="666"/>
      <c r="AP21" s="677" t="s">
        <v>277</v>
      </c>
      <c r="AQ21" s="678"/>
      <c r="AR21" s="678"/>
      <c r="AS21" s="678"/>
      <c r="AT21" s="678"/>
      <c r="AU21" s="678"/>
      <c r="AV21" s="678"/>
      <c r="AW21" s="678"/>
      <c r="AX21" s="678"/>
      <c r="AY21" s="678"/>
      <c r="AZ21" s="678"/>
      <c r="BA21" s="678"/>
      <c r="BB21" s="678"/>
      <c r="BC21" s="678"/>
      <c r="BD21" s="678"/>
      <c r="BE21" s="678"/>
      <c r="BF21" s="679"/>
      <c r="BG21" s="659">
        <v>1478</v>
      </c>
      <c r="BH21" s="660"/>
      <c r="BI21" s="660"/>
      <c r="BJ21" s="660"/>
      <c r="BK21" s="660"/>
      <c r="BL21" s="660"/>
      <c r="BM21" s="660"/>
      <c r="BN21" s="661"/>
      <c r="BO21" s="662">
        <v>0.1</v>
      </c>
      <c r="BP21" s="662"/>
      <c r="BQ21" s="662"/>
      <c r="BR21" s="662"/>
      <c r="BS21" s="668" t="s">
        <v>119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278</v>
      </c>
      <c r="C22" s="657"/>
      <c r="D22" s="657"/>
      <c r="E22" s="657"/>
      <c r="F22" s="657"/>
      <c r="G22" s="657"/>
      <c r="H22" s="657"/>
      <c r="I22" s="657"/>
      <c r="J22" s="657"/>
      <c r="K22" s="657"/>
      <c r="L22" s="657"/>
      <c r="M22" s="657"/>
      <c r="N22" s="657"/>
      <c r="O22" s="657"/>
      <c r="P22" s="657"/>
      <c r="Q22" s="658"/>
      <c r="R22" s="659">
        <v>9125523</v>
      </c>
      <c r="S22" s="660"/>
      <c r="T22" s="660"/>
      <c r="U22" s="660"/>
      <c r="V22" s="660"/>
      <c r="W22" s="660"/>
      <c r="X22" s="660"/>
      <c r="Y22" s="661"/>
      <c r="Z22" s="662">
        <v>54.4</v>
      </c>
      <c r="AA22" s="662"/>
      <c r="AB22" s="662"/>
      <c r="AC22" s="662"/>
      <c r="AD22" s="663">
        <v>8461806</v>
      </c>
      <c r="AE22" s="663"/>
      <c r="AF22" s="663"/>
      <c r="AG22" s="663"/>
      <c r="AH22" s="663"/>
      <c r="AI22" s="663"/>
      <c r="AJ22" s="663"/>
      <c r="AK22" s="663"/>
      <c r="AL22" s="664">
        <v>99.8</v>
      </c>
      <c r="AM22" s="665"/>
      <c r="AN22" s="665"/>
      <c r="AO22" s="666"/>
      <c r="AP22" s="677" t="s">
        <v>279</v>
      </c>
      <c r="AQ22" s="678"/>
      <c r="AR22" s="678"/>
      <c r="AS22" s="678"/>
      <c r="AT22" s="678"/>
      <c r="AU22" s="678"/>
      <c r="AV22" s="678"/>
      <c r="AW22" s="678"/>
      <c r="AX22" s="678"/>
      <c r="AY22" s="678"/>
      <c r="AZ22" s="678"/>
      <c r="BA22" s="678"/>
      <c r="BB22" s="678"/>
      <c r="BC22" s="678"/>
      <c r="BD22" s="678"/>
      <c r="BE22" s="678"/>
      <c r="BF22" s="679"/>
      <c r="BG22" s="659" t="s">
        <v>234</v>
      </c>
      <c r="BH22" s="660"/>
      <c r="BI22" s="660"/>
      <c r="BJ22" s="660"/>
      <c r="BK22" s="660"/>
      <c r="BL22" s="660"/>
      <c r="BM22" s="660"/>
      <c r="BN22" s="661"/>
      <c r="BO22" s="662" t="s">
        <v>119</v>
      </c>
      <c r="BP22" s="662"/>
      <c r="BQ22" s="662"/>
      <c r="BR22" s="662"/>
      <c r="BS22" s="668" t="s">
        <v>272</v>
      </c>
      <c r="BT22" s="660"/>
      <c r="BU22" s="660"/>
      <c r="BV22" s="660"/>
      <c r="BW22" s="660"/>
      <c r="BX22" s="660"/>
      <c r="BY22" s="660"/>
      <c r="BZ22" s="660"/>
      <c r="CA22" s="660"/>
      <c r="CB22" s="669"/>
      <c r="CD22" s="641" t="s">
        <v>280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281</v>
      </c>
      <c r="C23" s="657"/>
      <c r="D23" s="657"/>
      <c r="E23" s="657"/>
      <c r="F23" s="657"/>
      <c r="G23" s="657"/>
      <c r="H23" s="657"/>
      <c r="I23" s="657"/>
      <c r="J23" s="657"/>
      <c r="K23" s="657"/>
      <c r="L23" s="657"/>
      <c r="M23" s="657"/>
      <c r="N23" s="657"/>
      <c r="O23" s="657"/>
      <c r="P23" s="657"/>
      <c r="Q23" s="658"/>
      <c r="R23" s="659">
        <v>1838</v>
      </c>
      <c r="S23" s="660"/>
      <c r="T23" s="660"/>
      <c r="U23" s="660"/>
      <c r="V23" s="660"/>
      <c r="W23" s="660"/>
      <c r="X23" s="660"/>
      <c r="Y23" s="661"/>
      <c r="Z23" s="662">
        <v>0</v>
      </c>
      <c r="AA23" s="662"/>
      <c r="AB23" s="662"/>
      <c r="AC23" s="662"/>
      <c r="AD23" s="663">
        <v>1838</v>
      </c>
      <c r="AE23" s="663"/>
      <c r="AF23" s="663"/>
      <c r="AG23" s="663"/>
      <c r="AH23" s="663"/>
      <c r="AI23" s="663"/>
      <c r="AJ23" s="663"/>
      <c r="AK23" s="663"/>
      <c r="AL23" s="664">
        <v>0</v>
      </c>
      <c r="AM23" s="665"/>
      <c r="AN23" s="665"/>
      <c r="AO23" s="666"/>
      <c r="AP23" s="677" t="s">
        <v>282</v>
      </c>
      <c r="AQ23" s="678"/>
      <c r="AR23" s="678"/>
      <c r="AS23" s="678"/>
      <c r="AT23" s="678"/>
      <c r="AU23" s="678"/>
      <c r="AV23" s="678"/>
      <c r="AW23" s="678"/>
      <c r="AX23" s="678"/>
      <c r="AY23" s="678"/>
      <c r="AZ23" s="678"/>
      <c r="BA23" s="678"/>
      <c r="BB23" s="678"/>
      <c r="BC23" s="678"/>
      <c r="BD23" s="678"/>
      <c r="BE23" s="678"/>
      <c r="BF23" s="679"/>
      <c r="BG23" s="659" t="s">
        <v>234</v>
      </c>
      <c r="BH23" s="660"/>
      <c r="BI23" s="660"/>
      <c r="BJ23" s="660"/>
      <c r="BK23" s="660"/>
      <c r="BL23" s="660"/>
      <c r="BM23" s="660"/>
      <c r="BN23" s="661"/>
      <c r="BO23" s="662" t="s">
        <v>234</v>
      </c>
      <c r="BP23" s="662"/>
      <c r="BQ23" s="662"/>
      <c r="BR23" s="662"/>
      <c r="BS23" s="668" t="s">
        <v>119</v>
      </c>
      <c r="BT23" s="660"/>
      <c r="BU23" s="660"/>
      <c r="BV23" s="660"/>
      <c r="BW23" s="660"/>
      <c r="BX23" s="660"/>
      <c r="BY23" s="660"/>
      <c r="BZ23" s="660"/>
      <c r="CA23" s="660"/>
      <c r="CB23" s="669"/>
      <c r="CD23" s="641" t="s">
        <v>220</v>
      </c>
      <c r="CE23" s="642"/>
      <c r="CF23" s="642"/>
      <c r="CG23" s="642"/>
      <c r="CH23" s="642"/>
      <c r="CI23" s="642"/>
      <c r="CJ23" s="642"/>
      <c r="CK23" s="642"/>
      <c r="CL23" s="642"/>
      <c r="CM23" s="642"/>
      <c r="CN23" s="642"/>
      <c r="CO23" s="642"/>
      <c r="CP23" s="642"/>
      <c r="CQ23" s="643"/>
      <c r="CR23" s="641" t="s">
        <v>283</v>
      </c>
      <c r="CS23" s="642"/>
      <c r="CT23" s="642"/>
      <c r="CU23" s="642"/>
      <c r="CV23" s="642"/>
      <c r="CW23" s="642"/>
      <c r="CX23" s="642"/>
      <c r="CY23" s="643"/>
      <c r="CZ23" s="641" t="s">
        <v>284</v>
      </c>
      <c r="DA23" s="642"/>
      <c r="DB23" s="642"/>
      <c r="DC23" s="643"/>
      <c r="DD23" s="641" t="s">
        <v>285</v>
      </c>
      <c r="DE23" s="642"/>
      <c r="DF23" s="642"/>
      <c r="DG23" s="642"/>
      <c r="DH23" s="642"/>
      <c r="DI23" s="642"/>
      <c r="DJ23" s="642"/>
      <c r="DK23" s="643"/>
      <c r="DL23" s="689" t="s">
        <v>286</v>
      </c>
      <c r="DM23" s="690"/>
      <c r="DN23" s="690"/>
      <c r="DO23" s="690"/>
      <c r="DP23" s="690"/>
      <c r="DQ23" s="690"/>
      <c r="DR23" s="690"/>
      <c r="DS23" s="690"/>
      <c r="DT23" s="690"/>
      <c r="DU23" s="690"/>
      <c r="DV23" s="691"/>
      <c r="DW23" s="641" t="s">
        <v>287</v>
      </c>
      <c r="DX23" s="642"/>
      <c r="DY23" s="642"/>
      <c r="DZ23" s="642"/>
      <c r="EA23" s="642"/>
      <c r="EB23" s="642"/>
      <c r="EC23" s="643"/>
    </row>
    <row r="24" spans="2:133" ht="11.25" customHeight="1" x14ac:dyDescent="0.15">
      <c r="B24" s="656" t="s">
        <v>288</v>
      </c>
      <c r="C24" s="657"/>
      <c r="D24" s="657"/>
      <c r="E24" s="657"/>
      <c r="F24" s="657"/>
      <c r="G24" s="657"/>
      <c r="H24" s="657"/>
      <c r="I24" s="657"/>
      <c r="J24" s="657"/>
      <c r="K24" s="657"/>
      <c r="L24" s="657"/>
      <c r="M24" s="657"/>
      <c r="N24" s="657"/>
      <c r="O24" s="657"/>
      <c r="P24" s="657"/>
      <c r="Q24" s="658"/>
      <c r="R24" s="659">
        <v>75587</v>
      </c>
      <c r="S24" s="660"/>
      <c r="T24" s="660"/>
      <c r="U24" s="660"/>
      <c r="V24" s="660"/>
      <c r="W24" s="660"/>
      <c r="X24" s="660"/>
      <c r="Y24" s="661"/>
      <c r="Z24" s="662">
        <v>0.5</v>
      </c>
      <c r="AA24" s="662"/>
      <c r="AB24" s="662"/>
      <c r="AC24" s="662"/>
      <c r="AD24" s="663" t="s">
        <v>119</v>
      </c>
      <c r="AE24" s="663"/>
      <c r="AF24" s="663"/>
      <c r="AG24" s="663"/>
      <c r="AH24" s="663"/>
      <c r="AI24" s="663"/>
      <c r="AJ24" s="663"/>
      <c r="AK24" s="663"/>
      <c r="AL24" s="664" t="s">
        <v>234</v>
      </c>
      <c r="AM24" s="665"/>
      <c r="AN24" s="665"/>
      <c r="AO24" s="666"/>
      <c r="AP24" s="677" t="s">
        <v>289</v>
      </c>
      <c r="AQ24" s="678"/>
      <c r="AR24" s="678"/>
      <c r="AS24" s="678"/>
      <c r="AT24" s="678"/>
      <c r="AU24" s="678"/>
      <c r="AV24" s="678"/>
      <c r="AW24" s="678"/>
      <c r="AX24" s="678"/>
      <c r="AY24" s="678"/>
      <c r="AZ24" s="678"/>
      <c r="BA24" s="678"/>
      <c r="BB24" s="678"/>
      <c r="BC24" s="678"/>
      <c r="BD24" s="678"/>
      <c r="BE24" s="678"/>
      <c r="BF24" s="679"/>
      <c r="BG24" s="659" t="s">
        <v>234</v>
      </c>
      <c r="BH24" s="660"/>
      <c r="BI24" s="660"/>
      <c r="BJ24" s="660"/>
      <c r="BK24" s="660"/>
      <c r="BL24" s="660"/>
      <c r="BM24" s="660"/>
      <c r="BN24" s="661"/>
      <c r="BO24" s="662" t="s">
        <v>234</v>
      </c>
      <c r="BP24" s="662"/>
      <c r="BQ24" s="662"/>
      <c r="BR24" s="662"/>
      <c r="BS24" s="668" t="s">
        <v>234</v>
      </c>
      <c r="BT24" s="660"/>
      <c r="BU24" s="660"/>
      <c r="BV24" s="660"/>
      <c r="BW24" s="660"/>
      <c r="BX24" s="660"/>
      <c r="BY24" s="660"/>
      <c r="BZ24" s="660"/>
      <c r="CA24" s="660"/>
      <c r="CB24" s="669"/>
      <c r="CD24" s="670" t="s">
        <v>290</v>
      </c>
      <c r="CE24" s="671"/>
      <c r="CF24" s="671"/>
      <c r="CG24" s="671"/>
      <c r="CH24" s="671"/>
      <c r="CI24" s="671"/>
      <c r="CJ24" s="671"/>
      <c r="CK24" s="671"/>
      <c r="CL24" s="671"/>
      <c r="CM24" s="671"/>
      <c r="CN24" s="671"/>
      <c r="CO24" s="671"/>
      <c r="CP24" s="671"/>
      <c r="CQ24" s="672"/>
      <c r="CR24" s="648">
        <v>6085442</v>
      </c>
      <c r="CS24" s="649"/>
      <c r="CT24" s="649"/>
      <c r="CU24" s="649"/>
      <c r="CV24" s="649"/>
      <c r="CW24" s="649"/>
      <c r="CX24" s="649"/>
      <c r="CY24" s="650"/>
      <c r="CZ24" s="653">
        <v>36.9</v>
      </c>
      <c r="DA24" s="654"/>
      <c r="DB24" s="654"/>
      <c r="DC24" s="673"/>
      <c r="DD24" s="692">
        <v>4968707</v>
      </c>
      <c r="DE24" s="649"/>
      <c r="DF24" s="649"/>
      <c r="DG24" s="649"/>
      <c r="DH24" s="649"/>
      <c r="DI24" s="649"/>
      <c r="DJ24" s="649"/>
      <c r="DK24" s="650"/>
      <c r="DL24" s="692">
        <v>4614429</v>
      </c>
      <c r="DM24" s="649"/>
      <c r="DN24" s="649"/>
      <c r="DO24" s="649"/>
      <c r="DP24" s="649"/>
      <c r="DQ24" s="649"/>
      <c r="DR24" s="649"/>
      <c r="DS24" s="649"/>
      <c r="DT24" s="649"/>
      <c r="DU24" s="649"/>
      <c r="DV24" s="650"/>
      <c r="DW24" s="653">
        <v>52.3</v>
      </c>
      <c r="DX24" s="654"/>
      <c r="DY24" s="654"/>
      <c r="DZ24" s="654"/>
      <c r="EA24" s="654"/>
      <c r="EB24" s="654"/>
      <c r="EC24" s="655"/>
    </row>
    <row r="25" spans="2:133" ht="11.25" customHeight="1" x14ac:dyDescent="0.15">
      <c r="B25" s="656" t="s">
        <v>291</v>
      </c>
      <c r="C25" s="657"/>
      <c r="D25" s="657"/>
      <c r="E25" s="657"/>
      <c r="F25" s="657"/>
      <c r="G25" s="657"/>
      <c r="H25" s="657"/>
      <c r="I25" s="657"/>
      <c r="J25" s="657"/>
      <c r="K25" s="657"/>
      <c r="L25" s="657"/>
      <c r="M25" s="657"/>
      <c r="N25" s="657"/>
      <c r="O25" s="657"/>
      <c r="P25" s="657"/>
      <c r="Q25" s="658"/>
      <c r="R25" s="659">
        <v>174813</v>
      </c>
      <c r="S25" s="660"/>
      <c r="T25" s="660"/>
      <c r="U25" s="660"/>
      <c r="V25" s="660"/>
      <c r="W25" s="660"/>
      <c r="X25" s="660"/>
      <c r="Y25" s="661"/>
      <c r="Z25" s="662">
        <v>1</v>
      </c>
      <c r="AA25" s="662"/>
      <c r="AB25" s="662"/>
      <c r="AC25" s="662"/>
      <c r="AD25" s="663">
        <v>2902</v>
      </c>
      <c r="AE25" s="663"/>
      <c r="AF25" s="663"/>
      <c r="AG25" s="663"/>
      <c r="AH25" s="663"/>
      <c r="AI25" s="663"/>
      <c r="AJ25" s="663"/>
      <c r="AK25" s="663"/>
      <c r="AL25" s="664">
        <v>0</v>
      </c>
      <c r="AM25" s="665"/>
      <c r="AN25" s="665"/>
      <c r="AO25" s="666"/>
      <c r="AP25" s="677" t="s">
        <v>292</v>
      </c>
      <c r="AQ25" s="678"/>
      <c r="AR25" s="678"/>
      <c r="AS25" s="678"/>
      <c r="AT25" s="678"/>
      <c r="AU25" s="678"/>
      <c r="AV25" s="678"/>
      <c r="AW25" s="678"/>
      <c r="AX25" s="678"/>
      <c r="AY25" s="678"/>
      <c r="AZ25" s="678"/>
      <c r="BA25" s="678"/>
      <c r="BB25" s="678"/>
      <c r="BC25" s="678"/>
      <c r="BD25" s="678"/>
      <c r="BE25" s="678"/>
      <c r="BF25" s="679"/>
      <c r="BG25" s="659" t="s">
        <v>119</v>
      </c>
      <c r="BH25" s="660"/>
      <c r="BI25" s="660"/>
      <c r="BJ25" s="660"/>
      <c r="BK25" s="660"/>
      <c r="BL25" s="660"/>
      <c r="BM25" s="660"/>
      <c r="BN25" s="661"/>
      <c r="BO25" s="662" t="s">
        <v>272</v>
      </c>
      <c r="BP25" s="662"/>
      <c r="BQ25" s="662"/>
      <c r="BR25" s="662"/>
      <c r="BS25" s="668" t="s">
        <v>234</v>
      </c>
      <c r="BT25" s="660"/>
      <c r="BU25" s="660"/>
      <c r="BV25" s="660"/>
      <c r="BW25" s="660"/>
      <c r="BX25" s="660"/>
      <c r="BY25" s="660"/>
      <c r="BZ25" s="660"/>
      <c r="CA25" s="660"/>
      <c r="CB25" s="669"/>
      <c r="CD25" s="674" t="s">
        <v>293</v>
      </c>
      <c r="CE25" s="675"/>
      <c r="CF25" s="675"/>
      <c r="CG25" s="675"/>
      <c r="CH25" s="675"/>
      <c r="CI25" s="675"/>
      <c r="CJ25" s="675"/>
      <c r="CK25" s="675"/>
      <c r="CL25" s="675"/>
      <c r="CM25" s="675"/>
      <c r="CN25" s="675"/>
      <c r="CO25" s="675"/>
      <c r="CP25" s="675"/>
      <c r="CQ25" s="676"/>
      <c r="CR25" s="659">
        <v>2101567</v>
      </c>
      <c r="CS25" s="695"/>
      <c r="CT25" s="695"/>
      <c r="CU25" s="695"/>
      <c r="CV25" s="695"/>
      <c r="CW25" s="695"/>
      <c r="CX25" s="695"/>
      <c r="CY25" s="696"/>
      <c r="CZ25" s="664">
        <v>12.7</v>
      </c>
      <c r="DA25" s="693"/>
      <c r="DB25" s="693"/>
      <c r="DC25" s="697"/>
      <c r="DD25" s="668">
        <v>1969026</v>
      </c>
      <c r="DE25" s="695"/>
      <c r="DF25" s="695"/>
      <c r="DG25" s="695"/>
      <c r="DH25" s="695"/>
      <c r="DI25" s="695"/>
      <c r="DJ25" s="695"/>
      <c r="DK25" s="696"/>
      <c r="DL25" s="668">
        <v>1915285</v>
      </c>
      <c r="DM25" s="695"/>
      <c r="DN25" s="695"/>
      <c r="DO25" s="695"/>
      <c r="DP25" s="695"/>
      <c r="DQ25" s="695"/>
      <c r="DR25" s="695"/>
      <c r="DS25" s="695"/>
      <c r="DT25" s="695"/>
      <c r="DU25" s="695"/>
      <c r="DV25" s="696"/>
      <c r="DW25" s="664">
        <v>21.7</v>
      </c>
      <c r="DX25" s="693"/>
      <c r="DY25" s="693"/>
      <c r="DZ25" s="693"/>
      <c r="EA25" s="693"/>
      <c r="EB25" s="693"/>
      <c r="EC25" s="694"/>
    </row>
    <row r="26" spans="2:133" ht="11.25" customHeight="1" x14ac:dyDescent="0.15">
      <c r="B26" s="656" t="s">
        <v>294</v>
      </c>
      <c r="C26" s="657"/>
      <c r="D26" s="657"/>
      <c r="E26" s="657"/>
      <c r="F26" s="657"/>
      <c r="G26" s="657"/>
      <c r="H26" s="657"/>
      <c r="I26" s="657"/>
      <c r="J26" s="657"/>
      <c r="K26" s="657"/>
      <c r="L26" s="657"/>
      <c r="M26" s="657"/>
      <c r="N26" s="657"/>
      <c r="O26" s="657"/>
      <c r="P26" s="657"/>
      <c r="Q26" s="658"/>
      <c r="R26" s="659">
        <v>72549</v>
      </c>
      <c r="S26" s="660"/>
      <c r="T26" s="660"/>
      <c r="U26" s="660"/>
      <c r="V26" s="660"/>
      <c r="W26" s="660"/>
      <c r="X26" s="660"/>
      <c r="Y26" s="661"/>
      <c r="Z26" s="662">
        <v>0.4</v>
      </c>
      <c r="AA26" s="662"/>
      <c r="AB26" s="662"/>
      <c r="AC26" s="662"/>
      <c r="AD26" s="663" t="s">
        <v>119</v>
      </c>
      <c r="AE26" s="663"/>
      <c r="AF26" s="663"/>
      <c r="AG26" s="663"/>
      <c r="AH26" s="663"/>
      <c r="AI26" s="663"/>
      <c r="AJ26" s="663"/>
      <c r="AK26" s="663"/>
      <c r="AL26" s="664" t="s">
        <v>119</v>
      </c>
      <c r="AM26" s="665"/>
      <c r="AN26" s="665"/>
      <c r="AO26" s="666"/>
      <c r="AP26" s="677" t="s">
        <v>295</v>
      </c>
      <c r="AQ26" s="698"/>
      <c r="AR26" s="698"/>
      <c r="AS26" s="698"/>
      <c r="AT26" s="698"/>
      <c r="AU26" s="698"/>
      <c r="AV26" s="698"/>
      <c r="AW26" s="698"/>
      <c r="AX26" s="698"/>
      <c r="AY26" s="698"/>
      <c r="AZ26" s="698"/>
      <c r="BA26" s="698"/>
      <c r="BB26" s="698"/>
      <c r="BC26" s="698"/>
      <c r="BD26" s="698"/>
      <c r="BE26" s="698"/>
      <c r="BF26" s="679"/>
      <c r="BG26" s="659" t="s">
        <v>119</v>
      </c>
      <c r="BH26" s="660"/>
      <c r="BI26" s="660"/>
      <c r="BJ26" s="660"/>
      <c r="BK26" s="660"/>
      <c r="BL26" s="660"/>
      <c r="BM26" s="660"/>
      <c r="BN26" s="661"/>
      <c r="BO26" s="662" t="s">
        <v>234</v>
      </c>
      <c r="BP26" s="662"/>
      <c r="BQ26" s="662"/>
      <c r="BR26" s="662"/>
      <c r="BS26" s="668" t="s">
        <v>234</v>
      </c>
      <c r="BT26" s="660"/>
      <c r="BU26" s="660"/>
      <c r="BV26" s="660"/>
      <c r="BW26" s="660"/>
      <c r="BX26" s="660"/>
      <c r="BY26" s="660"/>
      <c r="BZ26" s="660"/>
      <c r="CA26" s="660"/>
      <c r="CB26" s="669"/>
      <c r="CD26" s="674" t="s">
        <v>296</v>
      </c>
      <c r="CE26" s="675"/>
      <c r="CF26" s="675"/>
      <c r="CG26" s="675"/>
      <c r="CH26" s="675"/>
      <c r="CI26" s="675"/>
      <c r="CJ26" s="675"/>
      <c r="CK26" s="675"/>
      <c r="CL26" s="675"/>
      <c r="CM26" s="675"/>
      <c r="CN26" s="675"/>
      <c r="CO26" s="675"/>
      <c r="CP26" s="675"/>
      <c r="CQ26" s="676"/>
      <c r="CR26" s="659">
        <v>1306707</v>
      </c>
      <c r="CS26" s="660"/>
      <c r="CT26" s="660"/>
      <c r="CU26" s="660"/>
      <c r="CV26" s="660"/>
      <c r="CW26" s="660"/>
      <c r="CX26" s="660"/>
      <c r="CY26" s="661"/>
      <c r="CZ26" s="664">
        <v>7.9</v>
      </c>
      <c r="DA26" s="693"/>
      <c r="DB26" s="693"/>
      <c r="DC26" s="697"/>
      <c r="DD26" s="668">
        <v>1193007</v>
      </c>
      <c r="DE26" s="660"/>
      <c r="DF26" s="660"/>
      <c r="DG26" s="660"/>
      <c r="DH26" s="660"/>
      <c r="DI26" s="660"/>
      <c r="DJ26" s="660"/>
      <c r="DK26" s="661"/>
      <c r="DL26" s="668" t="s">
        <v>234</v>
      </c>
      <c r="DM26" s="660"/>
      <c r="DN26" s="660"/>
      <c r="DO26" s="660"/>
      <c r="DP26" s="660"/>
      <c r="DQ26" s="660"/>
      <c r="DR26" s="660"/>
      <c r="DS26" s="660"/>
      <c r="DT26" s="660"/>
      <c r="DU26" s="660"/>
      <c r="DV26" s="661"/>
      <c r="DW26" s="664" t="s">
        <v>119</v>
      </c>
      <c r="DX26" s="693"/>
      <c r="DY26" s="693"/>
      <c r="DZ26" s="693"/>
      <c r="EA26" s="693"/>
      <c r="EB26" s="693"/>
      <c r="EC26" s="694"/>
    </row>
    <row r="27" spans="2:133" ht="11.25" customHeight="1" x14ac:dyDescent="0.15">
      <c r="B27" s="656" t="s">
        <v>297</v>
      </c>
      <c r="C27" s="657"/>
      <c r="D27" s="657"/>
      <c r="E27" s="657"/>
      <c r="F27" s="657"/>
      <c r="G27" s="657"/>
      <c r="H27" s="657"/>
      <c r="I27" s="657"/>
      <c r="J27" s="657"/>
      <c r="K27" s="657"/>
      <c r="L27" s="657"/>
      <c r="M27" s="657"/>
      <c r="N27" s="657"/>
      <c r="O27" s="657"/>
      <c r="P27" s="657"/>
      <c r="Q27" s="658"/>
      <c r="R27" s="659">
        <v>1372098</v>
      </c>
      <c r="S27" s="660"/>
      <c r="T27" s="660"/>
      <c r="U27" s="660"/>
      <c r="V27" s="660"/>
      <c r="W27" s="660"/>
      <c r="X27" s="660"/>
      <c r="Y27" s="661"/>
      <c r="Z27" s="662">
        <v>8.1999999999999993</v>
      </c>
      <c r="AA27" s="662"/>
      <c r="AB27" s="662"/>
      <c r="AC27" s="662"/>
      <c r="AD27" s="663" t="s">
        <v>119</v>
      </c>
      <c r="AE27" s="663"/>
      <c r="AF27" s="663"/>
      <c r="AG27" s="663"/>
      <c r="AH27" s="663"/>
      <c r="AI27" s="663"/>
      <c r="AJ27" s="663"/>
      <c r="AK27" s="663"/>
      <c r="AL27" s="664" t="s">
        <v>129</v>
      </c>
      <c r="AM27" s="665"/>
      <c r="AN27" s="665"/>
      <c r="AO27" s="666"/>
      <c r="AP27" s="656" t="s">
        <v>298</v>
      </c>
      <c r="AQ27" s="657"/>
      <c r="AR27" s="657"/>
      <c r="AS27" s="657"/>
      <c r="AT27" s="657"/>
      <c r="AU27" s="657"/>
      <c r="AV27" s="657"/>
      <c r="AW27" s="657"/>
      <c r="AX27" s="657"/>
      <c r="AY27" s="657"/>
      <c r="AZ27" s="657"/>
      <c r="BA27" s="657"/>
      <c r="BB27" s="657"/>
      <c r="BC27" s="657"/>
      <c r="BD27" s="657"/>
      <c r="BE27" s="657"/>
      <c r="BF27" s="658"/>
      <c r="BG27" s="659">
        <v>1720949</v>
      </c>
      <c r="BH27" s="660"/>
      <c r="BI27" s="660"/>
      <c r="BJ27" s="660"/>
      <c r="BK27" s="660"/>
      <c r="BL27" s="660"/>
      <c r="BM27" s="660"/>
      <c r="BN27" s="661"/>
      <c r="BO27" s="662">
        <v>100</v>
      </c>
      <c r="BP27" s="662"/>
      <c r="BQ27" s="662"/>
      <c r="BR27" s="662"/>
      <c r="BS27" s="668" t="s">
        <v>129</v>
      </c>
      <c r="BT27" s="660"/>
      <c r="BU27" s="660"/>
      <c r="BV27" s="660"/>
      <c r="BW27" s="660"/>
      <c r="BX27" s="660"/>
      <c r="BY27" s="660"/>
      <c r="BZ27" s="660"/>
      <c r="CA27" s="660"/>
      <c r="CB27" s="669"/>
      <c r="CD27" s="674" t="s">
        <v>299</v>
      </c>
      <c r="CE27" s="675"/>
      <c r="CF27" s="675"/>
      <c r="CG27" s="675"/>
      <c r="CH27" s="675"/>
      <c r="CI27" s="675"/>
      <c r="CJ27" s="675"/>
      <c r="CK27" s="675"/>
      <c r="CL27" s="675"/>
      <c r="CM27" s="675"/>
      <c r="CN27" s="675"/>
      <c r="CO27" s="675"/>
      <c r="CP27" s="675"/>
      <c r="CQ27" s="676"/>
      <c r="CR27" s="659">
        <v>1410937</v>
      </c>
      <c r="CS27" s="695"/>
      <c r="CT27" s="695"/>
      <c r="CU27" s="695"/>
      <c r="CV27" s="695"/>
      <c r="CW27" s="695"/>
      <c r="CX27" s="695"/>
      <c r="CY27" s="696"/>
      <c r="CZ27" s="664">
        <v>8.6</v>
      </c>
      <c r="DA27" s="693"/>
      <c r="DB27" s="693"/>
      <c r="DC27" s="697"/>
      <c r="DD27" s="668">
        <v>496954</v>
      </c>
      <c r="DE27" s="695"/>
      <c r="DF27" s="695"/>
      <c r="DG27" s="695"/>
      <c r="DH27" s="695"/>
      <c r="DI27" s="695"/>
      <c r="DJ27" s="695"/>
      <c r="DK27" s="696"/>
      <c r="DL27" s="668">
        <v>496954</v>
      </c>
      <c r="DM27" s="695"/>
      <c r="DN27" s="695"/>
      <c r="DO27" s="695"/>
      <c r="DP27" s="695"/>
      <c r="DQ27" s="695"/>
      <c r="DR27" s="695"/>
      <c r="DS27" s="695"/>
      <c r="DT27" s="695"/>
      <c r="DU27" s="695"/>
      <c r="DV27" s="696"/>
      <c r="DW27" s="664">
        <v>5.6</v>
      </c>
      <c r="DX27" s="693"/>
      <c r="DY27" s="693"/>
      <c r="DZ27" s="693"/>
      <c r="EA27" s="693"/>
      <c r="EB27" s="693"/>
      <c r="EC27" s="694"/>
    </row>
    <row r="28" spans="2:133" ht="11.25" customHeight="1" x14ac:dyDescent="0.15">
      <c r="B28" s="701" t="s">
        <v>300</v>
      </c>
      <c r="C28" s="702"/>
      <c r="D28" s="702"/>
      <c r="E28" s="702"/>
      <c r="F28" s="702"/>
      <c r="G28" s="702"/>
      <c r="H28" s="702"/>
      <c r="I28" s="702"/>
      <c r="J28" s="702"/>
      <c r="K28" s="702"/>
      <c r="L28" s="702"/>
      <c r="M28" s="702"/>
      <c r="N28" s="702"/>
      <c r="O28" s="702"/>
      <c r="P28" s="702"/>
      <c r="Q28" s="703"/>
      <c r="R28" s="659" t="s">
        <v>234</v>
      </c>
      <c r="S28" s="660"/>
      <c r="T28" s="660"/>
      <c r="U28" s="660"/>
      <c r="V28" s="660"/>
      <c r="W28" s="660"/>
      <c r="X28" s="660"/>
      <c r="Y28" s="661"/>
      <c r="Z28" s="662" t="s">
        <v>234</v>
      </c>
      <c r="AA28" s="662"/>
      <c r="AB28" s="662"/>
      <c r="AC28" s="662"/>
      <c r="AD28" s="663" t="s">
        <v>272</v>
      </c>
      <c r="AE28" s="663"/>
      <c r="AF28" s="663"/>
      <c r="AG28" s="663"/>
      <c r="AH28" s="663"/>
      <c r="AI28" s="663"/>
      <c r="AJ28" s="663"/>
      <c r="AK28" s="663"/>
      <c r="AL28" s="664" t="s">
        <v>234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301</v>
      </c>
      <c r="CE28" s="675"/>
      <c r="CF28" s="675"/>
      <c r="CG28" s="675"/>
      <c r="CH28" s="675"/>
      <c r="CI28" s="675"/>
      <c r="CJ28" s="675"/>
      <c r="CK28" s="675"/>
      <c r="CL28" s="675"/>
      <c r="CM28" s="675"/>
      <c r="CN28" s="675"/>
      <c r="CO28" s="675"/>
      <c r="CP28" s="675"/>
      <c r="CQ28" s="676"/>
      <c r="CR28" s="659">
        <v>2572938</v>
      </c>
      <c r="CS28" s="660"/>
      <c r="CT28" s="660"/>
      <c r="CU28" s="660"/>
      <c r="CV28" s="660"/>
      <c r="CW28" s="660"/>
      <c r="CX28" s="660"/>
      <c r="CY28" s="661"/>
      <c r="CZ28" s="664">
        <v>15.6</v>
      </c>
      <c r="DA28" s="693"/>
      <c r="DB28" s="693"/>
      <c r="DC28" s="697"/>
      <c r="DD28" s="668">
        <v>2502727</v>
      </c>
      <c r="DE28" s="660"/>
      <c r="DF28" s="660"/>
      <c r="DG28" s="660"/>
      <c r="DH28" s="660"/>
      <c r="DI28" s="660"/>
      <c r="DJ28" s="660"/>
      <c r="DK28" s="661"/>
      <c r="DL28" s="668">
        <v>2202190</v>
      </c>
      <c r="DM28" s="660"/>
      <c r="DN28" s="660"/>
      <c r="DO28" s="660"/>
      <c r="DP28" s="660"/>
      <c r="DQ28" s="660"/>
      <c r="DR28" s="660"/>
      <c r="DS28" s="660"/>
      <c r="DT28" s="660"/>
      <c r="DU28" s="660"/>
      <c r="DV28" s="661"/>
      <c r="DW28" s="664">
        <v>24.9</v>
      </c>
      <c r="DX28" s="693"/>
      <c r="DY28" s="693"/>
      <c r="DZ28" s="693"/>
      <c r="EA28" s="693"/>
      <c r="EB28" s="693"/>
      <c r="EC28" s="694"/>
    </row>
    <row r="29" spans="2:133" ht="11.25" customHeight="1" x14ac:dyDescent="0.15">
      <c r="B29" s="656" t="s">
        <v>302</v>
      </c>
      <c r="C29" s="657"/>
      <c r="D29" s="657"/>
      <c r="E29" s="657"/>
      <c r="F29" s="657"/>
      <c r="G29" s="657"/>
      <c r="H29" s="657"/>
      <c r="I29" s="657"/>
      <c r="J29" s="657"/>
      <c r="K29" s="657"/>
      <c r="L29" s="657"/>
      <c r="M29" s="657"/>
      <c r="N29" s="657"/>
      <c r="O29" s="657"/>
      <c r="P29" s="657"/>
      <c r="Q29" s="658"/>
      <c r="R29" s="659">
        <v>1595290</v>
      </c>
      <c r="S29" s="660"/>
      <c r="T29" s="660"/>
      <c r="U29" s="660"/>
      <c r="V29" s="660"/>
      <c r="W29" s="660"/>
      <c r="X29" s="660"/>
      <c r="Y29" s="661"/>
      <c r="Z29" s="662">
        <v>9.5</v>
      </c>
      <c r="AA29" s="662"/>
      <c r="AB29" s="662"/>
      <c r="AC29" s="662"/>
      <c r="AD29" s="663" t="s">
        <v>234</v>
      </c>
      <c r="AE29" s="663"/>
      <c r="AF29" s="663"/>
      <c r="AG29" s="663"/>
      <c r="AH29" s="663"/>
      <c r="AI29" s="663"/>
      <c r="AJ29" s="663"/>
      <c r="AK29" s="663"/>
      <c r="AL29" s="664" t="s">
        <v>234</v>
      </c>
      <c r="AM29" s="665"/>
      <c r="AN29" s="665"/>
      <c r="AO29" s="666"/>
      <c r="AP29" s="638" t="s">
        <v>220</v>
      </c>
      <c r="AQ29" s="639"/>
      <c r="AR29" s="639"/>
      <c r="AS29" s="639"/>
      <c r="AT29" s="639"/>
      <c r="AU29" s="639"/>
      <c r="AV29" s="639"/>
      <c r="AW29" s="639"/>
      <c r="AX29" s="639"/>
      <c r="AY29" s="639"/>
      <c r="AZ29" s="639"/>
      <c r="BA29" s="639"/>
      <c r="BB29" s="639"/>
      <c r="BC29" s="639"/>
      <c r="BD29" s="639"/>
      <c r="BE29" s="639"/>
      <c r="BF29" s="640"/>
      <c r="BG29" s="638" t="s">
        <v>303</v>
      </c>
      <c r="BH29" s="699"/>
      <c r="BI29" s="699"/>
      <c r="BJ29" s="699"/>
      <c r="BK29" s="699"/>
      <c r="BL29" s="699"/>
      <c r="BM29" s="699"/>
      <c r="BN29" s="699"/>
      <c r="BO29" s="699"/>
      <c r="BP29" s="699"/>
      <c r="BQ29" s="700"/>
      <c r="BR29" s="638" t="s">
        <v>304</v>
      </c>
      <c r="BS29" s="699"/>
      <c r="BT29" s="699"/>
      <c r="BU29" s="699"/>
      <c r="BV29" s="699"/>
      <c r="BW29" s="699"/>
      <c r="BX29" s="699"/>
      <c r="BY29" s="699"/>
      <c r="BZ29" s="699"/>
      <c r="CA29" s="699"/>
      <c r="CB29" s="700"/>
      <c r="CD29" s="722" t="s">
        <v>305</v>
      </c>
      <c r="CE29" s="723"/>
      <c r="CF29" s="674" t="s">
        <v>306</v>
      </c>
      <c r="CG29" s="675"/>
      <c r="CH29" s="675"/>
      <c r="CI29" s="675"/>
      <c r="CJ29" s="675"/>
      <c r="CK29" s="675"/>
      <c r="CL29" s="675"/>
      <c r="CM29" s="675"/>
      <c r="CN29" s="675"/>
      <c r="CO29" s="675"/>
      <c r="CP29" s="675"/>
      <c r="CQ29" s="676"/>
      <c r="CR29" s="659">
        <v>2572818</v>
      </c>
      <c r="CS29" s="695"/>
      <c r="CT29" s="695"/>
      <c r="CU29" s="695"/>
      <c r="CV29" s="695"/>
      <c r="CW29" s="695"/>
      <c r="CX29" s="695"/>
      <c r="CY29" s="696"/>
      <c r="CZ29" s="664">
        <v>15.6</v>
      </c>
      <c r="DA29" s="693"/>
      <c r="DB29" s="693"/>
      <c r="DC29" s="697"/>
      <c r="DD29" s="668">
        <v>2502607</v>
      </c>
      <c r="DE29" s="695"/>
      <c r="DF29" s="695"/>
      <c r="DG29" s="695"/>
      <c r="DH29" s="695"/>
      <c r="DI29" s="695"/>
      <c r="DJ29" s="695"/>
      <c r="DK29" s="696"/>
      <c r="DL29" s="668">
        <v>2202070</v>
      </c>
      <c r="DM29" s="695"/>
      <c r="DN29" s="695"/>
      <c r="DO29" s="695"/>
      <c r="DP29" s="695"/>
      <c r="DQ29" s="695"/>
      <c r="DR29" s="695"/>
      <c r="DS29" s="695"/>
      <c r="DT29" s="695"/>
      <c r="DU29" s="695"/>
      <c r="DV29" s="696"/>
      <c r="DW29" s="664">
        <v>24.9</v>
      </c>
      <c r="DX29" s="693"/>
      <c r="DY29" s="693"/>
      <c r="DZ29" s="693"/>
      <c r="EA29" s="693"/>
      <c r="EB29" s="693"/>
      <c r="EC29" s="694"/>
    </row>
    <row r="30" spans="2:133" ht="11.25" customHeight="1" x14ac:dyDescent="0.15">
      <c r="B30" s="656" t="s">
        <v>307</v>
      </c>
      <c r="C30" s="657"/>
      <c r="D30" s="657"/>
      <c r="E30" s="657"/>
      <c r="F30" s="657"/>
      <c r="G30" s="657"/>
      <c r="H30" s="657"/>
      <c r="I30" s="657"/>
      <c r="J30" s="657"/>
      <c r="K30" s="657"/>
      <c r="L30" s="657"/>
      <c r="M30" s="657"/>
      <c r="N30" s="657"/>
      <c r="O30" s="657"/>
      <c r="P30" s="657"/>
      <c r="Q30" s="658"/>
      <c r="R30" s="659">
        <v>79621</v>
      </c>
      <c r="S30" s="660"/>
      <c r="T30" s="660"/>
      <c r="U30" s="660"/>
      <c r="V30" s="660"/>
      <c r="W30" s="660"/>
      <c r="X30" s="660"/>
      <c r="Y30" s="661"/>
      <c r="Z30" s="662">
        <v>0.5</v>
      </c>
      <c r="AA30" s="662"/>
      <c r="AB30" s="662"/>
      <c r="AC30" s="662"/>
      <c r="AD30" s="663" t="s">
        <v>234</v>
      </c>
      <c r="AE30" s="663"/>
      <c r="AF30" s="663"/>
      <c r="AG30" s="663"/>
      <c r="AH30" s="663"/>
      <c r="AI30" s="663"/>
      <c r="AJ30" s="663"/>
      <c r="AK30" s="663"/>
      <c r="AL30" s="664" t="s">
        <v>234</v>
      </c>
      <c r="AM30" s="665"/>
      <c r="AN30" s="665"/>
      <c r="AO30" s="666"/>
      <c r="AP30" s="707" t="s">
        <v>308</v>
      </c>
      <c r="AQ30" s="708"/>
      <c r="AR30" s="708"/>
      <c r="AS30" s="708"/>
      <c r="AT30" s="713" t="s">
        <v>309</v>
      </c>
      <c r="AU30" s="210"/>
      <c r="AV30" s="210"/>
      <c r="AW30" s="210"/>
      <c r="AX30" s="645" t="s">
        <v>183</v>
      </c>
      <c r="AY30" s="646"/>
      <c r="AZ30" s="646"/>
      <c r="BA30" s="646"/>
      <c r="BB30" s="646"/>
      <c r="BC30" s="646"/>
      <c r="BD30" s="646"/>
      <c r="BE30" s="646"/>
      <c r="BF30" s="647"/>
      <c r="BG30" s="719">
        <v>99.1</v>
      </c>
      <c r="BH30" s="720"/>
      <c r="BI30" s="720"/>
      <c r="BJ30" s="720"/>
      <c r="BK30" s="720"/>
      <c r="BL30" s="720"/>
      <c r="BM30" s="654">
        <v>97.4</v>
      </c>
      <c r="BN30" s="720"/>
      <c r="BO30" s="720"/>
      <c r="BP30" s="720"/>
      <c r="BQ30" s="721"/>
      <c r="BR30" s="719">
        <v>99.1</v>
      </c>
      <c r="BS30" s="720"/>
      <c r="BT30" s="720"/>
      <c r="BU30" s="720"/>
      <c r="BV30" s="720"/>
      <c r="BW30" s="720"/>
      <c r="BX30" s="654">
        <v>97.3</v>
      </c>
      <c r="BY30" s="720"/>
      <c r="BZ30" s="720"/>
      <c r="CA30" s="720"/>
      <c r="CB30" s="721"/>
      <c r="CD30" s="724"/>
      <c r="CE30" s="725"/>
      <c r="CF30" s="674" t="s">
        <v>310</v>
      </c>
      <c r="CG30" s="675"/>
      <c r="CH30" s="675"/>
      <c r="CI30" s="675"/>
      <c r="CJ30" s="675"/>
      <c r="CK30" s="675"/>
      <c r="CL30" s="675"/>
      <c r="CM30" s="675"/>
      <c r="CN30" s="675"/>
      <c r="CO30" s="675"/>
      <c r="CP30" s="675"/>
      <c r="CQ30" s="676"/>
      <c r="CR30" s="659">
        <v>2425568</v>
      </c>
      <c r="CS30" s="660"/>
      <c r="CT30" s="660"/>
      <c r="CU30" s="660"/>
      <c r="CV30" s="660"/>
      <c r="CW30" s="660"/>
      <c r="CX30" s="660"/>
      <c r="CY30" s="661"/>
      <c r="CZ30" s="664">
        <v>14.7</v>
      </c>
      <c r="DA30" s="693"/>
      <c r="DB30" s="693"/>
      <c r="DC30" s="697"/>
      <c r="DD30" s="668">
        <v>2356835</v>
      </c>
      <c r="DE30" s="660"/>
      <c r="DF30" s="660"/>
      <c r="DG30" s="660"/>
      <c r="DH30" s="660"/>
      <c r="DI30" s="660"/>
      <c r="DJ30" s="660"/>
      <c r="DK30" s="661"/>
      <c r="DL30" s="668">
        <v>2056298</v>
      </c>
      <c r="DM30" s="660"/>
      <c r="DN30" s="660"/>
      <c r="DO30" s="660"/>
      <c r="DP30" s="660"/>
      <c r="DQ30" s="660"/>
      <c r="DR30" s="660"/>
      <c r="DS30" s="660"/>
      <c r="DT30" s="660"/>
      <c r="DU30" s="660"/>
      <c r="DV30" s="661"/>
      <c r="DW30" s="664">
        <v>23.3</v>
      </c>
      <c r="DX30" s="693"/>
      <c r="DY30" s="693"/>
      <c r="DZ30" s="693"/>
      <c r="EA30" s="693"/>
      <c r="EB30" s="693"/>
      <c r="EC30" s="694"/>
    </row>
    <row r="31" spans="2:133" ht="11.25" customHeight="1" x14ac:dyDescent="0.15">
      <c r="B31" s="656" t="s">
        <v>311</v>
      </c>
      <c r="C31" s="657"/>
      <c r="D31" s="657"/>
      <c r="E31" s="657"/>
      <c r="F31" s="657"/>
      <c r="G31" s="657"/>
      <c r="H31" s="657"/>
      <c r="I31" s="657"/>
      <c r="J31" s="657"/>
      <c r="K31" s="657"/>
      <c r="L31" s="657"/>
      <c r="M31" s="657"/>
      <c r="N31" s="657"/>
      <c r="O31" s="657"/>
      <c r="P31" s="657"/>
      <c r="Q31" s="658"/>
      <c r="R31" s="659">
        <v>1281969</v>
      </c>
      <c r="S31" s="660"/>
      <c r="T31" s="660"/>
      <c r="U31" s="660"/>
      <c r="V31" s="660"/>
      <c r="W31" s="660"/>
      <c r="X31" s="660"/>
      <c r="Y31" s="661"/>
      <c r="Z31" s="662">
        <v>7.6</v>
      </c>
      <c r="AA31" s="662"/>
      <c r="AB31" s="662"/>
      <c r="AC31" s="662"/>
      <c r="AD31" s="663" t="s">
        <v>119</v>
      </c>
      <c r="AE31" s="663"/>
      <c r="AF31" s="663"/>
      <c r="AG31" s="663"/>
      <c r="AH31" s="663"/>
      <c r="AI31" s="663"/>
      <c r="AJ31" s="663"/>
      <c r="AK31" s="663"/>
      <c r="AL31" s="664" t="s">
        <v>234</v>
      </c>
      <c r="AM31" s="665"/>
      <c r="AN31" s="665"/>
      <c r="AO31" s="666"/>
      <c r="AP31" s="709"/>
      <c r="AQ31" s="710"/>
      <c r="AR31" s="710"/>
      <c r="AS31" s="710"/>
      <c r="AT31" s="714"/>
      <c r="AU31" s="209" t="s">
        <v>312</v>
      </c>
      <c r="AV31" s="209"/>
      <c r="AW31" s="209"/>
      <c r="AX31" s="656" t="s">
        <v>313</v>
      </c>
      <c r="AY31" s="657"/>
      <c r="AZ31" s="657"/>
      <c r="BA31" s="657"/>
      <c r="BB31" s="657"/>
      <c r="BC31" s="657"/>
      <c r="BD31" s="657"/>
      <c r="BE31" s="657"/>
      <c r="BF31" s="658"/>
      <c r="BG31" s="716">
        <v>99.4</v>
      </c>
      <c r="BH31" s="695"/>
      <c r="BI31" s="695"/>
      <c r="BJ31" s="695"/>
      <c r="BK31" s="695"/>
      <c r="BL31" s="695"/>
      <c r="BM31" s="665">
        <v>98.7</v>
      </c>
      <c r="BN31" s="717"/>
      <c r="BO31" s="717"/>
      <c r="BP31" s="717"/>
      <c r="BQ31" s="718"/>
      <c r="BR31" s="716">
        <v>99.4</v>
      </c>
      <c r="BS31" s="695"/>
      <c r="BT31" s="695"/>
      <c r="BU31" s="695"/>
      <c r="BV31" s="695"/>
      <c r="BW31" s="695"/>
      <c r="BX31" s="665">
        <v>98.6</v>
      </c>
      <c r="BY31" s="717"/>
      <c r="BZ31" s="717"/>
      <c r="CA31" s="717"/>
      <c r="CB31" s="718"/>
      <c r="CD31" s="724"/>
      <c r="CE31" s="725"/>
      <c r="CF31" s="674" t="s">
        <v>314</v>
      </c>
      <c r="CG31" s="675"/>
      <c r="CH31" s="675"/>
      <c r="CI31" s="675"/>
      <c r="CJ31" s="675"/>
      <c r="CK31" s="675"/>
      <c r="CL31" s="675"/>
      <c r="CM31" s="675"/>
      <c r="CN31" s="675"/>
      <c r="CO31" s="675"/>
      <c r="CP31" s="675"/>
      <c r="CQ31" s="676"/>
      <c r="CR31" s="659">
        <v>147250</v>
      </c>
      <c r="CS31" s="695"/>
      <c r="CT31" s="695"/>
      <c r="CU31" s="695"/>
      <c r="CV31" s="695"/>
      <c r="CW31" s="695"/>
      <c r="CX31" s="695"/>
      <c r="CY31" s="696"/>
      <c r="CZ31" s="664">
        <v>0.9</v>
      </c>
      <c r="DA31" s="693"/>
      <c r="DB31" s="693"/>
      <c r="DC31" s="697"/>
      <c r="DD31" s="668">
        <v>145772</v>
      </c>
      <c r="DE31" s="695"/>
      <c r="DF31" s="695"/>
      <c r="DG31" s="695"/>
      <c r="DH31" s="695"/>
      <c r="DI31" s="695"/>
      <c r="DJ31" s="695"/>
      <c r="DK31" s="696"/>
      <c r="DL31" s="668">
        <v>145772</v>
      </c>
      <c r="DM31" s="695"/>
      <c r="DN31" s="695"/>
      <c r="DO31" s="695"/>
      <c r="DP31" s="695"/>
      <c r="DQ31" s="695"/>
      <c r="DR31" s="695"/>
      <c r="DS31" s="695"/>
      <c r="DT31" s="695"/>
      <c r="DU31" s="695"/>
      <c r="DV31" s="696"/>
      <c r="DW31" s="664">
        <v>1.7</v>
      </c>
      <c r="DX31" s="693"/>
      <c r="DY31" s="693"/>
      <c r="DZ31" s="693"/>
      <c r="EA31" s="693"/>
      <c r="EB31" s="693"/>
      <c r="EC31" s="694"/>
    </row>
    <row r="32" spans="2:133" ht="11.25" customHeight="1" x14ac:dyDescent="0.15">
      <c r="B32" s="656" t="s">
        <v>315</v>
      </c>
      <c r="C32" s="657"/>
      <c r="D32" s="657"/>
      <c r="E32" s="657"/>
      <c r="F32" s="657"/>
      <c r="G32" s="657"/>
      <c r="H32" s="657"/>
      <c r="I32" s="657"/>
      <c r="J32" s="657"/>
      <c r="K32" s="657"/>
      <c r="L32" s="657"/>
      <c r="M32" s="657"/>
      <c r="N32" s="657"/>
      <c r="O32" s="657"/>
      <c r="P32" s="657"/>
      <c r="Q32" s="658"/>
      <c r="R32" s="659">
        <v>1126500</v>
      </c>
      <c r="S32" s="660"/>
      <c r="T32" s="660"/>
      <c r="U32" s="660"/>
      <c r="V32" s="660"/>
      <c r="W32" s="660"/>
      <c r="X32" s="660"/>
      <c r="Y32" s="661"/>
      <c r="Z32" s="662">
        <v>6.7</v>
      </c>
      <c r="AA32" s="662"/>
      <c r="AB32" s="662"/>
      <c r="AC32" s="662"/>
      <c r="AD32" s="663" t="s">
        <v>234</v>
      </c>
      <c r="AE32" s="663"/>
      <c r="AF32" s="663"/>
      <c r="AG32" s="663"/>
      <c r="AH32" s="663"/>
      <c r="AI32" s="663"/>
      <c r="AJ32" s="663"/>
      <c r="AK32" s="663"/>
      <c r="AL32" s="664" t="s">
        <v>234</v>
      </c>
      <c r="AM32" s="665"/>
      <c r="AN32" s="665"/>
      <c r="AO32" s="666"/>
      <c r="AP32" s="711"/>
      <c r="AQ32" s="712"/>
      <c r="AR32" s="712"/>
      <c r="AS32" s="712"/>
      <c r="AT32" s="715"/>
      <c r="AU32" s="211"/>
      <c r="AV32" s="211"/>
      <c r="AW32" s="211"/>
      <c r="AX32" s="704" t="s">
        <v>316</v>
      </c>
      <c r="AY32" s="705"/>
      <c r="AZ32" s="705"/>
      <c r="BA32" s="705"/>
      <c r="BB32" s="705"/>
      <c r="BC32" s="705"/>
      <c r="BD32" s="705"/>
      <c r="BE32" s="705"/>
      <c r="BF32" s="706"/>
      <c r="BG32" s="728">
        <v>98.8</v>
      </c>
      <c r="BH32" s="729"/>
      <c r="BI32" s="729"/>
      <c r="BJ32" s="729"/>
      <c r="BK32" s="729"/>
      <c r="BL32" s="729"/>
      <c r="BM32" s="730">
        <v>96</v>
      </c>
      <c r="BN32" s="729"/>
      <c r="BO32" s="729"/>
      <c r="BP32" s="729"/>
      <c r="BQ32" s="731"/>
      <c r="BR32" s="728">
        <v>98.8</v>
      </c>
      <c r="BS32" s="729"/>
      <c r="BT32" s="729"/>
      <c r="BU32" s="729"/>
      <c r="BV32" s="729"/>
      <c r="BW32" s="729"/>
      <c r="BX32" s="730">
        <v>96</v>
      </c>
      <c r="BY32" s="729"/>
      <c r="BZ32" s="729"/>
      <c r="CA32" s="729"/>
      <c r="CB32" s="731"/>
      <c r="CD32" s="726"/>
      <c r="CE32" s="727"/>
      <c r="CF32" s="674" t="s">
        <v>317</v>
      </c>
      <c r="CG32" s="675"/>
      <c r="CH32" s="675"/>
      <c r="CI32" s="675"/>
      <c r="CJ32" s="675"/>
      <c r="CK32" s="675"/>
      <c r="CL32" s="675"/>
      <c r="CM32" s="675"/>
      <c r="CN32" s="675"/>
      <c r="CO32" s="675"/>
      <c r="CP32" s="675"/>
      <c r="CQ32" s="676"/>
      <c r="CR32" s="659">
        <v>120</v>
      </c>
      <c r="CS32" s="660"/>
      <c r="CT32" s="660"/>
      <c r="CU32" s="660"/>
      <c r="CV32" s="660"/>
      <c r="CW32" s="660"/>
      <c r="CX32" s="660"/>
      <c r="CY32" s="661"/>
      <c r="CZ32" s="664">
        <v>0</v>
      </c>
      <c r="DA32" s="693"/>
      <c r="DB32" s="693"/>
      <c r="DC32" s="697"/>
      <c r="DD32" s="668">
        <v>120</v>
      </c>
      <c r="DE32" s="660"/>
      <c r="DF32" s="660"/>
      <c r="DG32" s="660"/>
      <c r="DH32" s="660"/>
      <c r="DI32" s="660"/>
      <c r="DJ32" s="660"/>
      <c r="DK32" s="661"/>
      <c r="DL32" s="668">
        <v>120</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318</v>
      </c>
      <c r="C33" s="657"/>
      <c r="D33" s="657"/>
      <c r="E33" s="657"/>
      <c r="F33" s="657"/>
      <c r="G33" s="657"/>
      <c r="H33" s="657"/>
      <c r="I33" s="657"/>
      <c r="J33" s="657"/>
      <c r="K33" s="657"/>
      <c r="L33" s="657"/>
      <c r="M33" s="657"/>
      <c r="N33" s="657"/>
      <c r="O33" s="657"/>
      <c r="P33" s="657"/>
      <c r="Q33" s="658"/>
      <c r="R33" s="659">
        <v>313533</v>
      </c>
      <c r="S33" s="660"/>
      <c r="T33" s="660"/>
      <c r="U33" s="660"/>
      <c r="V33" s="660"/>
      <c r="W33" s="660"/>
      <c r="X33" s="660"/>
      <c r="Y33" s="661"/>
      <c r="Z33" s="662">
        <v>1.9</v>
      </c>
      <c r="AA33" s="662"/>
      <c r="AB33" s="662"/>
      <c r="AC33" s="662"/>
      <c r="AD33" s="663" t="s">
        <v>119</v>
      </c>
      <c r="AE33" s="663"/>
      <c r="AF33" s="663"/>
      <c r="AG33" s="663"/>
      <c r="AH33" s="663"/>
      <c r="AI33" s="663"/>
      <c r="AJ33" s="663"/>
      <c r="AK33" s="663"/>
      <c r="AL33" s="664" t="s">
        <v>234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319</v>
      </c>
      <c r="CE33" s="675"/>
      <c r="CF33" s="675"/>
      <c r="CG33" s="675"/>
      <c r="CH33" s="675"/>
      <c r="CI33" s="675"/>
      <c r="CJ33" s="675"/>
      <c r="CK33" s="675"/>
      <c r="CL33" s="675"/>
      <c r="CM33" s="675"/>
      <c r="CN33" s="675"/>
      <c r="CO33" s="675"/>
      <c r="CP33" s="675"/>
      <c r="CQ33" s="676"/>
      <c r="CR33" s="659">
        <v>7897296</v>
      </c>
      <c r="CS33" s="695"/>
      <c r="CT33" s="695"/>
      <c r="CU33" s="695"/>
      <c r="CV33" s="695"/>
      <c r="CW33" s="695"/>
      <c r="CX33" s="695"/>
      <c r="CY33" s="696"/>
      <c r="CZ33" s="664">
        <v>47.9</v>
      </c>
      <c r="DA33" s="693"/>
      <c r="DB33" s="693"/>
      <c r="DC33" s="697"/>
      <c r="DD33" s="668">
        <v>6299604</v>
      </c>
      <c r="DE33" s="695"/>
      <c r="DF33" s="695"/>
      <c r="DG33" s="695"/>
      <c r="DH33" s="695"/>
      <c r="DI33" s="695"/>
      <c r="DJ33" s="695"/>
      <c r="DK33" s="696"/>
      <c r="DL33" s="668">
        <v>3516327</v>
      </c>
      <c r="DM33" s="695"/>
      <c r="DN33" s="695"/>
      <c r="DO33" s="695"/>
      <c r="DP33" s="695"/>
      <c r="DQ33" s="695"/>
      <c r="DR33" s="695"/>
      <c r="DS33" s="695"/>
      <c r="DT33" s="695"/>
      <c r="DU33" s="695"/>
      <c r="DV33" s="696"/>
      <c r="DW33" s="664">
        <v>39.799999999999997</v>
      </c>
      <c r="DX33" s="693"/>
      <c r="DY33" s="693"/>
      <c r="DZ33" s="693"/>
      <c r="EA33" s="693"/>
      <c r="EB33" s="693"/>
      <c r="EC33" s="694"/>
    </row>
    <row r="34" spans="2:133" ht="11.25" customHeight="1" x14ac:dyDescent="0.15">
      <c r="B34" s="656" t="s">
        <v>320</v>
      </c>
      <c r="C34" s="657"/>
      <c r="D34" s="657"/>
      <c r="E34" s="657"/>
      <c r="F34" s="657"/>
      <c r="G34" s="657"/>
      <c r="H34" s="657"/>
      <c r="I34" s="657"/>
      <c r="J34" s="657"/>
      <c r="K34" s="657"/>
      <c r="L34" s="657"/>
      <c r="M34" s="657"/>
      <c r="N34" s="657"/>
      <c r="O34" s="657"/>
      <c r="P34" s="657"/>
      <c r="Q34" s="658"/>
      <c r="R34" s="659">
        <v>226999</v>
      </c>
      <c r="S34" s="660"/>
      <c r="T34" s="660"/>
      <c r="U34" s="660"/>
      <c r="V34" s="660"/>
      <c r="W34" s="660"/>
      <c r="X34" s="660"/>
      <c r="Y34" s="661"/>
      <c r="Z34" s="662">
        <v>1.4</v>
      </c>
      <c r="AA34" s="662"/>
      <c r="AB34" s="662"/>
      <c r="AC34" s="662"/>
      <c r="AD34" s="663">
        <v>12530</v>
      </c>
      <c r="AE34" s="663"/>
      <c r="AF34" s="663"/>
      <c r="AG34" s="663"/>
      <c r="AH34" s="663"/>
      <c r="AI34" s="663"/>
      <c r="AJ34" s="663"/>
      <c r="AK34" s="663"/>
      <c r="AL34" s="664">
        <v>0.1</v>
      </c>
      <c r="AM34" s="665"/>
      <c r="AN34" s="665"/>
      <c r="AO34" s="666"/>
      <c r="AP34" s="214"/>
      <c r="AQ34" s="638" t="s">
        <v>321</v>
      </c>
      <c r="AR34" s="639"/>
      <c r="AS34" s="639"/>
      <c r="AT34" s="639"/>
      <c r="AU34" s="639"/>
      <c r="AV34" s="639"/>
      <c r="AW34" s="639"/>
      <c r="AX34" s="639"/>
      <c r="AY34" s="639"/>
      <c r="AZ34" s="639"/>
      <c r="BA34" s="639"/>
      <c r="BB34" s="639"/>
      <c r="BC34" s="639"/>
      <c r="BD34" s="639"/>
      <c r="BE34" s="639"/>
      <c r="BF34" s="640"/>
      <c r="BG34" s="638" t="s">
        <v>322</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323</v>
      </c>
      <c r="CE34" s="675"/>
      <c r="CF34" s="675"/>
      <c r="CG34" s="675"/>
      <c r="CH34" s="675"/>
      <c r="CI34" s="675"/>
      <c r="CJ34" s="675"/>
      <c r="CK34" s="675"/>
      <c r="CL34" s="675"/>
      <c r="CM34" s="675"/>
      <c r="CN34" s="675"/>
      <c r="CO34" s="675"/>
      <c r="CP34" s="675"/>
      <c r="CQ34" s="676"/>
      <c r="CR34" s="659">
        <v>2996275</v>
      </c>
      <c r="CS34" s="660"/>
      <c r="CT34" s="660"/>
      <c r="CU34" s="660"/>
      <c r="CV34" s="660"/>
      <c r="CW34" s="660"/>
      <c r="CX34" s="660"/>
      <c r="CY34" s="661"/>
      <c r="CZ34" s="664">
        <v>18.2</v>
      </c>
      <c r="DA34" s="693"/>
      <c r="DB34" s="693"/>
      <c r="DC34" s="697"/>
      <c r="DD34" s="668">
        <v>2393091</v>
      </c>
      <c r="DE34" s="660"/>
      <c r="DF34" s="660"/>
      <c r="DG34" s="660"/>
      <c r="DH34" s="660"/>
      <c r="DI34" s="660"/>
      <c r="DJ34" s="660"/>
      <c r="DK34" s="661"/>
      <c r="DL34" s="668">
        <v>1460102</v>
      </c>
      <c r="DM34" s="660"/>
      <c r="DN34" s="660"/>
      <c r="DO34" s="660"/>
      <c r="DP34" s="660"/>
      <c r="DQ34" s="660"/>
      <c r="DR34" s="660"/>
      <c r="DS34" s="660"/>
      <c r="DT34" s="660"/>
      <c r="DU34" s="660"/>
      <c r="DV34" s="661"/>
      <c r="DW34" s="664">
        <v>16.5</v>
      </c>
      <c r="DX34" s="693"/>
      <c r="DY34" s="693"/>
      <c r="DZ34" s="693"/>
      <c r="EA34" s="693"/>
      <c r="EB34" s="693"/>
      <c r="EC34" s="694"/>
    </row>
    <row r="35" spans="2:133" ht="11.25" customHeight="1" x14ac:dyDescent="0.15">
      <c r="B35" s="656" t="s">
        <v>324</v>
      </c>
      <c r="C35" s="657"/>
      <c r="D35" s="657"/>
      <c r="E35" s="657"/>
      <c r="F35" s="657"/>
      <c r="G35" s="657"/>
      <c r="H35" s="657"/>
      <c r="I35" s="657"/>
      <c r="J35" s="657"/>
      <c r="K35" s="657"/>
      <c r="L35" s="657"/>
      <c r="M35" s="657"/>
      <c r="N35" s="657"/>
      <c r="O35" s="657"/>
      <c r="P35" s="657"/>
      <c r="Q35" s="658"/>
      <c r="R35" s="659">
        <v>1340200</v>
      </c>
      <c r="S35" s="660"/>
      <c r="T35" s="660"/>
      <c r="U35" s="660"/>
      <c r="V35" s="660"/>
      <c r="W35" s="660"/>
      <c r="X35" s="660"/>
      <c r="Y35" s="661"/>
      <c r="Z35" s="662">
        <v>8</v>
      </c>
      <c r="AA35" s="662"/>
      <c r="AB35" s="662"/>
      <c r="AC35" s="662"/>
      <c r="AD35" s="663" t="s">
        <v>234</v>
      </c>
      <c r="AE35" s="663"/>
      <c r="AF35" s="663"/>
      <c r="AG35" s="663"/>
      <c r="AH35" s="663"/>
      <c r="AI35" s="663"/>
      <c r="AJ35" s="663"/>
      <c r="AK35" s="663"/>
      <c r="AL35" s="664" t="s">
        <v>119</v>
      </c>
      <c r="AM35" s="665"/>
      <c r="AN35" s="665"/>
      <c r="AO35" s="666"/>
      <c r="AP35" s="214"/>
      <c r="AQ35" s="732" t="s">
        <v>325</v>
      </c>
      <c r="AR35" s="733"/>
      <c r="AS35" s="733"/>
      <c r="AT35" s="733"/>
      <c r="AU35" s="733"/>
      <c r="AV35" s="733"/>
      <c r="AW35" s="733"/>
      <c r="AX35" s="733"/>
      <c r="AY35" s="734"/>
      <c r="AZ35" s="648">
        <v>1541251</v>
      </c>
      <c r="BA35" s="649"/>
      <c r="BB35" s="649"/>
      <c r="BC35" s="649"/>
      <c r="BD35" s="649"/>
      <c r="BE35" s="649"/>
      <c r="BF35" s="735"/>
      <c r="BG35" s="670" t="s">
        <v>326</v>
      </c>
      <c r="BH35" s="671"/>
      <c r="BI35" s="671"/>
      <c r="BJ35" s="671"/>
      <c r="BK35" s="671"/>
      <c r="BL35" s="671"/>
      <c r="BM35" s="671"/>
      <c r="BN35" s="671"/>
      <c r="BO35" s="671"/>
      <c r="BP35" s="671"/>
      <c r="BQ35" s="671"/>
      <c r="BR35" s="671"/>
      <c r="BS35" s="671"/>
      <c r="BT35" s="671"/>
      <c r="BU35" s="672"/>
      <c r="BV35" s="648">
        <v>35685</v>
      </c>
      <c r="BW35" s="649"/>
      <c r="BX35" s="649"/>
      <c r="BY35" s="649"/>
      <c r="BZ35" s="649"/>
      <c r="CA35" s="649"/>
      <c r="CB35" s="735"/>
      <c r="CD35" s="674" t="s">
        <v>327</v>
      </c>
      <c r="CE35" s="675"/>
      <c r="CF35" s="675"/>
      <c r="CG35" s="675"/>
      <c r="CH35" s="675"/>
      <c r="CI35" s="675"/>
      <c r="CJ35" s="675"/>
      <c r="CK35" s="675"/>
      <c r="CL35" s="675"/>
      <c r="CM35" s="675"/>
      <c r="CN35" s="675"/>
      <c r="CO35" s="675"/>
      <c r="CP35" s="675"/>
      <c r="CQ35" s="676"/>
      <c r="CR35" s="659">
        <v>71850</v>
      </c>
      <c r="CS35" s="695"/>
      <c r="CT35" s="695"/>
      <c r="CU35" s="695"/>
      <c r="CV35" s="695"/>
      <c r="CW35" s="695"/>
      <c r="CX35" s="695"/>
      <c r="CY35" s="696"/>
      <c r="CZ35" s="664">
        <v>0.4</v>
      </c>
      <c r="DA35" s="693"/>
      <c r="DB35" s="693"/>
      <c r="DC35" s="697"/>
      <c r="DD35" s="668">
        <v>57003</v>
      </c>
      <c r="DE35" s="695"/>
      <c r="DF35" s="695"/>
      <c r="DG35" s="695"/>
      <c r="DH35" s="695"/>
      <c r="DI35" s="695"/>
      <c r="DJ35" s="695"/>
      <c r="DK35" s="696"/>
      <c r="DL35" s="668">
        <v>57003</v>
      </c>
      <c r="DM35" s="695"/>
      <c r="DN35" s="695"/>
      <c r="DO35" s="695"/>
      <c r="DP35" s="695"/>
      <c r="DQ35" s="695"/>
      <c r="DR35" s="695"/>
      <c r="DS35" s="695"/>
      <c r="DT35" s="695"/>
      <c r="DU35" s="695"/>
      <c r="DV35" s="696"/>
      <c r="DW35" s="664">
        <v>0.6</v>
      </c>
      <c r="DX35" s="693"/>
      <c r="DY35" s="693"/>
      <c r="DZ35" s="693"/>
      <c r="EA35" s="693"/>
      <c r="EB35" s="693"/>
      <c r="EC35" s="694"/>
    </row>
    <row r="36" spans="2:133" ht="11.25" customHeight="1" x14ac:dyDescent="0.15">
      <c r="B36" s="656" t="s">
        <v>328</v>
      </c>
      <c r="C36" s="657"/>
      <c r="D36" s="657"/>
      <c r="E36" s="657"/>
      <c r="F36" s="657"/>
      <c r="G36" s="657"/>
      <c r="H36" s="657"/>
      <c r="I36" s="657"/>
      <c r="J36" s="657"/>
      <c r="K36" s="657"/>
      <c r="L36" s="657"/>
      <c r="M36" s="657"/>
      <c r="N36" s="657"/>
      <c r="O36" s="657"/>
      <c r="P36" s="657"/>
      <c r="Q36" s="658"/>
      <c r="R36" s="659" t="s">
        <v>272</v>
      </c>
      <c r="S36" s="660"/>
      <c r="T36" s="660"/>
      <c r="U36" s="660"/>
      <c r="V36" s="660"/>
      <c r="W36" s="660"/>
      <c r="X36" s="660"/>
      <c r="Y36" s="661"/>
      <c r="Z36" s="662" t="s">
        <v>119</v>
      </c>
      <c r="AA36" s="662"/>
      <c r="AB36" s="662"/>
      <c r="AC36" s="662"/>
      <c r="AD36" s="663" t="s">
        <v>234</v>
      </c>
      <c r="AE36" s="663"/>
      <c r="AF36" s="663"/>
      <c r="AG36" s="663"/>
      <c r="AH36" s="663"/>
      <c r="AI36" s="663"/>
      <c r="AJ36" s="663"/>
      <c r="AK36" s="663"/>
      <c r="AL36" s="664" t="s">
        <v>234</v>
      </c>
      <c r="AM36" s="665"/>
      <c r="AN36" s="665"/>
      <c r="AO36" s="666"/>
      <c r="AQ36" s="736" t="s">
        <v>329</v>
      </c>
      <c r="AR36" s="737"/>
      <c r="AS36" s="737"/>
      <c r="AT36" s="737"/>
      <c r="AU36" s="737"/>
      <c r="AV36" s="737"/>
      <c r="AW36" s="737"/>
      <c r="AX36" s="737"/>
      <c r="AY36" s="738"/>
      <c r="AZ36" s="659">
        <v>212441</v>
      </c>
      <c r="BA36" s="660"/>
      <c r="BB36" s="660"/>
      <c r="BC36" s="660"/>
      <c r="BD36" s="695"/>
      <c r="BE36" s="695"/>
      <c r="BF36" s="718"/>
      <c r="BG36" s="674" t="s">
        <v>330</v>
      </c>
      <c r="BH36" s="675"/>
      <c r="BI36" s="675"/>
      <c r="BJ36" s="675"/>
      <c r="BK36" s="675"/>
      <c r="BL36" s="675"/>
      <c r="BM36" s="675"/>
      <c r="BN36" s="675"/>
      <c r="BO36" s="675"/>
      <c r="BP36" s="675"/>
      <c r="BQ36" s="675"/>
      <c r="BR36" s="675"/>
      <c r="BS36" s="675"/>
      <c r="BT36" s="675"/>
      <c r="BU36" s="676"/>
      <c r="BV36" s="659">
        <v>-46871</v>
      </c>
      <c r="BW36" s="660"/>
      <c r="BX36" s="660"/>
      <c r="BY36" s="660"/>
      <c r="BZ36" s="660"/>
      <c r="CA36" s="660"/>
      <c r="CB36" s="669"/>
      <c r="CD36" s="674" t="s">
        <v>331</v>
      </c>
      <c r="CE36" s="675"/>
      <c r="CF36" s="675"/>
      <c r="CG36" s="675"/>
      <c r="CH36" s="675"/>
      <c r="CI36" s="675"/>
      <c r="CJ36" s="675"/>
      <c r="CK36" s="675"/>
      <c r="CL36" s="675"/>
      <c r="CM36" s="675"/>
      <c r="CN36" s="675"/>
      <c r="CO36" s="675"/>
      <c r="CP36" s="675"/>
      <c r="CQ36" s="676"/>
      <c r="CR36" s="659">
        <v>1418576</v>
      </c>
      <c r="CS36" s="660"/>
      <c r="CT36" s="660"/>
      <c r="CU36" s="660"/>
      <c r="CV36" s="660"/>
      <c r="CW36" s="660"/>
      <c r="CX36" s="660"/>
      <c r="CY36" s="661"/>
      <c r="CZ36" s="664">
        <v>8.6</v>
      </c>
      <c r="DA36" s="693"/>
      <c r="DB36" s="693"/>
      <c r="DC36" s="697"/>
      <c r="DD36" s="668">
        <v>961354</v>
      </c>
      <c r="DE36" s="660"/>
      <c r="DF36" s="660"/>
      <c r="DG36" s="660"/>
      <c r="DH36" s="660"/>
      <c r="DI36" s="660"/>
      <c r="DJ36" s="660"/>
      <c r="DK36" s="661"/>
      <c r="DL36" s="668">
        <v>800358</v>
      </c>
      <c r="DM36" s="660"/>
      <c r="DN36" s="660"/>
      <c r="DO36" s="660"/>
      <c r="DP36" s="660"/>
      <c r="DQ36" s="660"/>
      <c r="DR36" s="660"/>
      <c r="DS36" s="660"/>
      <c r="DT36" s="660"/>
      <c r="DU36" s="660"/>
      <c r="DV36" s="661"/>
      <c r="DW36" s="664">
        <v>9.1</v>
      </c>
      <c r="DX36" s="693"/>
      <c r="DY36" s="693"/>
      <c r="DZ36" s="693"/>
      <c r="EA36" s="693"/>
      <c r="EB36" s="693"/>
      <c r="EC36" s="694"/>
    </row>
    <row r="37" spans="2:133" ht="11.25" customHeight="1" x14ac:dyDescent="0.15">
      <c r="B37" s="656" t="s">
        <v>332</v>
      </c>
      <c r="C37" s="657"/>
      <c r="D37" s="657"/>
      <c r="E37" s="657"/>
      <c r="F37" s="657"/>
      <c r="G37" s="657"/>
      <c r="H37" s="657"/>
      <c r="I37" s="657"/>
      <c r="J37" s="657"/>
      <c r="K37" s="657"/>
      <c r="L37" s="657"/>
      <c r="M37" s="657"/>
      <c r="N37" s="657"/>
      <c r="O37" s="657"/>
      <c r="P37" s="657"/>
      <c r="Q37" s="658"/>
      <c r="R37" s="659">
        <v>348000</v>
      </c>
      <c r="S37" s="660"/>
      <c r="T37" s="660"/>
      <c r="U37" s="660"/>
      <c r="V37" s="660"/>
      <c r="W37" s="660"/>
      <c r="X37" s="660"/>
      <c r="Y37" s="661"/>
      <c r="Z37" s="662">
        <v>2.1</v>
      </c>
      <c r="AA37" s="662"/>
      <c r="AB37" s="662"/>
      <c r="AC37" s="662"/>
      <c r="AD37" s="663" t="s">
        <v>234</v>
      </c>
      <c r="AE37" s="663"/>
      <c r="AF37" s="663"/>
      <c r="AG37" s="663"/>
      <c r="AH37" s="663"/>
      <c r="AI37" s="663"/>
      <c r="AJ37" s="663"/>
      <c r="AK37" s="663"/>
      <c r="AL37" s="664" t="s">
        <v>234</v>
      </c>
      <c r="AM37" s="665"/>
      <c r="AN37" s="665"/>
      <c r="AO37" s="666"/>
      <c r="AQ37" s="736" t="s">
        <v>333</v>
      </c>
      <c r="AR37" s="737"/>
      <c r="AS37" s="737"/>
      <c r="AT37" s="737"/>
      <c r="AU37" s="737"/>
      <c r="AV37" s="737"/>
      <c r="AW37" s="737"/>
      <c r="AX37" s="737"/>
      <c r="AY37" s="738"/>
      <c r="AZ37" s="659">
        <v>61552</v>
      </c>
      <c r="BA37" s="660"/>
      <c r="BB37" s="660"/>
      <c r="BC37" s="660"/>
      <c r="BD37" s="695"/>
      <c r="BE37" s="695"/>
      <c r="BF37" s="718"/>
      <c r="BG37" s="674" t="s">
        <v>334</v>
      </c>
      <c r="BH37" s="675"/>
      <c r="BI37" s="675"/>
      <c r="BJ37" s="675"/>
      <c r="BK37" s="675"/>
      <c r="BL37" s="675"/>
      <c r="BM37" s="675"/>
      <c r="BN37" s="675"/>
      <c r="BO37" s="675"/>
      <c r="BP37" s="675"/>
      <c r="BQ37" s="675"/>
      <c r="BR37" s="675"/>
      <c r="BS37" s="675"/>
      <c r="BT37" s="675"/>
      <c r="BU37" s="676"/>
      <c r="BV37" s="659">
        <v>3226</v>
      </c>
      <c r="BW37" s="660"/>
      <c r="BX37" s="660"/>
      <c r="BY37" s="660"/>
      <c r="BZ37" s="660"/>
      <c r="CA37" s="660"/>
      <c r="CB37" s="669"/>
      <c r="CD37" s="674" t="s">
        <v>335</v>
      </c>
      <c r="CE37" s="675"/>
      <c r="CF37" s="675"/>
      <c r="CG37" s="675"/>
      <c r="CH37" s="675"/>
      <c r="CI37" s="675"/>
      <c r="CJ37" s="675"/>
      <c r="CK37" s="675"/>
      <c r="CL37" s="675"/>
      <c r="CM37" s="675"/>
      <c r="CN37" s="675"/>
      <c r="CO37" s="675"/>
      <c r="CP37" s="675"/>
      <c r="CQ37" s="676"/>
      <c r="CR37" s="659">
        <v>403935</v>
      </c>
      <c r="CS37" s="695"/>
      <c r="CT37" s="695"/>
      <c r="CU37" s="695"/>
      <c r="CV37" s="695"/>
      <c r="CW37" s="695"/>
      <c r="CX37" s="695"/>
      <c r="CY37" s="696"/>
      <c r="CZ37" s="664">
        <v>2.4</v>
      </c>
      <c r="DA37" s="693"/>
      <c r="DB37" s="693"/>
      <c r="DC37" s="697"/>
      <c r="DD37" s="668">
        <v>393160</v>
      </c>
      <c r="DE37" s="695"/>
      <c r="DF37" s="695"/>
      <c r="DG37" s="695"/>
      <c r="DH37" s="695"/>
      <c r="DI37" s="695"/>
      <c r="DJ37" s="695"/>
      <c r="DK37" s="696"/>
      <c r="DL37" s="668">
        <v>384251</v>
      </c>
      <c r="DM37" s="695"/>
      <c r="DN37" s="695"/>
      <c r="DO37" s="695"/>
      <c r="DP37" s="695"/>
      <c r="DQ37" s="695"/>
      <c r="DR37" s="695"/>
      <c r="DS37" s="695"/>
      <c r="DT37" s="695"/>
      <c r="DU37" s="695"/>
      <c r="DV37" s="696"/>
      <c r="DW37" s="664">
        <v>4.4000000000000004</v>
      </c>
      <c r="DX37" s="693"/>
      <c r="DY37" s="693"/>
      <c r="DZ37" s="693"/>
      <c r="EA37" s="693"/>
      <c r="EB37" s="693"/>
      <c r="EC37" s="694"/>
    </row>
    <row r="38" spans="2:133" ht="11.25" customHeight="1" x14ac:dyDescent="0.15">
      <c r="B38" s="704" t="s">
        <v>336</v>
      </c>
      <c r="C38" s="705"/>
      <c r="D38" s="705"/>
      <c r="E38" s="705"/>
      <c r="F38" s="705"/>
      <c r="G38" s="705"/>
      <c r="H38" s="705"/>
      <c r="I38" s="705"/>
      <c r="J38" s="705"/>
      <c r="K38" s="705"/>
      <c r="L38" s="705"/>
      <c r="M38" s="705"/>
      <c r="N38" s="705"/>
      <c r="O38" s="705"/>
      <c r="P38" s="705"/>
      <c r="Q38" s="706"/>
      <c r="R38" s="739">
        <v>16786520</v>
      </c>
      <c r="S38" s="740"/>
      <c r="T38" s="740"/>
      <c r="U38" s="740"/>
      <c r="V38" s="740"/>
      <c r="W38" s="740"/>
      <c r="X38" s="740"/>
      <c r="Y38" s="741"/>
      <c r="Z38" s="742">
        <v>100</v>
      </c>
      <c r="AA38" s="742"/>
      <c r="AB38" s="742"/>
      <c r="AC38" s="742"/>
      <c r="AD38" s="743">
        <v>8479076</v>
      </c>
      <c r="AE38" s="743"/>
      <c r="AF38" s="743"/>
      <c r="AG38" s="743"/>
      <c r="AH38" s="743"/>
      <c r="AI38" s="743"/>
      <c r="AJ38" s="743"/>
      <c r="AK38" s="743"/>
      <c r="AL38" s="744">
        <v>100</v>
      </c>
      <c r="AM38" s="730"/>
      <c r="AN38" s="730"/>
      <c r="AO38" s="745"/>
      <c r="AQ38" s="736" t="s">
        <v>337</v>
      </c>
      <c r="AR38" s="737"/>
      <c r="AS38" s="737"/>
      <c r="AT38" s="737"/>
      <c r="AU38" s="737"/>
      <c r="AV38" s="737"/>
      <c r="AW38" s="737"/>
      <c r="AX38" s="737"/>
      <c r="AY38" s="738"/>
      <c r="AZ38" s="659">
        <v>47706</v>
      </c>
      <c r="BA38" s="660"/>
      <c r="BB38" s="660"/>
      <c r="BC38" s="660"/>
      <c r="BD38" s="695"/>
      <c r="BE38" s="695"/>
      <c r="BF38" s="718"/>
      <c r="BG38" s="674" t="s">
        <v>338</v>
      </c>
      <c r="BH38" s="675"/>
      <c r="BI38" s="675"/>
      <c r="BJ38" s="675"/>
      <c r="BK38" s="675"/>
      <c r="BL38" s="675"/>
      <c r="BM38" s="675"/>
      <c r="BN38" s="675"/>
      <c r="BO38" s="675"/>
      <c r="BP38" s="675"/>
      <c r="BQ38" s="675"/>
      <c r="BR38" s="675"/>
      <c r="BS38" s="675"/>
      <c r="BT38" s="675"/>
      <c r="BU38" s="676"/>
      <c r="BV38" s="659">
        <v>5202</v>
      </c>
      <c r="BW38" s="660"/>
      <c r="BX38" s="660"/>
      <c r="BY38" s="660"/>
      <c r="BZ38" s="660"/>
      <c r="CA38" s="660"/>
      <c r="CB38" s="669"/>
      <c r="CD38" s="674" t="s">
        <v>339</v>
      </c>
      <c r="CE38" s="675"/>
      <c r="CF38" s="675"/>
      <c r="CG38" s="675"/>
      <c r="CH38" s="675"/>
      <c r="CI38" s="675"/>
      <c r="CJ38" s="675"/>
      <c r="CK38" s="675"/>
      <c r="CL38" s="675"/>
      <c r="CM38" s="675"/>
      <c r="CN38" s="675"/>
      <c r="CO38" s="675"/>
      <c r="CP38" s="675"/>
      <c r="CQ38" s="676"/>
      <c r="CR38" s="659">
        <v>1520251</v>
      </c>
      <c r="CS38" s="660"/>
      <c r="CT38" s="660"/>
      <c r="CU38" s="660"/>
      <c r="CV38" s="660"/>
      <c r="CW38" s="660"/>
      <c r="CX38" s="660"/>
      <c r="CY38" s="661"/>
      <c r="CZ38" s="664">
        <v>9.1999999999999993</v>
      </c>
      <c r="DA38" s="693"/>
      <c r="DB38" s="693"/>
      <c r="DC38" s="697"/>
      <c r="DD38" s="668">
        <v>1323156</v>
      </c>
      <c r="DE38" s="660"/>
      <c r="DF38" s="660"/>
      <c r="DG38" s="660"/>
      <c r="DH38" s="660"/>
      <c r="DI38" s="660"/>
      <c r="DJ38" s="660"/>
      <c r="DK38" s="661"/>
      <c r="DL38" s="668">
        <v>1198864</v>
      </c>
      <c r="DM38" s="660"/>
      <c r="DN38" s="660"/>
      <c r="DO38" s="660"/>
      <c r="DP38" s="660"/>
      <c r="DQ38" s="660"/>
      <c r="DR38" s="660"/>
      <c r="DS38" s="660"/>
      <c r="DT38" s="660"/>
      <c r="DU38" s="660"/>
      <c r="DV38" s="661"/>
      <c r="DW38" s="664">
        <v>13.6</v>
      </c>
      <c r="DX38" s="693"/>
      <c r="DY38" s="693"/>
      <c r="DZ38" s="693"/>
      <c r="EA38" s="693"/>
      <c r="EB38" s="693"/>
      <c r="EC38" s="694"/>
    </row>
    <row r="39" spans="2:133" ht="11.25" customHeight="1" x14ac:dyDescent="0.15">
      <c r="AQ39" s="736" t="s">
        <v>340</v>
      </c>
      <c r="AR39" s="737"/>
      <c r="AS39" s="737"/>
      <c r="AT39" s="737"/>
      <c r="AU39" s="737"/>
      <c r="AV39" s="737"/>
      <c r="AW39" s="737"/>
      <c r="AX39" s="737"/>
      <c r="AY39" s="738"/>
      <c r="AZ39" s="659">
        <v>21000</v>
      </c>
      <c r="BA39" s="660"/>
      <c r="BB39" s="660"/>
      <c r="BC39" s="660"/>
      <c r="BD39" s="695"/>
      <c r="BE39" s="695"/>
      <c r="BF39" s="718"/>
      <c r="BG39" s="750" t="s">
        <v>341</v>
      </c>
      <c r="BH39" s="751"/>
      <c r="BI39" s="751"/>
      <c r="BJ39" s="751"/>
      <c r="BK39" s="751"/>
      <c r="BL39" s="215"/>
      <c r="BM39" s="675" t="s">
        <v>342</v>
      </c>
      <c r="BN39" s="675"/>
      <c r="BO39" s="675"/>
      <c r="BP39" s="675"/>
      <c r="BQ39" s="675"/>
      <c r="BR39" s="675"/>
      <c r="BS39" s="675"/>
      <c r="BT39" s="675"/>
      <c r="BU39" s="676"/>
      <c r="BV39" s="659">
        <v>86</v>
      </c>
      <c r="BW39" s="660"/>
      <c r="BX39" s="660"/>
      <c r="BY39" s="660"/>
      <c r="BZ39" s="660"/>
      <c r="CA39" s="660"/>
      <c r="CB39" s="669"/>
      <c r="CD39" s="674" t="s">
        <v>343</v>
      </c>
      <c r="CE39" s="675"/>
      <c r="CF39" s="675"/>
      <c r="CG39" s="675"/>
      <c r="CH39" s="675"/>
      <c r="CI39" s="675"/>
      <c r="CJ39" s="675"/>
      <c r="CK39" s="675"/>
      <c r="CL39" s="675"/>
      <c r="CM39" s="675"/>
      <c r="CN39" s="675"/>
      <c r="CO39" s="675"/>
      <c r="CP39" s="675"/>
      <c r="CQ39" s="676"/>
      <c r="CR39" s="659">
        <v>1882344</v>
      </c>
      <c r="CS39" s="695"/>
      <c r="CT39" s="695"/>
      <c r="CU39" s="695"/>
      <c r="CV39" s="695"/>
      <c r="CW39" s="695"/>
      <c r="CX39" s="695"/>
      <c r="CY39" s="696"/>
      <c r="CZ39" s="664">
        <v>11.4</v>
      </c>
      <c r="DA39" s="693"/>
      <c r="DB39" s="693"/>
      <c r="DC39" s="697"/>
      <c r="DD39" s="668">
        <v>1557000</v>
      </c>
      <c r="DE39" s="695"/>
      <c r="DF39" s="695"/>
      <c r="DG39" s="695"/>
      <c r="DH39" s="695"/>
      <c r="DI39" s="695"/>
      <c r="DJ39" s="695"/>
      <c r="DK39" s="696"/>
      <c r="DL39" s="668" t="s">
        <v>119</v>
      </c>
      <c r="DM39" s="695"/>
      <c r="DN39" s="695"/>
      <c r="DO39" s="695"/>
      <c r="DP39" s="695"/>
      <c r="DQ39" s="695"/>
      <c r="DR39" s="695"/>
      <c r="DS39" s="695"/>
      <c r="DT39" s="695"/>
      <c r="DU39" s="695"/>
      <c r="DV39" s="696"/>
      <c r="DW39" s="664" t="s">
        <v>234</v>
      </c>
      <c r="DX39" s="693"/>
      <c r="DY39" s="693"/>
      <c r="DZ39" s="693"/>
      <c r="EA39" s="693"/>
      <c r="EB39" s="693"/>
      <c r="EC39" s="694"/>
    </row>
    <row r="40" spans="2:133" ht="11.25" customHeight="1" x14ac:dyDescent="0.15">
      <c r="AQ40" s="736" t="s">
        <v>344</v>
      </c>
      <c r="AR40" s="737"/>
      <c r="AS40" s="737"/>
      <c r="AT40" s="737"/>
      <c r="AU40" s="737"/>
      <c r="AV40" s="737"/>
      <c r="AW40" s="737"/>
      <c r="AX40" s="737"/>
      <c r="AY40" s="738"/>
      <c r="AZ40" s="659">
        <v>334447</v>
      </c>
      <c r="BA40" s="660"/>
      <c r="BB40" s="660"/>
      <c r="BC40" s="660"/>
      <c r="BD40" s="695"/>
      <c r="BE40" s="695"/>
      <c r="BF40" s="718"/>
      <c r="BG40" s="750"/>
      <c r="BH40" s="751"/>
      <c r="BI40" s="751"/>
      <c r="BJ40" s="751"/>
      <c r="BK40" s="751"/>
      <c r="BL40" s="215"/>
      <c r="BM40" s="675" t="s">
        <v>345</v>
      </c>
      <c r="BN40" s="675"/>
      <c r="BO40" s="675"/>
      <c r="BP40" s="675"/>
      <c r="BQ40" s="675"/>
      <c r="BR40" s="675"/>
      <c r="BS40" s="675"/>
      <c r="BT40" s="675"/>
      <c r="BU40" s="676"/>
      <c r="BV40" s="659">
        <v>116</v>
      </c>
      <c r="BW40" s="660"/>
      <c r="BX40" s="660"/>
      <c r="BY40" s="660"/>
      <c r="BZ40" s="660"/>
      <c r="CA40" s="660"/>
      <c r="CB40" s="669"/>
      <c r="CD40" s="674" t="s">
        <v>346</v>
      </c>
      <c r="CE40" s="675"/>
      <c r="CF40" s="675"/>
      <c r="CG40" s="675"/>
      <c r="CH40" s="675"/>
      <c r="CI40" s="675"/>
      <c r="CJ40" s="675"/>
      <c r="CK40" s="675"/>
      <c r="CL40" s="675"/>
      <c r="CM40" s="675"/>
      <c r="CN40" s="675"/>
      <c r="CO40" s="675"/>
      <c r="CP40" s="675"/>
      <c r="CQ40" s="676"/>
      <c r="CR40" s="659">
        <v>8000</v>
      </c>
      <c r="CS40" s="660"/>
      <c r="CT40" s="660"/>
      <c r="CU40" s="660"/>
      <c r="CV40" s="660"/>
      <c r="CW40" s="660"/>
      <c r="CX40" s="660"/>
      <c r="CY40" s="661"/>
      <c r="CZ40" s="664">
        <v>0</v>
      </c>
      <c r="DA40" s="693"/>
      <c r="DB40" s="693"/>
      <c r="DC40" s="697"/>
      <c r="DD40" s="668">
        <v>8000</v>
      </c>
      <c r="DE40" s="660"/>
      <c r="DF40" s="660"/>
      <c r="DG40" s="660"/>
      <c r="DH40" s="660"/>
      <c r="DI40" s="660"/>
      <c r="DJ40" s="660"/>
      <c r="DK40" s="661"/>
      <c r="DL40" s="668" t="s">
        <v>272</v>
      </c>
      <c r="DM40" s="660"/>
      <c r="DN40" s="660"/>
      <c r="DO40" s="660"/>
      <c r="DP40" s="660"/>
      <c r="DQ40" s="660"/>
      <c r="DR40" s="660"/>
      <c r="DS40" s="660"/>
      <c r="DT40" s="660"/>
      <c r="DU40" s="660"/>
      <c r="DV40" s="661"/>
      <c r="DW40" s="664" t="s">
        <v>234</v>
      </c>
      <c r="DX40" s="693"/>
      <c r="DY40" s="693"/>
      <c r="DZ40" s="693"/>
      <c r="EA40" s="693"/>
      <c r="EB40" s="693"/>
      <c r="EC40" s="694"/>
    </row>
    <row r="41" spans="2:133" ht="11.25" customHeight="1" x14ac:dyDescent="0.15">
      <c r="AQ41" s="746" t="s">
        <v>347</v>
      </c>
      <c r="AR41" s="747"/>
      <c r="AS41" s="747"/>
      <c r="AT41" s="747"/>
      <c r="AU41" s="747"/>
      <c r="AV41" s="747"/>
      <c r="AW41" s="747"/>
      <c r="AX41" s="747"/>
      <c r="AY41" s="748"/>
      <c r="AZ41" s="739">
        <v>864105</v>
      </c>
      <c r="BA41" s="740"/>
      <c r="BB41" s="740"/>
      <c r="BC41" s="740"/>
      <c r="BD41" s="729"/>
      <c r="BE41" s="729"/>
      <c r="BF41" s="731"/>
      <c r="BG41" s="752"/>
      <c r="BH41" s="753"/>
      <c r="BI41" s="753"/>
      <c r="BJ41" s="753"/>
      <c r="BK41" s="753"/>
      <c r="BL41" s="216"/>
      <c r="BM41" s="684" t="s">
        <v>348</v>
      </c>
      <c r="BN41" s="684"/>
      <c r="BO41" s="684"/>
      <c r="BP41" s="684"/>
      <c r="BQ41" s="684"/>
      <c r="BR41" s="684"/>
      <c r="BS41" s="684"/>
      <c r="BT41" s="684"/>
      <c r="BU41" s="685"/>
      <c r="BV41" s="739">
        <v>344</v>
      </c>
      <c r="BW41" s="740"/>
      <c r="BX41" s="740"/>
      <c r="BY41" s="740"/>
      <c r="BZ41" s="740"/>
      <c r="CA41" s="740"/>
      <c r="CB41" s="749"/>
      <c r="CD41" s="674" t="s">
        <v>349</v>
      </c>
      <c r="CE41" s="675"/>
      <c r="CF41" s="675"/>
      <c r="CG41" s="675"/>
      <c r="CH41" s="675"/>
      <c r="CI41" s="675"/>
      <c r="CJ41" s="675"/>
      <c r="CK41" s="675"/>
      <c r="CL41" s="675"/>
      <c r="CM41" s="675"/>
      <c r="CN41" s="675"/>
      <c r="CO41" s="675"/>
      <c r="CP41" s="675"/>
      <c r="CQ41" s="676"/>
      <c r="CR41" s="659" t="s">
        <v>129</v>
      </c>
      <c r="CS41" s="695"/>
      <c r="CT41" s="695"/>
      <c r="CU41" s="695"/>
      <c r="CV41" s="695"/>
      <c r="CW41" s="695"/>
      <c r="CX41" s="695"/>
      <c r="CY41" s="696"/>
      <c r="CZ41" s="664" t="s">
        <v>119</v>
      </c>
      <c r="DA41" s="693"/>
      <c r="DB41" s="693"/>
      <c r="DC41" s="697"/>
      <c r="DD41" s="668" t="s">
        <v>234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351</v>
      </c>
      <c r="CE42" s="657"/>
      <c r="CF42" s="657"/>
      <c r="CG42" s="657"/>
      <c r="CH42" s="657"/>
      <c r="CI42" s="657"/>
      <c r="CJ42" s="657"/>
      <c r="CK42" s="657"/>
      <c r="CL42" s="657"/>
      <c r="CM42" s="657"/>
      <c r="CN42" s="657"/>
      <c r="CO42" s="657"/>
      <c r="CP42" s="657"/>
      <c r="CQ42" s="658"/>
      <c r="CR42" s="659">
        <v>2507243</v>
      </c>
      <c r="CS42" s="660"/>
      <c r="CT42" s="660"/>
      <c r="CU42" s="660"/>
      <c r="CV42" s="660"/>
      <c r="CW42" s="660"/>
      <c r="CX42" s="660"/>
      <c r="CY42" s="661"/>
      <c r="CZ42" s="664">
        <v>15.2</v>
      </c>
      <c r="DA42" s="665"/>
      <c r="DB42" s="665"/>
      <c r="DC42" s="760"/>
      <c r="DD42" s="668">
        <v>497371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353</v>
      </c>
      <c r="CE43" s="657"/>
      <c r="CF43" s="657"/>
      <c r="CG43" s="657"/>
      <c r="CH43" s="657"/>
      <c r="CI43" s="657"/>
      <c r="CJ43" s="657"/>
      <c r="CK43" s="657"/>
      <c r="CL43" s="657"/>
      <c r="CM43" s="657"/>
      <c r="CN43" s="657"/>
      <c r="CO43" s="657"/>
      <c r="CP43" s="657"/>
      <c r="CQ43" s="658"/>
      <c r="CR43" s="659">
        <v>47576</v>
      </c>
      <c r="CS43" s="695"/>
      <c r="CT43" s="695"/>
      <c r="CU43" s="695"/>
      <c r="CV43" s="695"/>
      <c r="CW43" s="695"/>
      <c r="CX43" s="695"/>
      <c r="CY43" s="696"/>
      <c r="CZ43" s="664">
        <v>0.3</v>
      </c>
      <c r="DA43" s="693"/>
      <c r="DB43" s="693"/>
      <c r="DC43" s="697"/>
      <c r="DD43" s="668">
        <v>47576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354</v>
      </c>
      <c r="CD44" s="771" t="s">
        <v>305</v>
      </c>
      <c r="CE44" s="772"/>
      <c r="CF44" s="656" t="s">
        <v>355</v>
      </c>
      <c r="CG44" s="657"/>
      <c r="CH44" s="657"/>
      <c r="CI44" s="657"/>
      <c r="CJ44" s="657"/>
      <c r="CK44" s="657"/>
      <c r="CL44" s="657"/>
      <c r="CM44" s="657"/>
      <c r="CN44" s="657"/>
      <c r="CO44" s="657"/>
      <c r="CP44" s="657"/>
      <c r="CQ44" s="658"/>
      <c r="CR44" s="659">
        <v>2296392</v>
      </c>
      <c r="CS44" s="660"/>
      <c r="CT44" s="660"/>
      <c r="CU44" s="660"/>
      <c r="CV44" s="660"/>
      <c r="CW44" s="660"/>
      <c r="CX44" s="660"/>
      <c r="CY44" s="661"/>
      <c r="CZ44" s="664">
        <v>13.9</v>
      </c>
      <c r="DA44" s="665"/>
      <c r="DB44" s="665"/>
      <c r="DC44" s="760"/>
      <c r="DD44" s="668">
        <v>484109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356</v>
      </c>
      <c r="CG45" s="657"/>
      <c r="CH45" s="657"/>
      <c r="CI45" s="657"/>
      <c r="CJ45" s="657"/>
      <c r="CK45" s="657"/>
      <c r="CL45" s="657"/>
      <c r="CM45" s="657"/>
      <c r="CN45" s="657"/>
      <c r="CO45" s="657"/>
      <c r="CP45" s="657"/>
      <c r="CQ45" s="658"/>
      <c r="CR45" s="659">
        <v>1312466</v>
      </c>
      <c r="CS45" s="695"/>
      <c r="CT45" s="695"/>
      <c r="CU45" s="695"/>
      <c r="CV45" s="695"/>
      <c r="CW45" s="695"/>
      <c r="CX45" s="695"/>
      <c r="CY45" s="696"/>
      <c r="CZ45" s="664">
        <v>8</v>
      </c>
      <c r="DA45" s="693"/>
      <c r="DB45" s="693"/>
      <c r="DC45" s="697"/>
      <c r="DD45" s="668">
        <v>73903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357</v>
      </c>
      <c r="CG46" s="657"/>
      <c r="CH46" s="657"/>
      <c r="CI46" s="657"/>
      <c r="CJ46" s="657"/>
      <c r="CK46" s="657"/>
      <c r="CL46" s="657"/>
      <c r="CM46" s="657"/>
      <c r="CN46" s="657"/>
      <c r="CO46" s="657"/>
      <c r="CP46" s="657"/>
      <c r="CQ46" s="658"/>
      <c r="CR46" s="659">
        <v>949065</v>
      </c>
      <c r="CS46" s="660"/>
      <c r="CT46" s="660"/>
      <c r="CU46" s="660"/>
      <c r="CV46" s="660"/>
      <c r="CW46" s="660"/>
      <c r="CX46" s="660"/>
      <c r="CY46" s="661"/>
      <c r="CZ46" s="664">
        <v>5.8</v>
      </c>
      <c r="DA46" s="665"/>
      <c r="DB46" s="665"/>
      <c r="DC46" s="760"/>
      <c r="DD46" s="668">
        <v>395776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358</v>
      </c>
      <c r="CG47" s="657"/>
      <c r="CH47" s="657"/>
      <c r="CI47" s="657"/>
      <c r="CJ47" s="657"/>
      <c r="CK47" s="657"/>
      <c r="CL47" s="657"/>
      <c r="CM47" s="657"/>
      <c r="CN47" s="657"/>
      <c r="CO47" s="657"/>
      <c r="CP47" s="657"/>
      <c r="CQ47" s="658"/>
      <c r="CR47" s="659">
        <v>210851</v>
      </c>
      <c r="CS47" s="695"/>
      <c r="CT47" s="695"/>
      <c r="CU47" s="695"/>
      <c r="CV47" s="695"/>
      <c r="CW47" s="695"/>
      <c r="CX47" s="695"/>
      <c r="CY47" s="696"/>
      <c r="CZ47" s="664">
        <v>1.3</v>
      </c>
      <c r="DA47" s="693"/>
      <c r="DB47" s="693"/>
      <c r="DC47" s="697"/>
      <c r="DD47" s="668">
        <v>13262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359</v>
      </c>
      <c r="CG48" s="657"/>
      <c r="CH48" s="657"/>
      <c r="CI48" s="657"/>
      <c r="CJ48" s="657"/>
      <c r="CK48" s="657"/>
      <c r="CL48" s="657"/>
      <c r="CM48" s="657"/>
      <c r="CN48" s="657"/>
      <c r="CO48" s="657"/>
      <c r="CP48" s="657"/>
      <c r="CQ48" s="658"/>
      <c r="CR48" s="659" t="s">
        <v>234</v>
      </c>
      <c r="CS48" s="660"/>
      <c r="CT48" s="660"/>
      <c r="CU48" s="660"/>
      <c r="CV48" s="660"/>
      <c r="CW48" s="660"/>
      <c r="CX48" s="660"/>
      <c r="CY48" s="661"/>
      <c r="CZ48" s="664" t="s">
        <v>119</v>
      </c>
      <c r="DA48" s="665"/>
      <c r="DB48" s="665"/>
      <c r="DC48" s="760"/>
      <c r="DD48" s="668" t="s">
        <v>129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360</v>
      </c>
      <c r="CE49" s="705"/>
      <c r="CF49" s="705"/>
      <c r="CG49" s="705"/>
      <c r="CH49" s="705"/>
      <c r="CI49" s="705"/>
      <c r="CJ49" s="705"/>
      <c r="CK49" s="705"/>
      <c r="CL49" s="705"/>
      <c r="CM49" s="705"/>
      <c r="CN49" s="705"/>
      <c r="CO49" s="705"/>
      <c r="CP49" s="705"/>
      <c r="CQ49" s="706"/>
      <c r="CR49" s="739">
        <v>16489981</v>
      </c>
      <c r="CS49" s="729"/>
      <c r="CT49" s="729"/>
      <c r="CU49" s="729"/>
      <c r="CV49" s="729"/>
      <c r="CW49" s="729"/>
      <c r="CX49" s="729"/>
      <c r="CY49" s="761"/>
      <c r="CZ49" s="744">
        <v>100</v>
      </c>
      <c r="DA49" s="762"/>
      <c r="DB49" s="762"/>
      <c r="DC49" s="763"/>
      <c r="DD49" s="764">
        <v>11765682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4AbaL+faK5s/hHgX2NgknFt1xfqw9D1ssq/sZJ/dly/iEZ1qRcqCP+iX04uMTnAk6E3N/lzZnFDPDCRm8FmJsA==" saltValue="Ym6RFi0Harz8r7sAVoQt1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362</v>
      </c>
      <c r="DK2" s="807"/>
      <c r="DL2" s="807"/>
      <c r="DM2" s="807"/>
      <c r="DN2" s="807"/>
      <c r="DO2" s="808"/>
      <c r="DP2" s="229"/>
      <c r="DQ2" s="806" t="s">
        <v>363</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366</v>
      </c>
      <c r="B5" s="801"/>
      <c r="C5" s="801"/>
      <c r="D5" s="801"/>
      <c r="E5" s="801"/>
      <c r="F5" s="801"/>
      <c r="G5" s="801"/>
      <c r="H5" s="801"/>
      <c r="I5" s="801"/>
      <c r="J5" s="801"/>
      <c r="K5" s="801"/>
      <c r="L5" s="801"/>
      <c r="M5" s="801"/>
      <c r="N5" s="801"/>
      <c r="O5" s="801"/>
      <c r="P5" s="802"/>
      <c r="Q5" s="777" t="s">
        <v>367</v>
      </c>
      <c r="R5" s="778"/>
      <c r="S5" s="778"/>
      <c r="T5" s="778"/>
      <c r="U5" s="779"/>
      <c r="V5" s="777" t="s">
        <v>368</v>
      </c>
      <c r="W5" s="778"/>
      <c r="X5" s="778"/>
      <c r="Y5" s="778"/>
      <c r="Z5" s="779"/>
      <c r="AA5" s="777" t="s">
        <v>369</v>
      </c>
      <c r="AB5" s="778"/>
      <c r="AC5" s="778"/>
      <c r="AD5" s="778"/>
      <c r="AE5" s="778"/>
      <c r="AF5" s="810" t="s">
        <v>370</v>
      </c>
      <c r="AG5" s="778"/>
      <c r="AH5" s="778"/>
      <c r="AI5" s="778"/>
      <c r="AJ5" s="789"/>
      <c r="AK5" s="778" t="s">
        <v>371</v>
      </c>
      <c r="AL5" s="778"/>
      <c r="AM5" s="778"/>
      <c r="AN5" s="778"/>
      <c r="AO5" s="779"/>
      <c r="AP5" s="777" t="s">
        <v>372</v>
      </c>
      <c r="AQ5" s="778"/>
      <c r="AR5" s="778"/>
      <c r="AS5" s="778"/>
      <c r="AT5" s="779"/>
      <c r="AU5" s="777" t="s">
        <v>373</v>
      </c>
      <c r="AV5" s="778"/>
      <c r="AW5" s="778"/>
      <c r="AX5" s="778"/>
      <c r="AY5" s="789"/>
      <c r="AZ5" s="236"/>
      <c r="BA5" s="236"/>
      <c r="BB5" s="236"/>
      <c r="BC5" s="236"/>
      <c r="BD5" s="236"/>
      <c r="BE5" s="237"/>
      <c r="BF5" s="237"/>
      <c r="BG5" s="237"/>
      <c r="BH5" s="237"/>
      <c r="BI5" s="237"/>
      <c r="BJ5" s="237"/>
      <c r="BK5" s="237"/>
      <c r="BL5" s="237"/>
      <c r="BM5" s="237"/>
      <c r="BN5" s="237"/>
      <c r="BO5" s="237"/>
      <c r="BP5" s="237"/>
      <c r="BQ5" s="800" t="s">
        <v>374</v>
      </c>
      <c r="BR5" s="801"/>
      <c r="BS5" s="801"/>
      <c r="BT5" s="801"/>
      <c r="BU5" s="801"/>
      <c r="BV5" s="801"/>
      <c r="BW5" s="801"/>
      <c r="BX5" s="801"/>
      <c r="BY5" s="801"/>
      <c r="BZ5" s="801"/>
      <c r="CA5" s="801"/>
      <c r="CB5" s="801"/>
      <c r="CC5" s="801"/>
      <c r="CD5" s="801"/>
      <c r="CE5" s="801"/>
      <c r="CF5" s="801"/>
      <c r="CG5" s="802"/>
      <c r="CH5" s="777" t="s">
        <v>375</v>
      </c>
      <c r="CI5" s="778"/>
      <c r="CJ5" s="778"/>
      <c r="CK5" s="778"/>
      <c r="CL5" s="779"/>
      <c r="CM5" s="777" t="s">
        <v>376</v>
      </c>
      <c r="CN5" s="778"/>
      <c r="CO5" s="778"/>
      <c r="CP5" s="778"/>
      <c r="CQ5" s="779"/>
      <c r="CR5" s="777" t="s">
        <v>377</v>
      </c>
      <c r="CS5" s="778"/>
      <c r="CT5" s="778"/>
      <c r="CU5" s="778"/>
      <c r="CV5" s="779"/>
      <c r="CW5" s="777" t="s">
        <v>378</v>
      </c>
      <c r="CX5" s="778"/>
      <c r="CY5" s="778"/>
      <c r="CZ5" s="778"/>
      <c r="DA5" s="779"/>
      <c r="DB5" s="777" t="s">
        <v>379</v>
      </c>
      <c r="DC5" s="778"/>
      <c r="DD5" s="778"/>
      <c r="DE5" s="778"/>
      <c r="DF5" s="779"/>
      <c r="DG5" s="783" t="s">
        <v>380</v>
      </c>
      <c r="DH5" s="784"/>
      <c r="DI5" s="784"/>
      <c r="DJ5" s="784"/>
      <c r="DK5" s="785"/>
      <c r="DL5" s="783" t="s">
        <v>381</v>
      </c>
      <c r="DM5" s="784"/>
      <c r="DN5" s="784"/>
      <c r="DO5" s="784"/>
      <c r="DP5" s="785"/>
      <c r="DQ5" s="777" t="s">
        <v>382</v>
      </c>
      <c r="DR5" s="778"/>
      <c r="DS5" s="778"/>
      <c r="DT5" s="778"/>
      <c r="DU5" s="779"/>
      <c r="DV5" s="777" t="s">
        <v>373</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383</v>
      </c>
      <c r="C7" s="792"/>
      <c r="D7" s="792"/>
      <c r="E7" s="792"/>
      <c r="F7" s="792"/>
      <c r="G7" s="792"/>
      <c r="H7" s="792"/>
      <c r="I7" s="792"/>
      <c r="J7" s="792"/>
      <c r="K7" s="792"/>
      <c r="L7" s="792"/>
      <c r="M7" s="792"/>
      <c r="N7" s="792"/>
      <c r="O7" s="792"/>
      <c r="P7" s="793"/>
      <c r="Q7" s="794">
        <v>16785</v>
      </c>
      <c r="R7" s="795"/>
      <c r="S7" s="795"/>
      <c r="T7" s="795"/>
      <c r="U7" s="795"/>
      <c r="V7" s="795">
        <v>16488</v>
      </c>
      <c r="W7" s="795"/>
      <c r="X7" s="795"/>
      <c r="Y7" s="795"/>
      <c r="Z7" s="795"/>
      <c r="AA7" s="795">
        <v>297</v>
      </c>
      <c r="AB7" s="795"/>
      <c r="AC7" s="795"/>
      <c r="AD7" s="795"/>
      <c r="AE7" s="796"/>
      <c r="AF7" s="797">
        <v>223</v>
      </c>
      <c r="AG7" s="798"/>
      <c r="AH7" s="798"/>
      <c r="AI7" s="798"/>
      <c r="AJ7" s="799"/>
      <c r="AK7" s="834">
        <v>1143</v>
      </c>
      <c r="AL7" s="835"/>
      <c r="AM7" s="835"/>
      <c r="AN7" s="835"/>
      <c r="AO7" s="835"/>
      <c r="AP7" s="835">
        <v>18433</v>
      </c>
      <c r="AQ7" s="835"/>
      <c r="AR7" s="835"/>
      <c r="AS7" s="835"/>
      <c r="AT7" s="835"/>
      <c r="AU7" s="836" t="s">
        <v>590</v>
      </c>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603</v>
      </c>
      <c r="BT7" s="839"/>
      <c r="BU7" s="839"/>
      <c r="BV7" s="839"/>
      <c r="BW7" s="839"/>
      <c r="BX7" s="839"/>
      <c r="BY7" s="839"/>
      <c r="BZ7" s="839"/>
      <c r="CA7" s="839"/>
      <c r="CB7" s="839"/>
      <c r="CC7" s="839"/>
      <c r="CD7" s="839"/>
      <c r="CE7" s="839"/>
      <c r="CF7" s="839"/>
      <c r="CG7" s="840"/>
      <c r="CH7" s="831">
        <v>29</v>
      </c>
      <c r="CI7" s="832"/>
      <c r="CJ7" s="832"/>
      <c r="CK7" s="832"/>
      <c r="CL7" s="833"/>
      <c r="CM7" s="831">
        <v>123</v>
      </c>
      <c r="CN7" s="832"/>
      <c r="CO7" s="832"/>
      <c r="CP7" s="832"/>
      <c r="CQ7" s="833"/>
      <c r="CR7" s="831">
        <v>30</v>
      </c>
      <c r="CS7" s="832"/>
      <c r="CT7" s="832"/>
      <c r="CU7" s="832"/>
      <c r="CV7" s="833"/>
      <c r="CW7" s="831" t="s">
        <v>532</v>
      </c>
      <c r="CX7" s="832"/>
      <c r="CY7" s="832"/>
      <c r="CZ7" s="832"/>
      <c r="DA7" s="833"/>
      <c r="DB7" s="831" t="s">
        <v>532</v>
      </c>
      <c r="DC7" s="832"/>
      <c r="DD7" s="832"/>
      <c r="DE7" s="832"/>
      <c r="DF7" s="833"/>
      <c r="DG7" s="831" t="s">
        <v>532</v>
      </c>
      <c r="DH7" s="832"/>
      <c r="DI7" s="832"/>
      <c r="DJ7" s="832"/>
      <c r="DK7" s="833"/>
      <c r="DL7" s="831" t="s">
        <v>532</v>
      </c>
      <c r="DM7" s="832"/>
      <c r="DN7" s="832"/>
      <c r="DO7" s="832"/>
      <c r="DP7" s="833"/>
      <c r="DQ7" s="831" t="s">
        <v>532</v>
      </c>
      <c r="DR7" s="832"/>
      <c r="DS7" s="832"/>
      <c r="DT7" s="832"/>
      <c r="DU7" s="833"/>
      <c r="DV7" s="812"/>
      <c r="DW7" s="813"/>
      <c r="DX7" s="813"/>
      <c r="DY7" s="813"/>
      <c r="DZ7" s="814"/>
      <c r="EA7" s="234"/>
    </row>
    <row r="8" spans="1:131" s="235" customFormat="1" ht="26.25" customHeight="1" x14ac:dyDescent="0.15">
      <c r="A8" s="241">
        <v>2</v>
      </c>
      <c r="B8" s="815" t="s">
        <v>384</v>
      </c>
      <c r="C8" s="816"/>
      <c r="D8" s="816"/>
      <c r="E8" s="816"/>
      <c r="F8" s="816"/>
      <c r="G8" s="816"/>
      <c r="H8" s="816"/>
      <c r="I8" s="816"/>
      <c r="J8" s="816"/>
      <c r="K8" s="816"/>
      <c r="L8" s="816"/>
      <c r="M8" s="816"/>
      <c r="N8" s="816"/>
      <c r="O8" s="816"/>
      <c r="P8" s="817"/>
      <c r="Q8" s="818">
        <v>18</v>
      </c>
      <c r="R8" s="819"/>
      <c r="S8" s="819"/>
      <c r="T8" s="819"/>
      <c r="U8" s="819"/>
      <c r="V8" s="819">
        <v>18</v>
      </c>
      <c r="W8" s="819"/>
      <c r="X8" s="819"/>
      <c r="Y8" s="819"/>
      <c r="Z8" s="819"/>
      <c r="AA8" s="819" t="s">
        <v>532</v>
      </c>
      <c r="AB8" s="819"/>
      <c r="AC8" s="819"/>
      <c r="AD8" s="819"/>
      <c r="AE8" s="820"/>
      <c r="AF8" s="821" t="s">
        <v>385</v>
      </c>
      <c r="AG8" s="822"/>
      <c r="AH8" s="822"/>
      <c r="AI8" s="822"/>
      <c r="AJ8" s="823"/>
      <c r="AK8" s="824" t="s">
        <v>532</v>
      </c>
      <c r="AL8" s="825"/>
      <c r="AM8" s="825"/>
      <c r="AN8" s="825"/>
      <c r="AO8" s="825"/>
      <c r="AP8" s="825" t="s">
        <v>532</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604</v>
      </c>
      <c r="BT8" s="829"/>
      <c r="BU8" s="829"/>
      <c r="BV8" s="829"/>
      <c r="BW8" s="829"/>
      <c r="BX8" s="829"/>
      <c r="BY8" s="829"/>
      <c r="BZ8" s="829"/>
      <c r="CA8" s="829"/>
      <c r="CB8" s="829"/>
      <c r="CC8" s="829"/>
      <c r="CD8" s="829"/>
      <c r="CE8" s="829"/>
      <c r="CF8" s="829"/>
      <c r="CG8" s="830"/>
      <c r="CH8" s="841">
        <v>9</v>
      </c>
      <c r="CI8" s="842"/>
      <c r="CJ8" s="842"/>
      <c r="CK8" s="842"/>
      <c r="CL8" s="843"/>
      <c r="CM8" s="841">
        <v>155</v>
      </c>
      <c r="CN8" s="842"/>
      <c r="CO8" s="842"/>
      <c r="CP8" s="842"/>
      <c r="CQ8" s="843"/>
      <c r="CR8" s="841">
        <v>33</v>
      </c>
      <c r="CS8" s="842"/>
      <c r="CT8" s="842"/>
      <c r="CU8" s="842"/>
      <c r="CV8" s="843"/>
      <c r="CW8" s="841" t="s">
        <v>532</v>
      </c>
      <c r="CX8" s="842"/>
      <c r="CY8" s="842"/>
      <c r="CZ8" s="842"/>
      <c r="DA8" s="843"/>
      <c r="DB8" s="841" t="s">
        <v>532</v>
      </c>
      <c r="DC8" s="842"/>
      <c r="DD8" s="842"/>
      <c r="DE8" s="842"/>
      <c r="DF8" s="843"/>
      <c r="DG8" s="841" t="s">
        <v>532</v>
      </c>
      <c r="DH8" s="842"/>
      <c r="DI8" s="842"/>
      <c r="DJ8" s="842"/>
      <c r="DK8" s="843"/>
      <c r="DL8" s="841" t="s">
        <v>532</v>
      </c>
      <c r="DM8" s="842"/>
      <c r="DN8" s="842"/>
      <c r="DO8" s="842"/>
      <c r="DP8" s="843"/>
      <c r="DQ8" s="841" t="s">
        <v>532</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605</v>
      </c>
      <c r="BT9" s="829"/>
      <c r="BU9" s="829"/>
      <c r="BV9" s="829"/>
      <c r="BW9" s="829"/>
      <c r="BX9" s="829"/>
      <c r="BY9" s="829"/>
      <c r="BZ9" s="829"/>
      <c r="CA9" s="829"/>
      <c r="CB9" s="829"/>
      <c r="CC9" s="829"/>
      <c r="CD9" s="829"/>
      <c r="CE9" s="829"/>
      <c r="CF9" s="829"/>
      <c r="CG9" s="830"/>
      <c r="CH9" s="841">
        <v>-10</v>
      </c>
      <c r="CI9" s="842"/>
      <c r="CJ9" s="842"/>
      <c r="CK9" s="842"/>
      <c r="CL9" s="843"/>
      <c r="CM9" s="841">
        <v>20</v>
      </c>
      <c r="CN9" s="842"/>
      <c r="CO9" s="842"/>
      <c r="CP9" s="842"/>
      <c r="CQ9" s="843"/>
      <c r="CR9" s="841">
        <v>2</v>
      </c>
      <c r="CS9" s="842"/>
      <c r="CT9" s="842"/>
      <c r="CU9" s="842"/>
      <c r="CV9" s="843"/>
      <c r="CW9" s="841" t="s">
        <v>532</v>
      </c>
      <c r="CX9" s="842"/>
      <c r="CY9" s="842"/>
      <c r="CZ9" s="842"/>
      <c r="DA9" s="843"/>
      <c r="DB9" s="841" t="s">
        <v>532</v>
      </c>
      <c r="DC9" s="842"/>
      <c r="DD9" s="842"/>
      <c r="DE9" s="842"/>
      <c r="DF9" s="843"/>
      <c r="DG9" s="841" t="s">
        <v>532</v>
      </c>
      <c r="DH9" s="842"/>
      <c r="DI9" s="842"/>
      <c r="DJ9" s="842"/>
      <c r="DK9" s="843"/>
      <c r="DL9" s="841" t="s">
        <v>532</v>
      </c>
      <c r="DM9" s="842"/>
      <c r="DN9" s="842"/>
      <c r="DO9" s="842"/>
      <c r="DP9" s="843"/>
      <c r="DQ9" s="841" t="s">
        <v>532</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606</v>
      </c>
      <c r="BT10" s="829"/>
      <c r="BU10" s="829"/>
      <c r="BV10" s="829"/>
      <c r="BW10" s="829"/>
      <c r="BX10" s="829"/>
      <c r="BY10" s="829"/>
      <c r="BZ10" s="829"/>
      <c r="CA10" s="829"/>
      <c r="CB10" s="829"/>
      <c r="CC10" s="829"/>
      <c r="CD10" s="829"/>
      <c r="CE10" s="829"/>
      <c r="CF10" s="829"/>
      <c r="CG10" s="830"/>
      <c r="CH10" s="841">
        <v>39</v>
      </c>
      <c r="CI10" s="842"/>
      <c r="CJ10" s="842"/>
      <c r="CK10" s="842"/>
      <c r="CL10" s="843"/>
      <c r="CM10" s="841">
        <v>813</v>
      </c>
      <c r="CN10" s="842"/>
      <c r="CO10" s="842"/>
      <c r="CP10" s="842"/>
      <c r="CQ10" s="843"/>
      <c r="CR10" s="841">
        <v>83</v>
      </c>
      <c r="CS10" s="842"/>
      <c r="CT10" s="842"/>
      <c r="CU10" s="842"/>
      <c r="CV10" s="843"/>
      <c r="CW10" s="841">
        <v>88</v>
      </c>
      <c r="CX10" s="842"/>
      <c r="CY10" s="842"/>
      <c r="CZ10" s="842"/>
      <c r="DA10" s="843"/>
      <c r="DB10" s="841">
        <v>67</v>
      </c>
      <c r="DC10" s="842"/>
      <c r="DD10" s="842"/>
      <c r="DE10" s="842"/>
      <c r="DF10" s="843"/>
      <c r="DG10" s="841" t="s">
        <v>532</v>
      </c>
      <c r="DH10" s="842"/>
      <c r="DI10" s="842"/>
      <c r="DJ10" s="842"/>
      <c r="DK10" s="843"/>
      <c r="DL10" s="841" t="s">
        <v>532</v>
      </c>
      <c r="DM10" s="842"/>
      <c r="DN10" s="842"/>
      <c r="DO10" s="842"/>
      <c r="DP10" s="843"/>
      <c r="DQ10" s="841" t="s">
        <v>532</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387</v>
      </c>
      <c r="B23" s="850" t="s">
        <v>388</v>
      </c>
      <c r="C23" s="851"/>
      <c r="D23" s="851"/>
      <c r="E23" s="851"/>
      <c r="F23" s="851"/>
      <c r="G23" s="851"/>
      <c r="H23" s="851"/>
      <c r="I23" s="851"/>
      <c r="J23" s="851"/>
      <c r="K23" s="851"/>
      <c r="L23" s="851"/>
      <c r="M23" s="851"/>
      <c r="N23" s="851"/>
      <c r="O23" s="851"/>
      <c r="P23" s="852"/>
      <c r="Q23" s="853">
        <v>16787</v>
      </c>
      <c r="R23" s="854"/>
      <c r="S23" s="854"/>
      <c r="T23" s="854"/>
      <c r="U23" s="854"/>
      <c r="V23" s="854">
        <v>16490</v>
      </c>
      <c r="W23" s="854"/>
      <c r="X23" s="854"/>
      <c r="Y23" s="854"/>
      <c r="Z23" s="854"/>
      <c r="AA23" s="854">
        <v>297</v>
      </c>
      <c r="AB23" s="854"/>
      <c r="AC23" s="854"/>
      <c r="AD23" s="854"/>
      <c r="AE23" s="855"/>
      <c r="AF23" s="856">
        <v>223</v>
      </c>
      <c r="AG23" s="854"/>
      <c r="AH23" s="854"/>
      <c r="AI23" s="854"/>
      <c r="AJ23" s="857"/>
      <c r="AK23" s="858"/>
      <c r="AL23" s="859"/>
      <c r="AM23" s="859"/>
      <c r="AN23" s="859"/>
      <c r="AO23" s="859"/>
      <c r="AP23" s="854">
        <v>18433</v>
      </c>
      <c r="AQ23" s="854"/>
      <c r="AR23" s="854"/>
      <c r="AS23" s="854"/>
      <c r="AT23" s="854"/>
      <c r="AU23" s="860"/>
      <c r="AV23" s="860"/>
      <c r="AW23" s="860"/>
      <c r="AX23" s="860"/>
      <c r="AY23" s="861"/>
      <c r="AZ23" s="869" t="s">
        <v>389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390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391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366</v>
      </c>
      <c r="B26" s="801"/>
      <c r="C26" s="801"/>
      <c r="D26" s="801"/>
      <c r="E26" s="801"/>
      <c r="F26" s="801"/>
      <c r="G26" s="801"/>
      <c r="H26" s="801"/>
      <c r="I26" s="801"/>
      <c r="J26" s="801"/>
      <c r="K26" s="801"/>
      <c r="L26" s="801"/>
      <c r="M26" s="801"/>
      <c r="N26" s="801"/>
      <c r="O26" s="801"/>
      <c r="P26" s="802"/>
      <c r="Q26" s="777" t="s">
        <v>392</v>
      </c>
      <c r="R26" s="778"/>
      <c r="S26" s="778"/>
      <c r="T26" s="778"/>
      <c r="U26" s="779"/>
      <c r="V26" s="777" t="s">
        <v>393</v>
      </c>
      <c r="W26" s="778"/>
      <c r="X26" s="778"/>
      <c r="Y26" s="778"/>
      <c r="Z26" s="779"/>
      <c r="AA26" s="777" t="s">
        <v>394</v>
      </c>
      <c r="AB26" s="778"/>
      <c r="AC26" s="778"/>
      <c r="AD26" s="778"/>
      <c r="AE26" s="778"/>
      <c r="AF26" s="872" t="s">
        <v>395</v>
      </c>
      <c r="AG26" s="873"/>
      <c r="AH26" s="873"/>
      <c r="AI26" s="873"/>
      <c r="AJ26" s="874"/>
      <c r="AK26" s="778" t="s">
        <v>396</v>
      </c>
      <c r="AL26" s="778"/>
      <c r="AM26" s="778"/>
      <c r="AN26" s="778"/>
      <c r="AO26" s="779"/>
      <c r="AP26" s="777" t="s">
        <v>397</v>
      </c>
      <c r="AQ26" s="778"/>
      <c r="AR26" s="778"/>
      <c r="AS26" s="778"/>
      <c r="AT26" s="779"/>
      <c r="AU26" s="777" t="s">
        <v>398</v>
      </c>
      <c r="AV26" s="778"/>
      <c r="AW26" s="778"/>
      <c r="AX26" s="778"/>
      <c r="AY26" s="779"/>
      <c r="AZ26" s="777" t="s">
        <v>399</v>
      </c>
      <c r="BA26" s="778"/>
      <c r="BB26" s="778"/>
      <c r="BC26" s="778"/>
      <c r="BD26" s="779"/>
      <c r="BE26" s="777" t="s">
        <v>373</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400</v>
      </c>
      <c r="C28" s="792"/>
      <c r="D28" s="792"/>
      <c r="E28" s="792"/>
      <c r="F28" s="792"/>
      <c r="G28" s="792"/>
      <c r="H28" s="792"/>
      <c r="I28" s="792"/>
      <c r="J28" s="792"/>
      <c r="K28" s="792"/>
      <c r="L28" s="792"/>
      <c r="M28" s="792"/>
      <c r="N28" s="792"/>
      <c r="O28" s="792"/>
      <c r="P28" s="793"/>
      <c r="Q28" s="882">
        <v>3101</v>
      </c>
      <c r="R28" s="883"/>
      <c r="S28" s="883"/>
      <c r="T28" s="883"/>
      <c r="U28" s="883"/>
      <c r="V28" s="883">
        <v>3065</v>
      </c>
      <c r="W28" s="883"/>
      <c r="X28" s="883"/>
      <c r="Y28" s="883"/>
      <c r="Z28" s="883"/>
      <c r="AA28" s="883">
        <v>36</v>
      </c>
      <c r="AB28" s="883"/>
      <c r="AC28" s="883"/>
      <c r="AD28" s="883"/>
      <c r="AE28" s="884"/>
      <c r="AF28" s="885">
        <v>36</v>
      </c>
      <c r="AG28" s="883"/>
      <c r="AH28" s="883"/>
      <c r="AI28" s="883"/>
      <c r="AJ28" s="886"/>
      <c r="AK28" s="887">
        <v>266</v>
      </c>
      <c r="AL28" s="878"/>
      <c r="AM28" s="878"/>
      <c r="AN28" s="878"/>
      <c r="AO28" s="878"/>
      <c r="AP28" s="878" t="s">
        <v>532</v>
      </c>
      <c r="AQ28" s="878"/>
      <c r="AR28" s="878"/>
      <c r="AS28" s="878"/>
      <c r="AT28" s="878"/>
      <c r="AU28" s="878" t="s">
        <v>532</v>
      </c>
      <c r="AV28" s="878"/>
      <c r="AW28" s="878"/>
      <c r="AX28" s="878"/>
      <c r="AY28" s="878"/>
      <c r="AZ28" s="879" t="s">
        <v>532</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401</v>
      </c>
      <c r="C29" s="816"/>
      <c r="D29" s="816"/>
      <c r="E29" s="816"/>
      <c r="F29" s="816"/>
      <c r="G29" s="816"/>
      <c r="H29" s="816"/>
      <c r="I29" s="816"/>
      <c r="J29" s="816"/>
      <c r="K29" s="816"/>
      <c r="L29" s="816"/>
      <c r="M29" s="816"/>
      <c r="N29" s="816"/>
      <c r="O29" s="816"/>
      <c r="P29" s="817"/>
      <c r="Q29" s="818">
        <v>341</v>
      </c>
      <c r="R29" s="819"/>
      <c r="S29" s="819"/>
      <c r="T29" s="819"/>
      <c r="U29" s="819"/>
      <c r="V29" s="819">
        <v>341</v>
      </c>
      <c r="W29" s="819"/>
      <c r="X29" s="819"/>
      <c r="Y29" s="819"/>
      <c r="Z29" s="819"/>
      <c r="AA29" s="819">
        <v>0</v>
      </c>
      <c r="AB29" s="819"/>
      <c r="AC29" s="819"/>
      <c r="AD29" s="819"/>
      <c r="AE29" s="820"/>
      <c r="AF29" s="821">
        <v>0</v>
      </c>
      <c r="AG29" s="822"/>
      <c r="AH29" s="822"/>
      <c r="AI29" s="822"/>
      <c r="AJ29" s="823"/>
      <c r="AK29" s="890">
        <v>96</v>
      </c>
      <c r="AL29" s="891"/>
      <c r="AM29" s="891"/>
      <c r="AN29" s="891"/>
      <c r="AO29" s="891"/>
      <c r="AP29" s="891">
        <v>286</v>
      </c>
      <c r="AQ29" s="891"/>
      <c r="AR29" s="891"/>
      <c r="AS29" s="891"/>
      <c r="AT29" s="891"/>
      <c r="AU29" s="891">
        <v>50</v>
      </c>
      <c r="AV29" s="891"/>
      <c r="AW29" s="891"/>
      <c r="AX29" s="891"/>
      <c r="AY29" s="891"/>
      <c r="AZ29" s="892" t="s">
        <v>532</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402</v>
      </c>
      <c r="C30" s="816"/>
      <c r="D30" s="816"/>
      <c r="E30" s="816"/>
      <c r="F30" s="816"/>
      <c r="G30" s="816"/>
      <c r="H30" s="816"/>
      <c r="I30" s="816"/>
      <c r="J30" s="816"/>
      <c r="K30" s="816"/>
      <c r="L30" s="816"/>
      <c r="M30" s="816"/>
      <c r="N30" s="816"/>
      <c r="O30" s="816"/>
      <c r="P30" s="817"/>
      <c r="Q30" s="818">
        <v>119</v>
      </c>
      <c r="R30" s="819"/>
      <c r="S30" s="819"/>
      <c r="T30" s="819"/>
      <c r="U30" s="819"/>
      <c r="V30" s="819">
        <v>111</v>
      </c>
      <c r="W30" s="819"/>
      <c r="X30" s="819"/>
      <c r="Y30" s="819"/>
      <c r="Z30" s="819"/>
      <c r="AA30" s="819">
        <v>8</v>
      </c>
      <c r="AB30" s="819"/>
      <c r="AC30" s="819"/>
      <c r="AD30" s="819"/>
      <c r="AE30" s="820"/>
      <c r="AF30" s="821">
        <v>8</v>
      </c>
      <c r="AG30" s="822"/>
      <c r="AH30" s="822"/>
      <c r="AI30" s="822"/>
      <c r="AJ30" s="823"/>
      <c r="AK30" s="890" t="s">
        <v>532</v>
      </c>
      <c r="AL30" s="891"/>
      <c r="AM30" s="891"/>
      <c r="AN30" s="891"/>
      <c r="AO30" s="891"/>
      <c r="AP30" s="891" t="s">
        <v>532</v>
      </c>
      <c r="AQ30" s="891"/>
      <c r="AR30" s="891"/>
      <c r="AS30" s="891"/>
      <c r="AT30" s="891"/>
      <c r="AU30" s="891" t="s">
        <v>532</v>
      </c>
      <c r="AV30" s="891"/>
      <c r="AW30" s="891"/>
      <c r="AX30" s="891"/>
      <c r="AY30" s="891"/>
      <c r="AZ30" s="892" t="s">
        <v>532</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403</v>
      </c>
      <c r="C31" s="816"/>
      <c r="D31" s="816"/>
      <c r="E31" s="816"/>
      <c r="F31" s="816"/>
      <c r="G31" s="816"/>
      <c r="H31" s="816"/>
      <c r="I31" s="816"/>
      <c r="J31" s="816"/>
      <c r="K31" s="816"/>
      <c r="L31" s="816"/>
      <c r="M31" s="816"/>
      <c r="N31" s="816"/>
      <c r="O31" s="816"/>
      <c r="P31" s="817"/>
      <c r="Q31" s="818">
        <v>10</v>
      </c>
      <c r="R31" s="819"/>
      <c r="S31" s="819"/>
      <c r="T31" s="819"/>
      <c r="U31" s="819"/>
      <c r="V31" s="819">
        <v>10</v>
      </c>
      <c r="W31" s="819"/>
      <c r="X31" s="819"/>
      <c r="Y31" s="819"/>
      <c r="Z31" s="819"/>
      <c r="AA31" s="819">
        <v>0</v>
      </c>
      <c r="AB31" s="819"/>
      <c r="AC31" s="819"/>
      <c r="AD31" s="819"/>
      <c r="AE31" s="820"/>
      <c r="AF31" s="821">
        <v>0</v>
      </c>
      <c r="AG31" s="822"/>
      <c r="AH31" s="822"/>
      <c r="AI31" s="822"/>
      <c r="AJ31" s="823"/>
      <c r="AK31" s="890">
        <v>8</v>
      </c>
      <c r="AL31" s="891"/>
      <c r="AM31" s="891"/>
      <c r="AN31" s="891"/>
      <c r="AO31" s="891"/>
      <c r="AP31" s="891" t="s">
        <v>532</v>
      </c>
      <c r="AQ31" s="891"/>
      <c r="AR31" s="891"/>
      <c r="AS31" s="891"/>
      <c r="AT31" s="891"/>
      <c r="AU31" s="891" t="s">
        <v>532</v>
      </c>
      <c r="AV31" s="891"/>
      <c r="AW31" s="891"/>
      <c r="AX31" s="891"/>
      <c r="AY31" s="891"/>
      <c r="AZ31" s="892" t="s">
        <v>532</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404</v>
      </c>
      <c r="C32" s="816"/>
      <c r="D32" s="816"/>
      <c r="E32" s="816"/>
      <c r="F32" s="816"/>
      <c r="G32" s="816"/>
      <c r="H32" s="816"/>
      <c r="I32" s="816"/>
      <c r="J32" s="816"/>
      <c r="K32" s="816"/>
      <c r="L32" s="816"/>
      <c r="M32" s="816"/>
      <c r="N32" s="816"/>
      <c r="O32" s="816"/>
      <c r="P32" s="817"/>
      <c r="Q32" s="818">
        <v>321</v>
      </c>
      <c r="R32" s="819"/>
      <c r="S32" s="819"/>
      <c r="T32" s="819"/>
      <c r="U32" s="819"/>
      <c r="V32" s="819">
        <v>319</v>
      </c>
      <c r="W32" s="819"/>
      <c r="X32" s="819"/>
      <c r="Y32" s="819"/>
      <c r="Z32" s="819"/>
      <c r="AA32" s="819">
        <v>2</v>
      </c>
      <c r="AB32" s="819"/>
      <c r="AC32" s="819"/>
      <c r="AD32" s="819"/>
      <c r="AE32" s="820"/>
      <c r="AF32" s="821">
        <v>2</v>
      </c>
      <c r="AG32" s="822"/>
      <c r="AH32" s="822"/>
      <c r="AI32" s="822"/>
      <c r="AJ32" s="823"/>
      <c r="AK32" s="890">
        <v>128</v>
      </c>
      <c r="AL32" s="891"/>
      <c r="AM32" s="891"/>
      <c r="AN32" s="891"/>
      <c r="AO32" s="891"/>
      <c r="AP32" s="891" t="s">
        <v>532</v>
      </c>
      <c r="AQ32" s="891"/>
      <c r="AR32" s="891"/>
      <c r="AS32" s="891"/>
      <c r="AT32" s="891"/>
      <c r="AU32" s="891" t="s">
        <v>532</v>
      </c>
      <c r="AV32" s="891"/>
      <c r="AW32" s="891"/>
      <c r="AX32" s="891"/>
      <c r="AY32" s="891"/>
      <c r="AZ32" s="892" t="s">
        <v>532</v>
      </c>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405</v>
      </c>
      <c r="C33" s="816"/>
      <c r="D33" s="816"/>
      <c r="E33" s="816"/>
      <c r="F33" s="816"/>
      <c r="G33" s="816"/>
      <c r="H33" s="816"/>
      <c r="I33" s="816"/>
      <c r="J33" s="816"/>
      <c r="K33" s="816"/>
      <c r="L33" s="816"/>
      <c r="M33" s="816"/>
      <c r="N33" s="816"/>
      <c r="O33" s="816"/>
      <c r="P33" s="817"/>
      <c r="Q33" s="818">
        <v>2688</v>
      </c>
      <c r="R33" s="819"/>
      <c r="S33" s="819"/>
      <c r="T33" s="819"/>
      <c r="U33" s="819"/>
      <c r="V33" s="819">
        <v>2673</v>
      </c>
      <c r="W33" s="819"/>
      <c r="X33" s="819"/>
      <c r="Y33" s="819"/>
      <c r="Z33" s="819"/>
      <c r="AA33" s="819">
        <v>15</v>
      </c>
      <c r="AB33" s="819"/>
      <c r="AC33" s="819"/>
      <c r="AD33" s="819"/>
      <c r="AE33" s="820"/>
      <c r="AF33" s="821">
        <v>15</v>
      </c>
      <c r="AG33" s="822"/>
      <c r="AH33" s="822"/>
      <c r="AI33" s="822"/>
      <c r="AJ33" s="823"/>
      <c r="AK33" s="890">
        <v>392</v>
      </c>
      <c r="AL33" s="891"/>
      <c r="AM33" s="891"/>
      <c r="AN33" s="891"/>
      <c r="AO33" s="891"/>
      <c r="AP33" s="891" t="s">
        <v>532</v>
      </c>
      <c r="AQ33" s="891"/>
      <c r="AR33" s="891"/>
      <c r="AS33" s="891"/>
      <c r="AT33" s="891"/>
      <c r="AU33" s="891" t="s">
        <v>532</v>
      </c>
      <c r="AV33" s="891"/>
      <c r="AW33" s="891"/>
      <c r="AX33" s="891"/>
      <c r="AY33" s="891"/>
      <c r="AZ33" s="892" t="s">
        <v>532</v>
      </c>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406</v>
      </c>
      <c r="C34" s="816"/>
      <c r="D34" s="816"/>
      <c r="E34" s="816"/>
      <c r="F34" s="816"/>
      <c r="G34" s="816"/>
      <c r="H34" s="816"/>
      <c r="I34" s="816"/>
      <c r="J34" s="816"/>
      <c r="K34" s="816"/>
      <c r="L34" s="816"/>
      <c r="M34" s="816"/>
      <c r="N34" s="816"/>
      <c r="O34" s="816"/>
      <c r="P34" s="817"/>
      <c r="Q34" s="818">
        <v>119</v>
      </c>
      <c r="R34" s="819"/>
      <c r="S34" s="819"/>
      <c r="T34" s="819"/>
      <c r="U34" s="819"/>
      <c r="V34" s="819">
        <v>114</v>
      </c>
      <c r="W34" s="819"/>
      <c r="X34" s="819"/>
      <c r="Y34" s="819"/>
      <c r="Z34" s="819"/>
      <c r="AA34" s="819">
        <v>5</v>
      </c>
      <c r="AB34" s="819"/>
      <c r="AC34" s="819"/>
      <c r="AD34" s="819"/>
      <c r="AE34" s="820"/>
      <c r="AF34" s="821">
        <v>363</v>
      </c>
      <c r="AG34" s="822"/>
      <c r="AH34" s="822"/>
      <c r="AI34" s="822"/>
      <c r="AJ34" s="823"/>
      <c r="AK34" s="890">
        <v>21</v>
      </c>
      <c r="AL34" s="891"/>
      <c r="AM34" s="891"/>
      <c r="AN34" s="891"/>
      <c r="AO34" s="891"/>
      <c r="AP34" s="891">
        <v>1103</v>
      </c>
      <c r="AQ34" s="891"/>
      <c r="AR34" s="891"/>
      <c r="AS34" s="891"/>
      <c r="AT34" s="891"/>
      <c r="AU34" s="891">
        <v>200</v>
      </c>
      <c r="AV34" s="891"/>
      <c r="AW34" s="891"/>
      <c r="AX34" s="891"/>
      <c r="AY34" s="891"/>
      <c r="AZ34" s="892" t="s">
        <v>532</v>
      </c>
      <c r="BA34" s="892"/>
      <c r="BB34" s="892"/>
      <c r="BC34" s="892"/>
      <c r="BD34" s="892"/>
      <c r="BE34" s="888" t="s">
        <v>407</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408</v>
      </c>
      <c r="C35" s="816"/>
      <c r="D35" s="816"/>
      <c r="E35" s="816"/>
      <c r="F35" s="816"/>
      <c r="G35" s="816"/>
      <c r="H35" s="816"/>
      <c r="I35" s="816"/>
      <c r="J35" s="816"/>
      <c r="K35" s="816"/>
      <c r="L35" s="816"/>
      <c r="M35" s="816"/>
      <c r="N35" s="816"/>
      <c r="O35" s="816"/>
      <c r="P35" s="817"/>
      <c r="Q35" s="818">
        <v>514</v>
      </c>
      <c r="R35" s="819"/>
      <c r="S35" s="819"/>
      <c r="T35" s="819"/>
      <c r="U35" s="819"/>
      <c r="V35" s="819">
        <v>514</v>
      </c>
      <c r="W35" s="819"/>
      <c r="X35" s="819"/>
      <c r="Y35" s="819"/>
      <c r="Z35" s="819"/>
      <c r="AA35" s="819" t="s">
        <v>532</v>
      </c>
      <c r="AB35" s="819"/>
      <c r="AC35" s="819"/>
      <c r="AD35" s="819"/>
      <c r="AE35" s="820"/>
      <c r="AF35" s="821" t="s">
        <v>409</v>
      </c>
      <c r="AG35" s="822"/>
      <c r="AH35" s="822"/>
      <c r="AI35" s="822"/>
      <c r="AJ35" s="823"/>
      <c r="AK35" s="890">
        <v>212</v>
      </c>
      <c r="AL35" s="891"/>
      <c r="AM35" s="891"/>
      <c r="AN35" s="891"/>
      <c r="AO35" s="891"/>
      <c r="AP35" s="891">
        <v>3543</v>
      </c>
      <c r="AQ35" s="891"/>
      <c r="AR35" s="891"/>
      <c r="AS35" s="891"/>
      <c r="AT35" s="891"/>
      <c r="AU35" s="891">
        <v>2179</v>
      </c>
      <c r="AV35" s="891"/>
      <c r="AW35" s="891"/>
      <c r="AX35" s="891"/>
      <c r="AY35" s="891"/>
      <c r="AZ35" s="892" t="s">
        <v>532</v>
      </c>
      <c r="BA35" s="892"/>
      <c r="BB35" s="892"/>
      <c r="BC35" s="892"/>
      <c r="BD35" s="892"/>
      <c r="BE35" s="888" t="s">
        <v>410</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411</v>
      </c>
      <c r="C36" s="816"/>
      <c r="D36" s="816"/>
      <c r="E36" s="816"/>
      <c r="F36" s="816"/>
      <c r="G36" s="816"/>
      <c r="H36" s="816"/>
      <c r="I36" s="816"/>
      <c r="J36" s="816"/>
      <c r="K36" s="816"/>
      <c r="L36" s="816"/>
      <c r="M36" s="816"/>
      <c r="N36" s="816"/>
      <c r="O36" s="816"/>
      <c r="P36" s="817"/>
      <c r="Q36" s="818">
        <v>53</v>
      </c>
      <c r="R36" s="819"/>
      <c r="S36" s="819"/>
      <c r="T36" s="819"/>
      <c r="U36" s="819"/>
      <c r="V36" s="819">
        <v>53</v>
      </c>
      <c r="W36" s="819"/>
      <c r="X36" s="819"/>
      <c r="Y36" s="819"/>
      <c r="Z36" s="819"/>
      <c r="AA36" s="819" t="s">
        <v>532</v>
      </c>
      <c r="AB36" s="819"/>
      <c r="AC36" s="819"/>
      <c r="AD36" s="819"/>
      <c r="AE36" s="820"/>
      <c r="AF36" s="821" t="s">
        <v>412</v>
      </c>
      <c r="AG36" s="822"/>
      <c r="AH36" s="822"/>
      <c r="AI36" s="822"/>
      <c r="AJ36" s="823"/>
      <c r="AK36" s="890">
        <v>40</v>
      </c>
      <c r="AL36" s="891"/>
      <c r="AM36" s="891"/>
      <c r="AN36" s="891"/>
      <c r="AO36" s="891"/>
      <c r="AP36" s="891">
        <v>270</v>
      </c>
      <c r="AQ36" s="891"/>
      <c r="AR36" s="891"/>
      <c r="AS36" s="891"/>
      <c r="AT36" s="891"/>
      <c r="AU36" s="891">
        <v>270</v>
      </c>
      <c r="AV36" s="891"/>
      <c r="AW36" s="891"/>
      <c r="AX36" s="891"/>
      <c r="AY36" s="891"/>
      <c r="AZ36" s="892" t="s">
        <v>532</v>
      </c>
      <c r="BA36" s="892"/>
      <c r="BB36" s="892"/>
      <c r="BC36" s="892"/>
      <c r="BD36" s="892"/>
      <c r="BE36" s="888" t="s">
        <v>413</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t="s">
        <v>414</v>
      </c>
      <c r="C37" s="816"/>
      <c r="D37" s="816"/>
      <c r="E37" s="816"/>
      <c r="F37" s="816"/>
      <c r="G37" s="816"/>
      <c r="H37" s="816"/>
      <c r="I37" s="816"/>
      <c r="J37" s="816"/>
      <c r="K37" s="816"/>
      <c r="L37" s="816"/>
      <c r="M37" s="816"/>
      <c r="N37" s="816"/>
      <c r="O37" s="816"/>
      <c r="P37" s="817"/>
      <c r="Q37" s="818">
        <v>28</v>
      </c>
      <c r="R37" s="819"/>
      <c r="S37" s="819"/>
      <c r="T37" s="819"/>
      <c r="U37" s="819"/>
      <c r="V37" s="819">
        <v>28</v>
      </c>
      <c r="W37" s="819"/>
      <c r="X37" s="819"/>
      <c r="Y37" s="819"/>
      <c r="Z37" s="819"/>
      <c r="AA37" s="819" t="s">
        <v>532</v>
      </c>
      <c r="AB37" s="819"/>
      <c r="AC37" s="819"/>
      <c r="AD37" s="819"/>
      <c r="AE37" s="820"/>
      <c r="AF37" s="821" t="s">
        <v>409</v>
      </c>
      <c r="AG37" s="822"/>
      <c r="AH37" s="822"/>
      <c r="AI37" s="822"/>
      <c r="AJ37" s="823"/>
      <c r="AK37" s="890">
        <v>22</v>
      </c>
      <c r="AL37" s="891"/>
      <c r="AM37" s="891"/>
      <c r="AN37" s="891"/>
      <c r="AO37" s="891"/>
      <c r="AP37" s="891">
        <v>146</v>
      </c>
      <c r="AQ37" s="891"/>
      <c r="AR37" s="891"/>
      <c r="AS37" s="891"/>
      <c r="AT37" s="891"/>
      <c r="AU37" s="891">
        <v>146</v>
      </c>
      <c r="AV37" s="891"/>
      <c r="AW37" s="891"/>
      <c r="AX37" s="891"/>
      <c r="AY37" s="891"/>
      <c r="AZ37" s="892" t="s">
        <v>532</v>
      </c>
      <c r="BA37" s="892"/>
      <c r="BB37" s="892"/>
      <c r="BC37" s="892"/>
      <c r="BD37" s="892"/>
      <c r="BE37" s="888" t="s">
        <v>415</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416</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387</v>
      </c>
      <c r="B63" s="850" t="s">
        <v>417</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424</v>
      </c>
      <c r="AG63" s="902"/>
      <c r="AH63" s="902"/>
      <c r="AI63" s="902"/>
      <c r="AJ63" s="903"/>
      <c r="AK63" s="904"/>
      <c r="AL63" s="899"/>
      <c r="AM63" s="899"/>
      <c r="AN63" s="899"/>
      <c r="AO63" s="899"/>
      <c r="AP63" s="902">
        <v>5348</v>
      </c>
      <c r="AQ63" s="902"/>
      <c r="AR63" s="902"/>
      <c r="AS63" s="902"/>
      <c r="AT63" s="902"/>
      <c r="AU63" s="902">
        <v>2845</v>
      </c>
      <c r="AV63" s="902"/>
      <c r="AW63" s="902"/>
      <c r="AX63" s="902"/>
      <c r="AY63" s="902"/>
      <c r="AZ63" s="906"/>
      <c r="BA63" s="906"/>
      <c r="BB63" s="906"/>
      <c r="BC63" s="906"/>
      <c r="BD63" s="906"/>
      <c r="BE63" s="907"/>
      <c r="BF63" s="907"/>
      <c r="BG63" s="907"/>
      <c r="BH63" s="907"/>
      <c r="BI63" s="908"/>
      <c r="BJ63" s="909" t="s">
        <v>418</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420</v>
      </c>
      <c r="B66" s="801"/>
      <c r="C66" s="801"/>
      <c r="D66" s="801"/>
      <c r="E66" s="801"/>
      <c r="F66" s="801"/>
      <c r="G66" s="801"/>
      <c r="H66" s="801"/>
      <c r="I66" s="801"/>
      <c r="J66" s="801"/>
      <c r="K66" s="801"/>
      <c r="L66" s="801"/>
      <c r="M66" s="801"/>
      <c r="N66" s="801"/>
      <c r="O66" s="801"/>
      <c r="P66" s="802"/>
      <c r="Q66" s="777" t="s">
        <v>421</v>
      </c>
      <c r="R66" s="778"/>
      <c r="S66" s="778"/>
      <c r="T66" s="778"/>
      <c r="U66" s="779"/>
      <c r="V66" s="777" t="s">
        <v>422</v>
      </c>
      <c r="W66" s="778"/>
      <c r="X66" s="778"/>
      <c r="Y66" s="778"/>
      <c r="Z66" s="779"/>
      <c r="AA66" s="777" t="s">
        <v>423</v>
      </c>
      <c r="AB66" s="778"/>
      <c r="AC66" s="778"/>
      <c r="AD66" s="778"/>
      <c r="AE66" s="779"/>
      <c r="AF66" s="912" t="s">
        <v>424</v>
      </c>
      <c r="AG66" s="873"/>
      <c r="AH66" s="873"/>
      <c r="AI66" s="873"/>
      <c r="AJ66" s="913"/>
      <c r="AK66" s="777" t="s">
        <v>425</v>
      </c>
      <c r="AL66" s="801"/>
      <c r="AM66" s="801"/>
      <c r="AN66" s="801"/>
      <c r="AO66" s="802"/>
      <c r="AP66" s="777" t="s">
        <v>426</v>
      </c>
      <c r="AQ66" s="778"/>
      <c r="AR66" s="778"/>
      <c r="AS66" s="778"/>
      <c r="AT66" s="779"/>
      <c r="AU66" s="777" t="s">
        <v>427</v>
      </c>
      <c r="AV66" s="778"/>
      <c r="AW66" s="778"/>
      <c r="AX66" s="778"/>
      <c r="AY66" s="779"/>
      <c r="AZ66" s="777" t="s">
        <v>373</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591</v>
      </c>
      <c r="C68" s="930"/>
      <c r="D68" s="930"/>
      <c r="E68" s="930"/>
      <c r="F68" s="930"/>
      <c r="G68" s="930"/>
      <c r="H68" s="930"/>
      <c r="I68" s="930"/>
      <c r="J68" s="930"/>
      <c r="K68" s="930"/>
      <c r="L68" s="930"/>
      <c r="M68" s="930"/>
      <c r="N68" s="930"/>
      <c r="O68" s="930"/>
      <c r="P68" s="931"/>
      <c r="Q68" s="932">
        <v>1345</v>
      </c>
      <c r="R68" s="926"/>
      <c r="S68" s="926"/>
      <c r="T68" s="926"/>
      <c r="U68" s="926"/>
      <c r="V68" s="926">
        <v>1345</v>
      </c>
      <c r="W68" s="926"/>
      <c r="X68" s="926"/>
      <c r="Y68" s="926"/>
      <c r="Z68" s="926"/>
      <c r="AA68" s="926" t="s">
        <v>532</v>
      </c>
      <c r="AB68" s="926"/>
      <c r="AC68" s="926"/>
      <c r="AD68" s="926"/>
      <c r="AE68" s="926"/>
      <c r="AF68" s="926" t="s">
        <v>532</v>
      </c>
      <c r="AG68" s="926"/>
      <c r="AH68" s="926"/>
      <c r="AI68" s="926"/>
      <c r="AJ68" s="926"/>
      <c r="AK68" s="926" t="s">
        <v>532</v>
      </c>
      <c r="AL68" s="926"/>
      <c r="AM68" s="926"/>
      <c r="AN68" s="926"/>
      <c r="AO68" s="926"/>
      <c r="AP68" s="926">
        <v>37</v>
      </c>
      <c r="AQ68" s="926"/>
      <c r="AR68" s="926"/>
      <c r="AS68" s="926"/>
      <c r="AT68" s="926"/>
      <c r="AU68" s="926" t="s">
        <v>532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592</v>
      </c>
      <c r="C69" s="934"/>
      <c r="D69" s="934"/>
      <c r="E69" s="934"/>
      <c r="F69" s="934"/>
      <c r="G69" s="934"/>
      <c r="H69" s="934"/>
      <c r="I69" s="934"/>
      <c r="J69" s="934"/>
      <c r="K69" s="934"/>
      <c r="L69" s="934"/>
      <c r="M69" s="934"/>
      <c r="N69" s="934"/>
      <c r="O69" s="934"/>
      <c r="P69" s="935"/>
      <c r="Q69" s="936">
        <v>148</v>
      </c>
      <c r="R69" s="891"/>
      <c r="S69" s="891"/>
      <c r="T69" s="891"/>
      <c r="U69" s="891"/>
      <c r="V69" s="891">
        <v>140</v>
      </c>
      <c r="W69" s="891"/>
      <c r="X69" s="891"/>
      <c r="Y69" s="891"/>
      <c r="Z69" s="891"/>
      <c r="AA69" s="891">
        <v>9</v>
      </c>
      <c r="AB69" s="891"/>
      <c r="AC69" s="891"/>
      <c r="AD69" s="891"/>
      <c r="AE69" s="891"/>
      <c r="AF69" s="891">
        <v>9</v>
      </c>
      <c r="AG69" s="891"/>
      <c r="AH69" s="891"/>
      <c r="AI69" s="891"/>
      <c r="AJ69" s="891"/>
      <c r="AK69" s="891" t="s">
        <v>532</v>
      </c>
      <c r="AL69" s="891"/>
      <c r="AM69" s="891"/>
      <c r="AN69" s="891"/>
      <c r="AO69" s="891"/>
      <c r="AP69" s="891" t="s">
        <v>532</v>
      </c>
      <c r="AQ69" s="891"/>
      <c r="AR69" s="891"/>
      <c r="AS69" s="891"/>
      <c r="AT69" s="891"/>
      <c r="AU69" s="891" t="s">
        <v>532</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593</v>
      </c>
      <c r="C70" s="934"/>
      <c r="D70" s="934"/>
      <c r="E70" s="934"/>
      <c r="F70" s="934"/>
      <c r="G70" s="934"/>
      <c r="H70" s="934"/>
      <c r="I70" s="934"/>
      <c r="J70" s="934"/>
      <c r="K70" s="934"/>
      <c r="L70" s="934"/>
      <c r="M70" s="934"/>
      <c r="N70" s="934"/>
      <c r="O70" s="934"/>
      <c r="P70" s="935"/>
      <c r="Q70" s="936">
        <v>33</v>
      </c>
      <c r="R70" s="891"/>
      <c r="S70" s="891"/>
      <c r="T70" s="891"/>
      <c r="U70" s="891"/>
      <c r="V70" s="891">
        <v>31</v>
      </c>
      <c r="W70" s="891"/>
      <c r="X70" s="891"/>
      <c r="Y70" s="891"/>
      <c r="Z70" s="891"/>
      <c r="AA70" s="891">
        <v>3</v>
      </c>
      <c r="AB70" s="891"/>
      <c r="AC70" s="891"/>
      <c r="AD70" s="891"/>
      <c r="AE70" s="891"/>
      <c r="AF70" s="891">
        <v>3</v>
      </c>
      <c r="AG70" s="891"/>
      <c r="AH70" s="891"/>
      <c r="AI70" s="891"/>
      <c r="AJ70" s="891"/>
      <c r="AK70" s="891" t="s">
        <v>532</v>
      </c>
      <c r="AL70" s="891"/>
      <c r="AM70" s="891"/>
      <c r="AN70" s="891"/>
      <c r="AO70" s="891"/>
      <c r="AP70" s="891" t="s">
        <v>532</v>
      </c>
      <c r="AQ70" s="891"/>
      <c r="AR70" s="891"/>
      <c r="AS70" s="891"/>
      <c r="AT70" s="891"/>
      <c r="AU70" s="891" t="s">
        <v>532</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594</v>
      </c>
      <c r="C71" s="934"/>
      <c r="D71" s="934"/>
      <c r="E71" s="934"/>
      <c r="F71" s="934"/>
      <c r="G71" s="934"/>
      <c r="H71" s="934"/>
      <c r="I71" s="934"/>
      <c r="J71" s="934"/>
      <c r="K71" s="934"/>
      <c r="L71" s="934"/>
      <c r="M71" s="934"/>
      <c r="N71" s="934"/>
      <c r="O71" s="934"/>
      <c r="P71" s="935"/>
      <c r="Q71" s="936">
        <v>4961</v>
      </c>
      <c r="R71" s="891"/>
      <c r="S71" s="891"/>
      <c r="T71" s="891"/>
      <c r="U71" s="891"/>
      <c r="V71" s="891">
        <v>4165</v>
      </c>
      <c r="W71" s="891"/>
      <c r="X71" s="891"/>
      <c r="Y71" s="891"/>
      <c r="Z71" s="891"/>
      <c r="AA71" s="891">
        <v>796</v>
      </c>
      <c r="AB71" s="891"/>
      <c r="AC71" s="891"/>
      <c r="AD71" s="891"/>
      <c r="AE71" s="891"/>
      <c r="AF71" s="891">
        <v>796</v>
      </c>
      <c r="AG71" s="891"/>
      <c r="AH71" s="891"/>
      <c r="AI71" s="891"/>
      <c r="AJ71" s="891"/>
      <c r="AK71" s="891">
        <v>51</v>
      </c>
      <c r="AL71" s="891"/>
      <c r="AM71" s="891"/>
      <c r="AN71" s="891"/>
      <c r="AO71" s="891"/>
      <c r="AP71" s="891" t="s">
        <v>532</v>
      </c>
      <c r="AQ71" s="891"/>
      <c r="AR71" s="891"/>
      <c r="AS71" s="891"/>
      <c r="AT71" s="891"/>
      <c r="AU71" s="891" t="s">
        <v>532</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595</v>
      </c>
      <c r="C72" s="934"/>
      <c r="D72" s="934"/>
      <c r="E72" s="934"/>
      <c r="F72" s="934"/>
      <c r="G72" s="934"/>
      <c r="H72" s="934"/>
      <c r="I72" s="934"/>
      <c r="J72" s="934"/>
      <c r="K72" s="934"/>
      <c r="L72" s="934"/>
      <c r="M72" s="934"/>
      <c r="N72" s="934"/>
      <c r="O72" s="934"/>
      <c r="P72" s="935"/>
      <c r="Q72" s="936">
        <v>12</v>
      </c>
      <c r="R72" s="891"/>
      <c r="S72" s="891"/>
      <c r="T72" s="891"/>
      <c r="U72" s="891"/>
      <c r="V72" s="891">
        <v>12</v>
      </c>
      <c r="W72" s="891"/>
      <c r="X72" s="891"/>
      <c r="Y72" s="891"/>
      <c r="Z72" s="891"/>
      <c r="AA72" s="891" t="s">
        <v>532</v>
      </c>
      <c r="AB72" s="891"/>
      <c r="AC72" s="891"/>
      <c r="AD72" s="891"/>
      <c r="AE72" s="891"/>
      <c r="AF72" s="891" t="s">
        <v>532</v>
      </c>
      <c r="AG72" s="891"/>
      <c r="AH72" s="891"/>
      <c r="AI72" s="891"/>
      <c r="AJ72" s="891"/>
      <c r="AK72" s="891" t="s">
        <v>532</v>
      </c>
      <c r="AL72" s="891"/>
      <c r="AM72" s="891"/>
      <c r="AN72" s="891"/>
      <c r="AO72" s="891"/>
      <c r="AP72" s="891" t="s">
        <v>532</v>
      </c>
      <c r="AQ72" s="891"/>
      <c r="AR72" s="891"/>
      <c r="AS72" s="891"/>
      <c r="AT72" s="891"/>
      <c r="AU72" s="891" t="s">
        <v>532</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596</v>
      </c>
      <c r="C73" s="934"/>
      <c r="D73" s="934"/>
      <c r="E73" s="934"/>
      <c r="F73" s="934"/>
      <c r="G73" s="934"/>
      <c r="H73" s="934"/>
      <c r="I73" s="934"/>
      <c r="J73" s="934"/>
      <c r="K73" s="934"/>
      <c r="L73" s="934"/>
      <c r="M73" s="934"/>
      <c r="N73" s="934"/>
      <c r="O73" s="934"/>
      <c r="P73" s="935"/>
      <c r="Q73" s="936">
        <v>167</v>
      </c>
      <c r="R73" s="891"/>
      <c r="S73" s="891"/>
      <c r="T73" s="891"/>
      <c r="U73" s="891"/>
      <c r="V73" s="891">
        <v>167</v>
      </c>
      <c r="W73" s="891"/>
      <c r="X73" s="891"/>
      <c r="Y73" s="891"/>
      <c r="Z73" s="891"/>
      <c r="AA73" s="939" t="s">
        <v>532</v>
      </c>
      <c r="AB73" s="940"/>
      <c r="AC73" s="940"/>
      <c r="AD73" s="940"/>
      <c r="AE73" s="890"/>
      <c r="AF73" s="939" t="s">
        <v>532</v>
      </c>
      <c r="AG73" s="940"/>
      <c r="AH73" s="940"/>
      <c r="AI73" s="940"/>
      <c r="AJ73" s="890"/>
      <c r="AK73" s="891" t="s">
        <v>532</v>
      </c>
      <c r="AL73" s="891"/>
      <c r="AM73" s="891"/>
      <c r="AN73" s="891"/>
      <c r="AO73" s="891"/>
      <c r="AP73" s="891" t="s">
        <v>532</v>
      </c>
      <c r="AQ73" s="891"/>
      <c r="AR73" s="891"/>
      <c r="AS73" s="891"/>
      <c r="AT73" s="891"/>
      <c r="AU73" s="891" t="s">
        <v>532</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597</v>
      </c>
      <c r="C74" s="934"/>
      <c r="D74" s="934"/>
      <c r="E74" s="934"/>
      <c r="F74" s="934"/>
      <c r="G74" s="934"/>
      <c r="H74" s="934"/>
      <c r="I74" s="934"/>
      <c r="J74" s="934"/>
      <c r="K74" s="934"/>
      <c r="L74" s="934"/>
      <c r="M74" s="934"/>
      <c r="N74" s="934"/>
      <c r="O74" s="934"/>
      <c r="P74" s="935"/>
      <c r="Q74" s="936">
        <v>46</v>
      </c>
      <c r="R74" s="891"/>
      <c r="S74" s="891"/>
      <c r="T74" s="891"/>
      <c r="U74" s="891"/>
      <c r="V74" s="891">
        <v>46</v>
      </c>
      <c r="W74" s="891"/>
      <c r="X74" s="891"/>
      <c r="Y74" s="891"/>
      <c r="Z74" s="891"/>
      <c r="AA74" s="891" t="s">
        <v>532</v>
      </c>
      <c r="AB74" s="891"/>
      <c r="AC74" s="891"/>
      <c r="AD74" s="891"/>
      <c r="AE74" s="891"/>
      <c r="AF74" s="891" t="s">
        <v>532</v>
      </c>
      <c r="AG74" s="891"/>
      <c r="AH74" s="891"/>
      <c r="AI74" s="891"/>
      <c r="AJ74" s="891"/>
      <c r="AK74" s="891" t="s">
        <v>532</v>
      </c>
      <c r="AL74" s="891"/>
      <c r="AM74" s="891"/>
      <c r="AN74" s="891"/>
      <c r="AO74" s="891"/>
      <c r="AP74" s="891" t="s">
        <v>532</v>
      </c>
      <c r="AQ74" s="891"/>
      <c r="AR74" s="891"/>
      <c r="AS74" s="891"/>
      <c r="AT74" s="891"/>
      <c r="AU74" s="891" t="s">
        <v>532</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598</v>
      </c>
      <c r="C75" s="934"/>
      <c r="D75" s="934"/>
      <c r="E75" s="934"/>
      <c r="F75" s="934"/>
      <c r="G75" s="934"/>
      <c r="H75" s="934"/>
      <c r="I75" s="934"/>
      <c r="J75" s="934"/>
      <c r="K75" s="934"/>
      <c r="L75" s="934"/>
      <c r="M75" s="934"/>
      <c r="N75" s="934"/>
      <c r="O75" s="934"/>
      <c r="P75" s="935"/>
      <c r="Q75" s="941">
        <v>26</v>
      </c>
      <c r="R75" s="940"/>
      <c r="S75" s="940"/>
      <c r="T75" s="940"/>
      <c r="U75" s="890"/>
      <c r="V75" s="939">
        <v>26</v>
      </c>
      <c r="W75" s="940"/>
      <c r="X75" s="940"/>
      <c r="Y75" s="940"/>
      <c r="Z75" s="890"/>
      <c r="AA75" s="939">
        <v>0</v>
      </c>
      <c r="AB75" s="940"/>
      <c r="AC75" s="940"/>
      <c r="AD75" s="940"/>
      <c r="AE75" s="890"/>
      <c r="AF75" s="939">
        <v>0</v>
      </c>
      <c r="AG75" s="940"/>
      <c r="AH75" s="940"/>
      <c r="AI75" s="940"/>
      <c r="AJ75" s="890"/>
      <c r="AK75" s="939" t="s">
        <v>532</v>
      </c>
      <c r="AL75" s="940"/>
      <c r="AM75" s="940"/>
      <c r="AN75" s="940"/>
      <c r="AO75" s="890"/>
      <c r="AP75" s="939">
        <v>166</v>
      </c>
      <c r="AQ75" s="940"/>
      <c r="AR75" s="940"/>
      <c r="AS75" s="940"/>
      <c r="AT75" s="890"/>
      <c r="AU75" s="939">
        <v>8</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599</v>
      </c>
      <c r="C76" s="934"/>
      <c r="D76" s="934"/>
      <c r="E76" s="934"/>
      <c r="F76" s="934"/>
      <c r="G76" s="934"/>
      <c r="H76" s="934"/>
      <c r="I76" s="934"/>
      <c r="J76" s="934"/>
      <c r="K76" s="934"/>
      <c r="L76" s="934"/>
      <c r="M76" s="934"/>
      <c r="N76" s="934"/>
      <c r="O76" s="934"/>
      <c r="P76" s="935"/>
      <c r="Q76" s="941">
        <v>359</v>
      </c>
      <c r="R76" s="940"/>
      <c r="S76" s="940"/>
      <c r="T76" s="940"/>
      <c r="U76" s="890"/>
      <c r="V76" s="939">
        <v>348</v>
      </c>
      <c r="W76" s="940"/>
      <c r="X76" s="940"/>
      <c r="Y76" s="940"/>
      <c r="Z76" s="890"/>
      <c r="AA76" s="939">
        <v>10</v>
      </c>
      <c r="AB76" s="940"/>
      <c r="AC76" s="940"/>
      <c r="AD76" s="940"/>
      <c r="AE76" s="890"/>
      <c r="AF76" s="939">
        <v>10</v>
      </c>
      <c r="AG76" s="940"/>
      <c r="AH76" s="940"/>
      <c r="AI76" s="940"/>
      <c r="AJ76" s="890"/>
      <c r="AK76" s="939" t="s">
        <v>532</v>
      </c>
      <c r="AL76" s="940"/>
      <c r="AM76" s="940"/>
      <c r="AN76" s="940"/>
      <c r="AO76" s="890"/>
      <c r="AP76" s="939" t="s">
        <v>532</v>
      </c>
      <c r="AQ76" s="940"/>
      <c r="AR76" s="940"/>
      <c r="AS76" s="940"/>
      <c r="AT76" s="890"/>
      <c r="AU76" s="939" t="s">
        <v>532</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600</v>
      </c>
      <c r="C77" s="934"/>
      <c r="D77" s="934"/>
      <c r="E77" s="934"/>
      <c r="F77" s="934"/>
      <c r="G77" s="934"/>
      <c r="H77" s="934"/>
      <c r="I77" s="934"/>
      <c r="J77" s="934"/>
      <c r="K77" s="934"/>
      <c r="L77" s="934"/>
      <c r="M77" s="934"/>
      <c r="N77" s="934"/>
      <c r="O77" s="934"/>
      <c r="P77" s="935"/>
      <c r="Q77" s="941">
        <v>272</v>
      </c>
      <c r="R77" s="940"/>
      <c r="S77" s="940"/>
      <c r="T77" s="940"/>
      <c r="U77" s="890"/>
      <c r="V77" s="939">
        <v>249</v>
      </c>
      <c r="W77" s="940"/>
      <c r="X77" s="940"/>
      <c r="Y77" s="940"/>
      <c r="Z77" s="890"/>
      <c r="AA77" s="939">
        <v>23</v>
      </c>
      <c r="AB77" s="940"/>
      <c r="AC77" s="940"/>
      <c r="AD77" s="940"/>
      <c r="AE77" s="890"/>
      <c r="AF77" s="939">
        <v>23</v>
      </c>
      <c r="AG77" s="940"/>
      <c r="AH77" s="940"/>
      <c r="AI77" s="940"/>
      <c r="AJ77" s="890"/>
      <c r="AK77" s="939">
        <v>9</v>
      </c>
      <c r="AL77" s="940"/>
      <c r="AM77" s="940"/>
      <c r="AN77" s="940"/>
      <c r="AO77" s="890"/>
      <c r="AP77" s="939" t="s">
        <v>532</v>
      </c>
      <c r="AQ77" s="940"/>
      <c r="AR77" s="940"/>
      <c r="AS77" s="940"/>
      <c r="AT77" s="890"/>
      <c r="AU77" s="939" t="s">
        <v>532</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601</v>
      </c>
      <c r="C78" s="934"/>
      <c r="D78" s="934"/>
      <c r="E78" s="934"/>
      <c r="F78" s="934"/>
      <c r="G78" s="934"/>
      <c r="H78" s="934"/>
      <c r="I78" s="934"/>
      <c r="J78" s="934"/>
      <c r="K78" s="934"/>
      <c r="L78" s="934"/>
      <c r="M78" s="934"/>
      <c r="N78" s="934"/>
      <c r="O78" s="934"/>
      <c r="P78" s="935"/>
      <c r="Q78" s="936">
        <v>57</v>
      </c>
      <c r="R78" s="891"/>
      <c r="S78" s="891"/>
      <c r="T78" s="891"/>
      <c r="U78" s="891"/>
      <c r="V78" s="891">
        <v>52</v>
      </c>
      <c r="W78" s="891"/>
      <c r="X78" s="891"/>
      <c r="Y78" s="891"/>
      <c r="Z78" s="891"/>
      <c r="AA78" s="891">
        <v>5</v>
      </c>
      <c r="AB78" s="891"/>
      <c r="AC78" s="891"/>
      <c r="AD78" s="891"/>
      <c r="AE78" s="891"/>
      <c r="AF78" s="891">
        <v>5</v>
      </c>
      <c r="AG78" s="891"/>
      <c r="AH78" s="891"/>
      <c r="AI78" s="891"/>
      <c r="AJ78" s="891"/>
      <c r="AK78" s="891" t="s">
        <v>532</v>
      </c>
      <c r="AL78" s="891"/>
      <c r="AM78" s="891"/>
      <c r="AN78" s="891"/>
      <c r="AO78" s="891"/>
      <c r="AP78" s="891" t="s">
        <v>532</v>
      </c>
      <c r="AQ78" s="891"/>
      <c r="AR78" s="891"/>
      <c r="AS78" s="891"/>
      <c r="AT78" s="891"/>
      <c r="AU78" s="891" t="s">
        <v>532</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t="s">
        <v>602</v>
      </c>
      <c r="C79" s="934"/>
      <c r="D79" s="934"/>
      <c r="E79" s="934"/>
      <c r="F79" s="934"/>
      <c r="G79" s="934"/>
      <c r="H79" s="934"/>
      <c r="I79" s="934"/>
      <c r="J79" s="934"/>
      <c r="K79" s="934"/>
      <c r="L79" s="934"/>
      <c r="M79" s="934"/>
      <c r="N79" s="934"/>
      <c r="O79" s="934"/>
      <c r="P79" s="935"/>
      <c r="Q79" s="936">
        <v>146276</v>
      </c>
      <c r="R79" s="891"/>
      <c r="S79" s="891"/>
      <c r="T79" s="891"/>
      <c r="U79" s="891"/>
      <c r="V79" s="891">
        <v>142795</v>
      </c>
      <c r="W79" s="891"/>
      <c r="X79" s="891"/>
      <c r="Y79" s="891"/>
      <c r="Z79" s="891"/>
      <c r="AA79" s="891">
        <v>3481</v>
      </c>
      <c r="AB79" s="891"/>
      <c r="AC79" s="891"/>
      <c r="AD79" s="891"/>
      <c r="AE79" s="891"/>
      <c r="AF79" s="891">
        <v>3481</v>
      </c>
      <c r="AG79" s="891"/>
      <c r="AH79" s="891"/>
      <c r="AI79" s="891"/>
      <c r="AJ79" s="891"/>
      <c r="AK79" s="891" t="s">
        <v>532</v>
      </c>
      <c r="AL79" s="891"/>
      <c r="AM79" s="891"/>
      <c r="AN79" s="891"/>
      <c r="AO79" s="891"/>
      <c r="AP79" s="891" t="s">
        <v>532</v>
      </c>
      <c r="AQ79" s="891"/>
      <c r="AR79" s="891"/>
      <c r="AS79" s="891"/>
      <c r="AT79" s="891"/>
      <c r="AU79" s="891" t="s">
        <v>532</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387</v>
      </c>
      <c r="B88" s="850" t="s">
        <v>428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4327</v>
      </c>
      <c r="AG88" s="902"/>
      <c r="AH88" s="902"/>
      <c r="AI88" s="902"/>
      <c r="AJ88" s="902"/>
      <c r="AK88" s="899"/>
      <c r="AL88" s="899"/>
      <c r="AM88" s="899"/>
      <c r="AN88" s="899"/>
      <c r="AO88" s="899"/>
      <c r="AP88" s="902">
        <v>203</v>
      </c>
      <c r="AQ88" s="902"/>
      <c r="AR88" s="902"/>
      <c r="AS88" s="902"/>
      <c r="AT88" s="902"/>
      <c r="AU88" s="902">
        <v>8</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850" t="s">
        <v>429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148</v>
      </c>
      <c r="CS102" s="910"/>
      <c r="CT102" s="910"/>
      <c r="CU102" s="910"/>
      <c r="CV102" s="953"/>
      <c r="CW102" s="952">
        <f>SUM(CW7:DA88)</f>
        <v>88</v>
      </c>
      <c r="CX102" s="910"/>
      <c r="CY102" s="910"/>
      <c r="CZ102" s="910"/>
      <c r="DA102" s="953"/>
      <c r="DB102" s="952">
        <v>67</v>
      </c>
      <c r="DC102" s="910"/>
      <c r="DD102" s="910"/>
      <c r="DE102" s="910"/>
      <c r="DF102" s="953"/>
      <c r="DG102" s="952" t="s">
        <v>532</v>
      </c>
      <c r="DH102" s="910"/>
      <c r="DI102" s="910"/>
      <c r="DJ102" s="910"/>
      <c r="DK102" s="953"/>
      <c r="DL102" s="952" t="s">
        <v>532</v>
      </c>
      <c r="DM102" s="910"/>
      <c r="DN102" s="910"/>
      <c r="DO102" s="910"/>
      <c r="DP102" s="953"/>
      <c r="DQ102" s="952" t="s">
        <v>532</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430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431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432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434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436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437</v>
      </c>
      <c r="AB109" s="955"/>
      <c r="AC109" s="955"/>
      <c r="AD109" s="955"/>
      <c r="AE109" s="956"/>
      <c r="AF109" s="954" t="s">
        <v>304</v>
      </c>
      <c r="AG109" s="955"/>
      <c r="AH109" s="955"/>
      <c r="AI109" s="955"/>
      <c r="AJ109" s="956"/>
      <c r="AK109" s="954" t="s">
        <v>303</v>
      </c>
      <c r="AL109" s="955"/>
      <c r="AM109" s="955"/>
      <c r="AN109" s="955"/>
      <c r="AO109" s="956"/>
      <c r="AP109" s="954" t="s">
        <v>438</v>
      </c>
      <c r="AQ109" s="955"/>
      <c r="AR109" s="955"/>
      <c r="AS109" s="955"/>
      <c r="AT109" s="957"/>
      <c r="AU109" s="974" t="s">
        <v>436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437</v>
      </c>
      <c r="BR109" s="955"/>
      <c r="BS109" s="955"/>
      <c r="BT109" s="955"/>
      <c r="BU109" s="956"/>
      <c r="BV109" s="954" t="s">
        <v>304</v>
      </c>
      <c r="BW109" s="955"/>
      <c r="BX109" s="955"/>
      <c r="BY109" s="955"/>
      <c r="BZ109" s="956"/>
      <c r="CA109" s="954" t="s">
        <v>303</v>
      </c>
      <c r="CB109" s="955"/>
      <c r="CC109" s="955"/>
      <c r="CD109" s="955"/>
      <c r="CE109" s="956"/>
      <c r="CF109" s="975" t="s">
        <v>438</v>
      </c>
      <c r="CG109" s="975"/>
      <c r="CH109" s="975"/>
      <c r="CI109" s="975"/>
      <c r="CJ109" s="975"/>
      <c r="CK109" s="954" t="s">
        <v>439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437</v>
      </c>
      <c r="DH109" s="955"/>
      <c r="DI109" s="955"/>
      <c r="DJ109" s="955"/>
      <c r="DK109" s="956"/>
      <c r="DL109" s="954" t="s">
        <v>304</v>
      </c>
      <c r="DM109" s="955"/>
      <c r="DN109" s="955"/>
      <c r="DO109" s="955"/>
      <c r="DP109" s="956"/>
      <c r="DQ109" s="954" t="s">
        <v>303</v>
      </c>
      <c r="DR109" s="955"/>
      <c r="DS109" s="955"/>
      <c r="DT109" s="955"/>
      <c r="DU109" s="956"/>
      <c r="DV109" s="954" t="s">
        <v>438</v>
      </c>
      <c r="DW109" s="955"/>
      <c r="DX109" s="955"/>
      <c r="DY109" s="955"/>
      <c r="DZ109" s="957"/>
    </row>
    <row r="110" spans="1:131" s="226" customFormat="1" ht="26.25" customHeight="1" x14ac:dyDescent="0.15">
      <c r="A110" s="958" t="s">
        <v>440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2247770</v>
      </c>
      <c r="AB110" s="962"/>
      <c r="AC110" s="962"/>
      <c r="AD110" s="962"/>
      <c r="AE110" s="963"/>
      <c r="AF110" s="964">
        <v>2206038</v>
      </c>
      <c r="AG110" s="962"/>
      <c r="AH110" s="962"/>
      <c r="AI110" s="962"/>
      <c r="AJ110" s="963"/>
      <c r="AK110" s="964">
        <v>2272281</v>
      </c>
      <c r="AL110" s="962"/>
      <c r="AM110" s="962"/>
      <c r="AN110" s="962"/>
      <c r="AO110" s="963"/>
      <c r="AP110" s="965">
        <v>32.799999999999997</v>
      </c>
      <c r="AQ110" s="966"/>
      <c r="AR110" s="966"/>
      <c r="AS110" s="966"/>
      <c r="AT110" s="967"/>
      <c r="AU110" s="968" t="s">
        <v>65</v>
      </c>
      <c r="AV110" s="969"/>
      <c r="AW110" s="969"/>
      <c r="AX110" s="969"/>
      <c r="AY110" s="969"/>
      <c r="AZ110" s="1010" t="s">
        <v>441</v>
      </c>
      <c r="BA110" s="959"/>
      <c r="BB110" s="959"/>
      <c r="BC110" s="959"/>
      <c r="BD110" s="959"/>
      <c r="BE110" s="959"/>
      <c r="BF110" s="959"/>
      <c r="BG110" s="959"/>
      <c r="BH110" s="959"/>
      <c r="BI110" s="959"/>
      <c r="BJ110" s="959"/>
      <c r="BK110" s="959"/>
      <c r="BL110" s="959"/>
      <c r="BM110" s="959"/>
      <c r="BN110" s="959"/>
      <c r="BO110" s="959"/>
      <c r="BP110" s="960"/>
      <c r="BQ110" s="996">
        <v>20041402</v>
      </c>
      <c r="BR110" s="997"/>
      <c r="BS110" s="997"/>
      <c r="BT110" s="997"/>
      <c r="BU110" s="997"/>
      <c r="BV110" s="997">
        <v>19628817</v>
      </c>
      <c r="BW110" s="997"/>
      <c r="BX110" s="997"/>
      <c r="BY110" s="997"/>
      <c r="BZ110" s="997"/>
      <c r="CA110" s="997">
        <v>18433349</v>
      </c>
      <c r="CB110" s="997"/>
      <c r="CC110" s="997"/>
      <c r="CD110" s="997"/>
      <c r="CE110" s="997"/>
      <c r="CF110" s="1011">
        <v>265.8</v>
      </c>
      <c r="CG110" s="1012"/>
      <c r="CH110" s="1012"/>
      <c r="CI110" s="1012"/>
      <c r="CJ110" s="1012"/>
      <c r="CK110" s="1013" t="s">
        <v>442</v>
      </c>
      <c r="CL110" s="1014"/>
      <c r="CM110" s="993" t="s">
        <v>443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119</v>
      </c>
      <c r="DH110" s="997"/>
      <c r="DI110" s="997"/>
      <c r="DJ110" s="997"/>
      <c r="DK110" s="997"/>
      <c r="DL110" s="997" t="s">
        <v>444</v>
      </c>
      <c r="DM110" s="997"/>
      <c r="DN110" s="997"/>
      <c r="DO110" s="997"/>
      <c r="DP110" s="997"/>
      <c r="DQ110" s="997" t="s">
        <v>119</v>
      </c>
      <c r="DR110" s="997"/>
      <c r="DS110" s="997"/>
      <c r="DT110" s="997"/>
      <c r="DU110" s="997"/>
      <c r="DV110" s="998" t="s">
        <v>444</v>
      </c>
      <c r="DW110" s="998"/>
      <c r="DX110" s="998"/>
      <c r="DY110" s="998"/>
      <c r="DZ110" s="999"/>
    </row>
    <row r="111" spans="1:131" s="226" customFormat="1" ht="26.25" customHeight="1" x14ac:dyDescent="0.15">
      <c r="A111" s="1000" t="s">
        <v>445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444</v>
      </c>
      <c r="AB111" s="1004"/>
      <c r="AC111" s="1004"/>
      <c r="AD111" s="1004"/>
      <c r="AE111" s="1005"/>
      <c r="AF111" s="1006" t="s">
        <v>418</v>
      </c>
      <c r="AG111" s="1004"/>
      <c r="AH111" s="1004"/>
      <c r="AI111" s="1004"/>
      <c r="AJ111" s="1005"/>
      <c r="AK111" s="1006" t="s">
        <v>409</v>
      </c>
      <c r="AL111" s="1004"/>
      <c r="AM111" s="1004"/>
      <c r="AN111" s="1004"/>
      <c r="AO111" s="1005"/>
      <c r="AP111" s="1007" t="s">
        <v>409</v>
      </c>
      <c r="AQ111" s="1008"/>
      <c r="AR111" s="1008"/>
      <c r="AS111" s="1008"/>
      <c r="AT111" s="1009"/>
      <c r="AU111" s="970"/>
      <c r="AV111" s="971"/>
      <c r="AW111" s="971"/>
      <c r="AX111" s="971"/>
      <c r="AY111" s="971"/>
      <c r="AZ111" s="1019" t="s">
        <v>446</v>
      </c>
      <c r="BA111" s="1020"/>
      <c r="BB111" s="1020"/>
      <c r="BC111" s="1020"/>
      <c r="BD111" s="1020"/>
      <c r="BE111" s="1020"/>
      <c r="BF111" s="1020"/>
      <c r="BG111" s="1020"/>
      <c r="BH111" s="1020"/>
      <c r="BI111" s="1020"/>
      <c r="BJ111" s="1020"/>
      <c r="BK111" s="1020"/>
      <c r="BL111" s="1020"/>
      <c r="BM111" s="1020"/>
      <c r="BN111" s="1020"/>
      <c r="BO111" s="1020"/>
      <c r="BP111" s="1021"/>
      <c r="BQ111" s="989">
        <v>14016</v>
      </c>
      <c r="BR111" s="990"/>
      <c r="BS111" s="990"/>
      <c r="BT111" s="990"/>
      <c r="BU111" s="990"/>
      <c r="BV111" s="990" t="s">
        <v>412</v>
      </c>
      <c r="BW111" s="990"/>
      <c r="BX111" s="990"/>
      <c r="BY111" s="990"/>
      <c r="BZ111" s="990"/>
      <c r="CA111" s="990" t="s">
        <v>444</v>
      </c>
      <c r="CB111" s="990"/>
      <c r="CC111" s="990"/>
      <c r="CD111" s="990"/>
      <c r="CE111" s="990"/>
      <c r="CF111" s="984" t="s">
        <v>444</v>
      </c>
      <c r="CG111" s="985"/>
      <c r="CH111" s="985"/>
      <c r="CI111" s="985"/>
      <c r="CJ111" s="985"/>
      <c r="CK111" s="1015"/>
      <c r="CL111" s="1016"/>
      <c r="CM111" s="986" t="s">
        <v>447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412</v>
      </c>
      <c r="DH111" s="990"/>
      <c r="DI111" s="990"/>
      <c r="DJ111" s="990"/>
      <c r="DK111" s="990"/>
      <c r="DL111" s="990" t="s">
        <v>412</v>
      </c>
      <c r="DM111" s="990"/>
      <c r="DN111" s="990"/>
      <c r="DO111" s="990"/>
      <c r="DP111" s="990"/>
      <c r="DQ111" s="990" t="s">
        <v>444</v>
      </c>
      <c r="DR111" s="990"/>
      <c r="DS111" s="990"/>
      <c r="DT111" s="990"/>
      <c r="DU111" s="990"/>
      <c r="DV111" s="991" t="s">
        <v>409</v>
      </c>
      <c r="DW111" s="991"/>
      <c r="DX111" s="991"/>
      <c r="DY111" s="991"/>
      <c r="DZ111" s="992"/>
    </row>
    <row r="112" spans="1:131" s="226" customFormat="1" ht="26.25" customHeight="1" x14ac:dyDescent="0.15">
      <c r="A112" s="1022" t="s">
        <v>448</v>
      </c>
      <c r="B112" s="1023"/>
      <c r="C112" s="1020" t="s">
        <v>449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444</v>
      </c>
      <c r="AB112" s="1029"/>
      <c r="AC112" s="1029"/>
      <c r="AD112" s="1029"/>
      <c r="AE112" s="1030"/>
      <c r="AF112" s="1031" t="s">
        <v>450</v>
      </c>
      <c r="AG112" s="1029"/>
      <c r="AH112" s="1029"/>
      <c r="AI112" s="1029"/>
      <c r="AJ112" s="1030"/>
      <c r="AK112" s="1031" t="s">
        <v>444</v>
      </c>
      <c r="AL112" s="1029"/>
      <c r="AM112" s="1029"/>
      <c r="AN112" s="1029"/>
      <c r="AO112" s="1030"/>
      <c r="AP112" s="1032" t="s">
        <v>444</v>
      </c>
      <c r="AQ112" s="1033"/>
      <c r="AR112" s="1033"/>
      <c r="AS112" s="1033"/>
      <c r="AT112" s="1034"/>
      <c r="AU112" s="970"/>
      <c r="AV112" s="971"/>
      <c r="AW112" s="971"/>
      <c r="AX112" s="971"/>
      <c r="AY112" s="971"/>
      <c r="AZ112" s="1019" t="s">
        <v>451</v>
      </c>
      <c r="BA112" s="1020"/>
      <c r="BB112" s="1020"/>
      <c r="BC112" s="1020"/>
      <c r="BD112" s="1020"/>
      <c r="BE112" s="1020"/>
      <c r="BF112" s="1020"/>
      <c r="BG112" s="1020"/>
      <c r="BH112" s="1020"/>
      <c r="BI112" s="1020"/>
      <c r="BJ112" s="1020"/>
      <c r="BK112" s="1020"/>
      <c r="BL112" s="1020"/>
      <c r="BM112" s="1020"/>
      <c r="BN112" s="1020"/>
      <c r="BO112" s="1020"/>
      <c r="BP112" s="1021"/>
      <c r="BQ112" s="989">
        <v>3089819</v>
      </c>
      <c r="BR112" s="990"/>
      <c r="BS112" s="990"/>
      <c r="BT112" s="990"/>
      <c r="BU112" s="990"/>
      <c r="BV112" s="990">
        <v>2997059</v>
      </c>
      <c r="BW112" s="990"/>
      <c r="BX112" s="990"/>
      <c r="BY112" s="990"/>
      <c r="BZ112" s="990"/>
      <c r="CA112" s="990">
        <v>2845329</v>
      </c>
      <c r="CB112" s="990"/>
      <c r="CC112" s="990"/>
      <c r="CD112" s="990"/>
      <c r="CE112" s="990"/>
      <c r="CF112" s="984">
        <v>41</v>
      </c>
      <c r="CG112" s="985"/>
      <c r="CH112" s="985"/>
      <c r="CI112" s="985"/>
      <c r="CJ112" s="985"/>
      <c r="CK112" s="1015"/>
      <c r="CL112" s="1016"/>
      <c r="CM112" s="986" t="s">
        <v>452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450</v>
      </c>
      <c r="DH112" s="990"/>
      <c r="DI112" s="990"/>
      <c r="DJ112" s="990"/>
      <c r="DK112" s="990"/>
      <c r="DL112" s="990" t="s">
        <v>444</v>
      </c>
      <c r="DM112" s="990"/>
      <c r="DN112" s="990"/>
      <c r="DO112" s="990"/>
      <c r="DP112" s="990"/>
      <c r="DQ112" s="990" t="s">
        <v>444</v>
      </c>
      <c r="DR112" s="990"/>
      <c r="DS112" s="990"/>
      <c r="DT112" s="990"/>
      <c r="DU112" s="990"/>
      <c r="DV112" s="991" t="s">
        <v>409</v>
      </c>
      <c r="DW112" s="991"/>
      <c r="DX112" s="991"/>
      <c r="DY112" s="991"/>
      <c r="DZ112" s="992"/>
    </row>
    <row r="113" spans="1:130" s="226" customFormat="1" ht="26.25" customHeight="1" x14ac:dyDescent="0.15">
      <c r="A113" s="1024"/>
      <c r="B113" s="1025"/>
      <c r="C113" s="1020" t="s">
        <v>453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230477</v>
      </c>
      <c r="AB113" s="1004"/>
      <c r="AC113" s="1004"/>
      <c r="AD113" s="1004"/>
      <c r="AE113" s="1005"/>
      <c r="AF113" s="1006">
        <v>234786</v>
      </c>
      <c r="AG113" s="1004"/>
      <c r="AH113" s="1004"/>
      <c r="AI113" s="1004"/>
      <c r="AJ113" s="1005"/>
      <c r="AK113" s="1006">
        <v>238612</v>
      </c>
      <c r="AL113" s="1004"/>
      <c r="AM113" s="1004"/>
      <c r="AN113" s="1004"/>
      <c r="AO113" s="1005"/>
      <c r="AP113" s="1007">
        <v>3.4</v>
      </c>
      <c r="AQ113" s="1008"/>
      <c r="AR113" s="1008"/>
      <c r="AS113" s="1008"/>
      <c r="AT113" s="1009"/>
      <c r="AU113" s="970"/>
      <c r="AV113" s="971"/>
      <c r="AW113" s="971"/>
      <c r="AX113" s="971"/>
      <c r="AY113" s="971"/>
      <c r="AZ113" s="1019" t="s">
        <v>454</v>
      </c>
      <c r="BA113" s="1020"/>
      <c r="BB113" s="1020"/>
      <c r="BC113" s="1020"/>
      <c r="BD113" s="1020"/>
      <c r="BE113" s="1020"/>
      <c r="BF113" s="1020"/>
      <c r="BG113" s="1020"/>
      <c r="BH113" s="1020"/>
      <c r="BI113" s="1020"/>
      <c r="BJ113" s="1020"/>
      <c r="BK113" s="1020"/>
      <c r="BL113" s="1020"/>
      <c r="BM113" s="1020"/>
      <c r="BN113" s="1020"/>
      <c r="BO113" s="1020"/>
      <c r="BP113" s="1021"/>
      <c r="BQ113" s="989">
        <v>12984</v>
      </c>
      <c r="BR113" s="990"/>
      <c r="BS113" s="990"/>
      <c r="BT113" s="990"/>
      <c r="BU113" s="990"/>
      <c r="BV113" s="990">
        <v>10562</v>
      </c>
      <c r="BW113" s="990"/>
      <c r="BX113" s="990"/>
      <c r="BY113" s="990"/>
      <c r="BZ113" s="990"/>
      <c r="CA113" s="990">
        <v>8199</v>
      </c>
      <c r="CB113" s="990"/>
      <c r="CC113" s="990"/>
      <c r="CD113" s="990"/>
      <c r="CE113" s="990"/>
      <c r="CF113" s="984">
        <v>0.1</v>
      </c>
      <c r="CG113" s="985"/>
      <c r="CH113" s="985"/>
      <c r="CI113" s="985"/>
      <c r="CJ113" s="985"/>
      <c r="CK113" s="1015"/>
      <c r="CL113" s="1016"/>
      <c r="CM113" s="986" t="s">
        <v>455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v>14016</v>
      </c>
      <c r="DH113" s="1029"/>
      <c r="DI113" s="1029"/>
      <c r="DJ113" s="1029"/>
      <c r="DK113" s="1030"/>
      <c r="DL113" s="1031" t="s">
        <v>409</v>
      </c>
      <c r="DM113" s="1029"/>
      <c r="DN113" s="1029"/>
      <c r="DO113" s="1029"/>
      <c r="DP113" s="1030"/>
      <c r="DQ113" s="1031" t="s">
        <v>444</v>
      </c>
      <c r="DR113" s="1029"/>
      <c r="DS113" s="1029"/>
      <c r="DT113" s="1029"/>
      <c r="DU113" s="1030"/>
      <c r="DV113" s="1032" t="s">
        <v>456</v>
      </c>
      <c r="DW113" s="1033"/>
      <c r="DX113" s="1033"/>
      <c r="DY113" s="1033"/>
      <c r="DZ113" s="1034"/>
    </row>
    <row r="114" spans="1:130" s="226" customFormat="1" ht="26.25" customHeight="1" x14ac:dyDescent="0.15">
      <c r="A114" s="1024"/>
      <c r="B114" s="1025"/>
      <c r="C114" s="1020" t="s">
        <v>457</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2596</v>
      </c>
      <c r="AB114" s="1029"/>
      <c r="AC114" s="1029"/>
      <c r="AD114" s="1029"/>
      <c r="AE114" s="1030"/>
      <c r="AF114" s="1031">
        <v>2588</v>
      </c>
      <c r="AG114" s="1029"/>
      <c r="AH114" s="1029"/>
      <c r="AI114" s="1029"/>
      <c r="AJ114" s="1030"/>
      <c r="AK114" s="1031">
        <v>2592</v>
      </c>
      <c r="AL114" s="1029"/>
      <c r="AM114" s="1029"/>
      <c r="AN114" s="1029"/>
      <c r="AO114" s="1030"/>
      <c r="AP114" s="1032">
        <v>0</v>
      </c>
      <c r="AQ114" s="1033"/>
      <c r="AR114" s="1033"/>
      <c r="AS114" s="1033"/>
      <c r="AT114" s="1034"/>
      <c r="AU114" s="970"/>
      <c r="AV114" s="971"/>
      <c r="AW114" s="971"/>
      <c r="AX114" s="971"/>
      <c r="AY114" s="971"/>
      <c r="AZ114" s="1019" t="s">
        <v>458</v>
      </c>
      <c r="BA114" s="1020"/>
      <c r="BB114" s="1020"/>
      <c r="BC114" s="1020"/>
      <c r="BD114" s="1020"/>
      <c r="BE114" s="1020"/>
      <c r="BF114" s="1020"/>
      <c r="BG114" s="1020"/>
      <c r="BH114" s="1020"/>
      <c r="BI114" s="1020"/>
      <c r="BJ114" s="1020"/>
      <c r="BK114" s="1020"/>
      <c r="BL114" s="1020"/>
      <c r="BM114" s="1020"/>
      <c r="BN114" s="1020"/>
      <c r="BO114" s="1020"/>
      <c r="BP114" s="1021"/>
      <c r="BQ114" s="989">
        <v>2196633</v>
      </c>
      <c r="BR114" s="990"/>
      <c r="BS114" s="990"/>
      <c r="BT114" s="990"/>
      <c r="BU114" s="990"/>
      <c r="BV114" s="990">
        <v>2103428</v>
      </c>
      <c r="BW114" s="990"/>
      <c r="BX114" s="990"/>
      <c r="BY114" s="990"/>
      <c r="BZ114" s="990"/>
      <c r="CA114" s="990">
        <v>1951086</v>
      </c>
      <c r="CB114" s="990"/>
      <c r="CC114" s="990"/>
      <c r="CD114" s="990"/>
      <c r="CE114" s="990"/>
      <c r="CF114" s="984">
        <v>28.1</v>
      </c>
      <c r="CG114" s="985"/>
      <c r="CH114" s="985"/>
      <c r="CI114" s="985"/>
      <c r="CJ114" s="985"/>
      <c r="CK114" s="1015"/>
      <c r="CL114" s="1016"/>
      <c r="CM114" s="986" t="s">
        <v>459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412</v>
      </c>
      <c r="DH114" s="1029"/>
      <c r="DI114" s="1029"/>
      <c r="DJ114" s="1029"/>
      <c r="DK114" s="1030"/>
      <c r="DL114" s="1031" t="s">
        <v>409</v>
      </c>
      <c r="DM114" s="1029"/>
      <c r="DN114" s="1029"/>
      <c r="DO114" s="1029"/>
      <c r="DP114" s="1030"/>
      <c r="DQ114" s="1031" t="s">
        <v>450</v>
      </c>
      <c r="DR114" s="1029"/>
      <c r="DS114" s="1029"/>
      <c r="DT114" s="1029"/>
      <c r="DU114" s="1030"/>
      <c r="DV114" s="1032" t="s">
        <v>412</v>
      </c>
      <c r="DW114" s="1033"/>
      <c r="DX114" s="1033"/>
      <c r="DY114" s="1033"/>
      <c r="DZ114" s="1034"/>
    </row>
    <row r="115" spans="1:130" s="226" customFormat="1" ht="26.25" customHeight="1" x14ac:dyDescent="0.15">
      <c r="A115" s="1024"/>
      <c r="B115" s="1025"/>
      <c r="C115" s="1020" t="s">
        <v>460</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3317</v>
      </c>
      <c r="AB115" s="1004"/>
      <c r="AC115" s="1004"/>
      <c r="AD115" s="1004"/>
      <c r="AE115" s="1005"/>
      <c r="AF115" s="1006">
        <v>453</v>
      </c>
      <c r="AG115" s="1004"/>
      <c r="AH115" s="1004"/>
      <c r="AI115" s="1004"/>
      <c r="AJ115" s="1005"/>
      <c r="AK115" s="1006">
        <v>291</v>
      </c>
      <c r="AL115" s="1004"/>
      <c r="AM115" s="1004"/>
      <c r="AN115" s="1004"/>
      <c r="AO115" s="1005"/>
      <c r="AP115" s="1007">
        <v>0</v>
      </c>
      <c r="AQ115" s="1008"/>
      <c r="AR115" s="1008"/>
      <c r="AS115" s="1008"/>
      <c r="AT115" s="1009"/>
      <c r="AU115" s="970"/>
      <c r="AV115" s="971"/>
      <c r="AW115" s="971"/>
      <c r="AX115" s="971"/>
      <c r="AY115" s="971"/>
      <c r="AZ115" s="1019" t="s">
        <v>461</v>
      </c>
      <c r="BA115" s="1020"/>
      <c r="BB115" s="1020"/>
      <c r="BC115" s="1020"/>
      <c r="BD115" s="1020"/>
      <c r="BE115" s="1020"/>
      <c r="BF115" s="1020"/>
      <c r="BG115" s="1020"/>
      <c r="BH115" s="1020"/>
      <c r="BI115" s="1020"/>
      <c r="BJ115" s="1020"/>
      <c r="BK115" s="1020"/>
      <c r="BL115" s="1020"/>
      <c r="BM115" s="1020"/>
      <c r="BN115" s="1020"/>
      <c r="BO115" s="1020"/>
      <c r="BP115" s="1021"/>
      <c r="BQ115" s="989" t="s">
        <v>444</v>
      </c>
      <c r="BR115" s="990"/>
      <c r="BS115" s="990"/>
      <c r="BT115" s="990"/>
      <c r="BU115" s="990"/>
      <c r="BV115" s="990" t="s">
        <v>456</v>
      </c>
      <c r="BW115" s="990"/>
      <c r="BX115" s="990"/>
      <c r="BY115" s="990"/>
      <c r="BZ115" s="990"/>
      <c r="CA115" s="990" t="s">
        <v>444</v>
      </c>
      <c r="CB115" s="990"/>
      <c r="CC115" s="990"/>
      <c r="CD115" s="990"/>
      <c r="CE115" s="990"/>
      <c r="CF115" s="984" t="s">
        <v>444</v>
      </c>
      <c r="CG115" s="985"/>
      <c r="CH115" s="985"/>
      <c r="CI115" s="985"/>
      <c r="CJ115" s="985"/>
      <c r="CK115" s="1015"/>
      <c r="CL115" s="1016"/>
      <c r="CM115" s="1019" t="s">
        <v>462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444</v>
      </c>
      <c r="DH115" s="1029"/>
      <c r="DI115" s="1029"/>
      <c r="DJ115" s="1029"/>
      <c r="DK115" s="1030"/>
      <c r="DL115" s="1031" t="s">
        <v>444</v>
      </c>
      <c r="DM115" s="1029"/>
      <c r="DN115" s="1029"/>
      <c r="DO115" s="1029"/>
      <c r="DP115" s="1030"/>
      <c r="DQ115" s="1031" t="s">
        <v>444</v>
      </c>
      <c r="DR115" s="1029"/>
      <c r="DS115" s="1029"/>
      <c r="DT115" s="1029"/>
      <c r="DU115" s="1030"/>
      <c r="DV115" s="1032" t="s">
        <v>412</v>
      </c>
      <c r="DW115" s="1033"/>
      <c r="DX115" s="1033"/>
      <c r="DY115" s="1033"/>
      <c r="DZ115" s="1034"/>
    </row>
    <row r="116" spans="1:130" s="226" customFormat="1" ht="26.25" customHeight="1" x14ac:dyDescent="0.15">
      <c r="A116" s="1026"/>
      <c r="B116" s="1027"/>
      <c r="C116" s="1035" t="s">
        <v>463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61</v>
      </c>
      <c r="AB116" s="1029"/>
      <c r="AC116" s="1029"/>
      <c r="AD116" s="1029"/>
      <c r="AE116" s="1030"/>
      <c r="AF116" s="1031" t="s">
        <v>412</v>
      </c>
      <c r="AG116" s="1029"/>
      <c r="AH116" s="1029"/>
      <c r="AI116" s="1029"/>
      <c r="AJ116" s="1030"/>
      <c r="AK116" s="1031">
        <v>120</v>
      </c>
      <c r="AL116" s="1029"/>
      <c r="AM116" s="1029"/>
      <c r="AN116" s="1029"/>
      <c r="AO116" s="1030"/>
      <c r="AP116" s="1032">
        <v>0</v>
      </c>
      <c r="AQ116" s="1033"/>
      <c r="AR116" s="1033"/>
      <c r="AS116" s="1033"/>
      <c r="AT116" s="1034"/>
      <c r="AU116" s="970"/>
      <c r="AV116" s="971"/>
      <c r="AW116" s="971"/>
      <c r="AX116" s="971"/>
      <c r="AY116" s="971"/>
      <c r="AZ116" s="1037" t="s">
        <v>464</v>
      </c>
      <c r="BA116" s="1038"/>
      <c r="BB116" s="1038"/>
      <c r="BC116" s="1038"/>
      <c r="BD116" s="1038"/>
      <c r="BE116" s="1038"/>
      <c r="BF116" s="1038"/>
      <c r="BG116" s="1038"/>
      <c r="BH116" s="1038"/>
      <c r="BI116" s="1038"/>
      <c r="BJ116" s="1038"/>
      <c r="BK116" s="1038"/>
      <c r="BL116" s="1038"/>
      <c r="BM116" s="1038"/>
      <c r="BN116" s="1038"/>
      <c r="BO116" s="1038"/>
      <c r="BP116" s="1039"/>
      <c r="BQ116" s="989" t="s">
        <v>412</v>
      </c>
      <c r="BR116" s="990"/>
      <c r="BS116" s="990"/>
      <c r="BT116" s="990"/>
      <c r="BU116" s="990"/>
      <c r="BV116" s="990" t="s">
        <v>409</v>
      </c>
      <c r="BW116" s="990"/>
      <c r="BX116" s="990"/>
      <c r="BY116" s="990"/>
      <c r="BZ116" s="990"/>
      <c r="CA116" s="990" t="s">
        <v>444</v>
      </c>
      <c r="CB116" s="990"/>
      <c r="CC116" s="990"/>
      <c r="CD116" s="990"/>
      <c r="CE116" s="990"/>
      <c r="CF116" s="984" t="s">
        <v>409</v>
      </c>
      <c r="CG116" s="985"/>
      <c r="CH116" s="985"/>
      <c r="CI116" s="985"/>
      <c r="CJ116" s="985"/>
      <c r="CK116" s="1015"/>
      <c r="CL116" s="1016"/>
      <c r="CM116" s="986" t="s">
        <v>465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409</v>
      </c>
      <c r="DH116" s="1029"/>
      <c r="DI116" s="1029"/>
      <c r="DJ116" s="1029"/>
      <c r="DK116" s="1030"/>
      <c r="DL116" s="1031" t="s">
        <v>412</v>
      </c>
      <c r="DM116" s="1029"/>
      <c r="DN116" s="1029"/>
      <c r="DO116" s="1029"/>
      <c r="DP116" s="1030"/>
      <c r="DQ116" s="1031" t="s">
        <v>444</v>
      </c>
      <c r="DR116" s="1029"/>
      <c r="DS116" s="1029"/>
      <c r="DT116" s="1029"/>
      <c r="DU116" s="1030"/>
      <c r="DV116" s="1032" t="s">
        <v>444</v>
      </c>
      <c r="DW116" s="1033"/>
      <c r="DX116" s="1033"/>
      <c r="DY116" s="1033"/>
      <c r="DZ116" s="1034"/>
    </row>
    <row r="117" spans="1:130" s="226" customFormat="1" ht="26.25" customHeight="1" x14ac:dyDescent="0.15">
      <c r="A117" s="974" t="s">
        <v>183</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466</v>
      </c>
      <c r="Z117" s="956"/>
      <c r="AA117" s="1046">
        <v>2484221</v>
      </c>
      <c r="AB117" s="1047"/>
      <c r="AC117" s="1047"/>
      <c r="AD117" s="1047"/>
      <c r="AE117" s="1048"/>
      <c r="AF117" s="1049">
        <v>2443865</v>
      </c>
      <c r="AG117" s="1047"/>
      <c r="AH117" s="1047"/>
      <c r="AI117" s="1047"/>
      <c r="AJ117" s="1048"/>
      <c r="AK117" s="1049">
        <v>2513896</v>
      </c>
      <c r="AL117" s="1047"/>
      <c r="AM117" s="1047"/>
      <c r="AN117" s="1047"/>
      <c r="AO117" s="1048"/>
      <c r="AP117" s="1050"/>
      <c r="AQ117" s="1051"/>
      <c r="AR117" s="1051"/>
      <c r="AS117" s="1051"/>
      <c r="AT117" s="1052"/>
      <c r="AU117" s="970"/>
      <c r="AV117" s="971"/>
      <c r="AW117" s="971"/>
      <c r="AX117" s="971"/>
      <c r="AY117" s="971"/>
      <c r="AZ117" s="1037" t="s">
        <v>467</v>
      </c>
      <c r="BA117" s="1038"/>
      <c r="BB117" s="1038"/>
      <c r="BC117" s="1038"/>
      <c r="BD117" s="1038"/>
      <c r="BE117" s="1038"/>
      <c r="BF117" s="1038"/>
      <c r="BG117" s="1038"/>
      <c r="BH117" s="1038"/>
      <c r="BI117" s="1038"/>
      <c r="BJ117" s="1038"/>
      <c r="BK117" s="1038"/>
      <c r="BL117" s="1038"/>
      <c r="BM117" s="1038"/>
      <c r="BN117" s="1038"/>
      <c r="BO117" s="1038"/>
      <c r="BP117" s="1039"/>
      <c r="BQ117" s="989" t="s">
        <v>444</v>
      </c>
      <c r="BR117" s="990"/>
      <c r="BS117" s="990"/>
      <c r="BT117" s="990"/>
      <c r="BU117" s="990"/>
      <c r="BV117" s="990" t="s">
        <v>444</v>
      </c>
      <c r="BW117" s="990"/>
      <c r="BX117" s="990"/>
      <c r="BY117" s="990"/>
      <c r="BZ117" s="990"/>
      <c r="CA117" s="990" t="s">
        <v>119</v>
      </c>
      <c r="CB117" s="990"/>
      <c r="CC117" s="990"/>
      <c r="CD117" s="990"/>
      <c r="CE117" s="990"/>
      <c r="CF117" s="984" t="s">
        <v>444</v>
      </c>
      <c r="CG117" s="985"/>
      <c r="CH117" s="985"/>
      <c r="CI117" s="985"/>
      <c r="CJ117" s="985"/>
      <c r="CK117" s="1015"/>
      <c r="CL117" s="1016"/>
      <c r="CM117" s="986" t="s">
        <v>468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119</v>
      </c>
      <c r="DH117" s="1029"/>
      <c r="DI117" s="1029"/>
      <c r="DJ117" s="1029"/>
      <c r="DK117" s="1030"/>
      <c r="DL117" s="1031" t="s">
        <v>444</v>
      </c>
      <c r="DM117" s="1029"/>
      <c r="DN117" s="1029"/>
      <c r="DO117" s="1029"/>
      <c r="DP117" s="1030"/>
      <c r="DQ117" s="1031" t="s">
        <v>444</v>
      </c>
      <c r="DR117" s="1029"/>
      <c r="DS117" s="1029"/>
      <c r="DT117" s="1029"/>
      <c r="DU117" s="1030"/>
      <c r="DV117" s="1032" t="s">
        <v>412</v>
      </c>
      <c r="DW117" s="1033"/>
      <c r="DX117" s="1033"/>
      <c r="DY117" s="1033"/>
      <c r="DZ117" s="1034"/>
    </row>
    <row r="118" spans="1:130" s="226" customFormat="1" ht="26.25" customHeight="1" x14ac:dyDescent="0.15">
      <c r="A118" s="974" t="s">
        <v>439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437</v>
      </c>
      <c r="AB118" s="955"/>
      <c r="AC118" s="955"/>
      <c r="AD118" s="955"/>
      <c r="AE118" s="956"/>
      <c r="AF118" s="954" t="s">
        <v>304</v>
      </c>
      <c r="AG118" s="955"/>
      <c r="AH118" s="955"/>
      <c r="AI118" s="955"/>
      <c r="AJ118" s="956"/>
      <c r="AK118" s="954" t="s">
        <v>303</v>
      </c>
      <c r="AL118" s="955"/>
      <c r="AM118" s="955"/>
      <c r="AN118" s="955"/>
      <c r="AO118" s="956"/>
      <c r="AP118" s="1041" t="s">
        <v>438</v>
      </c>
      <c r="AQ118" s="1042"/>
      <c r="AR118" s="1042"/>
      <c r="AS118" s="1042"/>
      <c r="AT118" s="1043"/>
      <c r="AU118" s="970"/>
      <c r="AV118" s="971"/>
      <c r="AW118" s="971"/>
      <c r="AX118" s="971"/>
      <c r="AY118" s="971"/>
      <c r="AZ118" s="1044" t="s">
        <v>469</v>
      </c>
      <c r="BA118" s="1035"/>
      <c r="BB118" s="1035"/>
      <c r="BC118" s="1035"/>
      <c r="BD118" s="1035"/>
      <c r="BE118" s="1035"/>
      <c r="BF118" s="1035"/>
      <c r="BG118" s="1035"/>
      <c r="BH118" s="1035"/>
      <c r="BI118" s="1035"/>
      <c r="BJ118" s="1035"/>
      <c r="BK118" s="1035"/>
      <c r="BL118" s="1035"/>
      <c r="BM118" s="1035"/>
      <c r="BN118" s="1035"/>
      <c r="BO118" s="1035"/>
      <c r="BP118" s="1036"/>
      <c r="BQ118" s="1067" t="s">
        <v>412</v>
      </c>
      <c r="BR118" s="1068"/>
      <c r="BS118" s="1068"/>
      <c r="BT118" s="1068"/>
      <c r="BU118" s="1068"/>
      <c r="BV118" s="1068" t="s">
        <v>444</v>
      </c>
      <c r="BW118" s="1068"/>
      <c r="BX118" s="1068"/>
      <c r="BY118" s="1068"/>
      <c r="BZ118" s="1068"/>
      <c r="CA118" s="1068" t="s">
        <v>409</v>
      </c>
      <c r="CB118" s="1068"/>
      <c r="CC118" s="1068"/>
      <c r="CD118" s="1068"/>
      <c r="CE118" s="1068"/>
      <c r="CF118" s="984" t="s">
        <v>409</v>
      </c>
      <c r="CG118" s="985"/>
      <c r="CH118" s="985"/>
      <c r="CI118" s="985"/>
      <c r="CJ118" s="985"/>
      <c r="CK118" s="1015"/>
      <c r="CL118" s="1016"/>
      <c r="CM118" s="986" t="s">
        <v>470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409</v>
      </c>
      <c r="DH118" s="1029"/>
      <c r="DI118" s="1029"/>
      <c r="DJ118" s="1029"/>
      <c r="DK118" s="1030"/>
      <c r="DL118" s="1031" t="s">
        <v>444</v>
      </c>
      <c r="DM118" s="1029"/>
      <c r="DN118" s="1029"/>
      <c r="DO118" s="1029"/>
      <c r="DP118" s="1030"/>
      <c r="DQ118" s="1031" t="s">
        <v>444</v>
      </c>
      <c r="DR118" s="1029"/>
      <c r="DS118" s="1029"/>
      <c r="DT118" s="1029"/>
      <c r="DU118" s="1030"/>
      <c r="DV118" s="1032" t="s">
        <v>412</v>
      </c>
      <c r="DW118" s="1033"/>
      <c r="DX118" s="1033"/>
      <c r="DY118" s="1033"/>
      <c r="DZ118" s="1034"/>
    </row>
    <row r="119" spans="1:130" s="226" customFormat="1" ht="26.25" customHeight="1" x14ac:dyDescent="0.15">
      <c r="A119" s="1128" t="s">
        <v>442</v>
      </c>
      <c r="B119" s="1014"/>
      <c r="C119" s="993" t="s">
        <v>443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409</v>
      </c>
      <c r="AB119" s="962"/>
      <c r="AC119" s="962"/>
      <c r="AD119" s="962"/>
      <c r="AE119" s="963"/>
      <c r="AF119" s="964" t="s">
        <v>412</v>
      </c>
      <c r="AG119" s="962"/>
      <c r="AH119" s="962"/>
      <c r="AI119" s="962"/>
      <c r="AJ119" s="963"/>
      <c r="AK119" s="964" t="s">
        <v>444</v>
      </c>
      <c r="AL119" s="962"/>
      <c r="AM119" s="962"/>
      <c r="AN119" s="962"/>
      <c r="AO119" s="963"/>
      <c r="AP119" s="965" t="s">
        <v>444</v>
      </c>
      <c r="AQ119" s="966"/>
      <c r="AR119" s="966"/>
      <c r="AS119" s="966"/>
      <c r="AT119" s="967"/>
      <c r="AU119" s="972"/>
      <c r="AV119" s="973"/>
      <c r="AW119" s="973"/>
      <c r="AX119" s="973"/>
      <c r="AY119" s="973"/>
      <c r="AZ119" s="257" t="s">
        <v>183</v>
      </c>
      <c r="BA119" s="257"/>
      <c r="BB119" s="257"/>
      <c r="BC119" s="257"/>
      <c r="BD119" s="257"/>
      <c r="BE119" s="257"/>
      <c r="BF119" s="257"/>
      <c r="BG119" s="257"/>
      <c r="BH119" s="257"/>
      <c r="BI119" s="257"/>
      <c r="BJ119" s="257"/>
      <c r="BK119" s="257"/>
      <c r="BL119" s="257"/>
      <c r="BM119" s="257"/>
      <c r="BN119" s="257"/>
      <c r="BO119" s="1045" t="s">
        <v>471</v>
      </c>
      <c r="BP119" s="1076"/>
      <c r="BQ119" s="1067">
        <v>25354854</v>
      </c>
      <c r="BR119" s="1068"/>
      <c r="BS119" s="1068"/>
      <c r="BT119" s="1068"/>
      <c r="BU119" s="1068"/>
      <c r="BV119" s="1068">
        <v>24739866</v>
      </c>
      <c r="BW119" s="1068"/>
      <c r="BX119" s="1068"/>
      <c r="BY119" s="1068"/>
      <c r="BZ119" s="1068"/>
      <c r="CA119" s="1068">
        <v>23237963</v>
      </c>
      <c r="CB119" s="1068"/>
      <c r="CC119" s="1068"/>
      <c r="CD119" s="1068"/>
      <c r="CE119" s="1068"/>
      <c r="CF119" s="1069"/>
      <c r="CG119" s="1070"/>
      <c r="CH119" s="1070"/>
      <c r="CI119" s="1070"/>
      <c r="CJ119" s="1071"/>
      <c r="CK119" s="1017"/>
      <c r="CL119" s="1018"/>
      <c r="CM119" s="1072" t="s">
        <v>472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412</v>
      </c>
      <c r="DH119" s="1054"/>
      <c r="DI119" s="1054"/>
      <c r="DJ119" s="1054"/>
      <c r="DK119" s="1055"/>
      <c r="DL119" s="1053" t="s">
        <v>412</v>
      </c>
      <c r="DM119" s="1054"/>
      <c r="DN119" s="1054"/>
      <c r="DO119" s="1054"/>
      <c r="DP119" s="1055"/>
      <c r="DQ119" s="1053" t="s">
        <v>409</v>
      </c>
      <c r="DR119" s="1054"/>
      <c r="DS119" s="1054"/>
      <c r="DT119" s="1054"/>
      <c r="DU119" s="1055"/>
      <c r="DV119" s="1056" t="s">
        <v>444</v>
      </c>
      <c r="DW119" s="1057"/>
      <c r="DX119" s="1057"/>
      <c r="DY119" s="1057"/>
      <c r="DZ119" s="1058"/>
    </row>
    <row r="120" spans="1:130" s="226" customFormat="1" ht="26.25" customHeight="1" x14ac:dyDescent="0.15">
      <c r="A120" s="1129"/>
      <c r="B120" s="1016"/>
      <c r="C120" s="986" t="s">
        <v>447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412</v>
      </c>
      <c r="AB120" s="1029"/>
      <c r="AC120" s="1029"/>
      <c r="AD120" s="1029"/>
      <c r="AE120" s="1030"/>
      <c r="AF120" s="1031" t="s">
        <v>412</v>
      </c>
      <c r="AG120" s="1029"/>
      <c r="AH120" s="1029"/>
      <c r="AI120" s="1029"/>
      <c r="AJ120" s="1030"/>
      <c r="AK120" s="1031" t="s">
        <v>444</v>
      </c>
      <c r="AL120" s="1029"/>
      <c r="AM120" s="1029"/>
      <c r="AN120" s="1029"/>
      <c r="AO120" s="1030"/>
      <c r="AP120" s="1032" t="s">
        <v>444</v>
      </c>
      <c r="AQ120" s="1033"/>
      <c r="AR120" s="1033"/>
      <c r="AS120" s="1033"/>
      <c r="AT120" s="1034"/>
      <c r="AU120" s="1059" t="s">
        <v>473</v>
      </c>
      <c r="AV120" s="1060"/>
      <c r="AW120" s="1060"/>
      <c r="AX120" s="1060"/>
      <c r="AY120" s="1061"/>
      <c r="AZ120" s="1010" t="s">
        <v>474</v>
      </c>
      <c r="BA120" s="959"/>
      <c r="BB120" s="959"/>
      <c r="BC120" s="959"/>
      <c r="BD120" s="959"/>
      <c r="BE120" s="959"/>
      <c r="BF120" s="959"/>
      <c r="BG120" s="959"/>
      <c r="BH120" s="959"/>
      <c r="BI120" s="959"/>
      <c r="BJ120" s="959"/>
      <c r="BK120" s="959"/>
      <c r="BL120" s="959"/>
      <c r="BM120" s="959"/>
      <c r="BN120" s="959"/>
      <c r="BO120" s="959"/>
      <c r="BP120" s="960"/>
      <c r="BQ120" s="996">
        <v>7783457</v>
      </c>
      <c r="BR120" s="997"/>
      <c r="BS120" s="997"/>
      <c r="BT120" s="997"/>
      <c r="BU120" s="997"/>
      <c r="BV120" s="997">
        <v>8384715</v>
      </c>
      <c r="BW120" s="997"/>
      <c r="BX120" s="997"/>
      <c r="BY120" s="997"/>
      <c r="BZ120" s="997"/>
      <c r="CA120" s="997">
        <v>9508142</v>
      </c>
      <c r="CB120" s="997"/>
      <c r="CC120" s="997"/>
      <c r="CD120" s="997"/>
      <c r="CE120" s="997"/>
      <c r="CF120" s="1011">
        <v>137.1</v>
      </c>
      <c r="CG120" s="1012"/>
      <c r="CH120" s="1012"/>
      <c r="CI120" s="1012"/>
      <c r="CJ120" s="1012"/>
      <c r="CK120" s="1077" t="s">
        <v>475</v>
      </c>
      <c r="CL120" s="1078"/>
      <c r="CM120" s="1078"/>
      <c r="CN120" s="1078"/>
      <c r="CO120" s="1079"/>
      <c r="CP120" s="1085" t="s">
        <v>476</v>
      </c>
      <c r="CQ120" s="1086"/>
      <c r="CR120" s="1086"/>
      <c r="CS120" s="1086"/>
      <c r="CT120" s="1086"/>
      <c r="CU120" s="1086"/>
      <c r="CV120" s="1086"/>
      <c r="CW120" s="1086"/>
      <c r="CX120" s="1086"/>
      <c r="CY120" s="1086"/>
      <c r="CZ120" s="1086"/>
      <c r="DA120" s="1086"/>
      <c r="DB120" s="1086"/>
      <c r="DC120" s="1086"/>
      <c r="DD120" s="1086"/>
      <c r="DE120" s="1086"/>
      <c r="DF120" s="1087"/>
      <c r="DG120" s="996">
        <v>2347891</v>
      </c>
      <c r="DH120" s="997"/>
      <c r="DI120" s="997"/>
      <c r="DJ120" s="997"/>
      <c r="DK120" s="997"/>
      <c r="DL120" s="997">
        <v>2263420</v>
      </c>
      <c r="DM120" s="997"/>
      <c r="DN120" s="997"/>
      <c r="DO120" s="997"/>
      <c r="DP120" s="997"/>
      <c r="DQ120" s="997">
        <v>2178798</v>
      </c>
      <c r="DR120" s="997"/>
      <c r="DS120" s="997"/>
      <c r="DT120" s="997"/>
      <c r="DU120" s="997"/>
      <c r="DV120" s="998">
        <v>31.4</v>
      </c>
      <c r="DW120" s="998"/>
      <c r="DX120" s="998"/>
      <c r="DY120" s="998"/>
      <c r="DZ120" s="999"/>
    </row>
    <row r="121" spans="1:130" s="226" customFormat="1" ht="26.25" customHeight="1" x14ac:dyDescent="0.15">
      <c r="A121" s="1129"/>
      <c r="B121" s="1016"/>
      <c r="C121" s="1037" t="s">
        <v>477</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2633</v>
      </c>
      <c r="AB121" s="1029"/>
      <c r="AC121" s="1029"/>
      <c r="AD121" s="1029"/>
      <c r="AE121" s="1030"/>
      <c r="AF121" s="1031" t="s">
        <v>409</v>
      </c>
      <c r="AG121" s="1029"/>
      <c r="AH121" s="1029"/>
      <c r="AI121" s="1029"/>
      <c r="AJ121" s="1030"/>
      <c r="AK121" s="1031" t="s">
        <v>412</v>
      </c>
      <c r="AL121" s="1029"/>
      <c r="AM121" s="1029"/>
      <c r="AN121" s="1029"/>
      <c r="AO121" s="1030"/>
      <c r="AP121" s="1032" t="s">
        <v>444</v>
      </c>
      <c r="AQ121" s="1033"/>
      <c r="AR121" s="1033"/>
      <c r="AS121" s="1033"/>
      <c r="AT121" s="1034"/>
      <c r="AU121" s="1062"/>
      <c r="AV121" s="1063"/>
      <c r="AW121" s="1063"/>
      <c r="AX121" s="1063"/>
      <c r="AY121" s="1064"/>
      <c r="AZ121" s="1019" t="s">
        <v>478</v>
      </c>
      <c r="BA121" s="1020"/>
      <c r="BB121" s="1020"/>
      <c r="BC121" s="1020"/>
      <c r="BD121" s="1020"/>
      <c r="BE121" s="1020"/>
      <c r="BF121" s="1020"/>
      <c r="BG121" s="1020"/>
      <c r="BH121" s="1020"/>
      <c r="BI121" s="1020"/>
      <c r="BJ121" s="1020"/>
      <c r="BK121" s="1020"/>
      <c r="BL121" s="1020"/>
      <c r="BM121" s="1020"/>
      <c r="BN121" s="1020"/>
      <c r="BO121" s="1020"/>
      <c r="BP121" s="1021"/>
      <c r="BQ121" s="989">
        <v>713499</v>
      </c>
      <c r="BR121" s="990"/>
      <c r="BS121" s="990"/>
      <c r="BT121" s="990"/>
      <c r="BU121" s="990"/>
      <c r="BV121" s="990">
        <v>717503</v>
      </c>
      <c r="BW121" s="990"/>
      <c r="BX121" s="990"/>
      <c r="BY121" s="990"/>
      <c r="BZ121" s="990"/>
      <c r="CA121" s="990">
        <v>678864</v>
      </c>
      <c r="CB121" s="990"/>
      <c r="CC121" s="990"/>
      <c r="CD121" s="990"/>
      <c r="CE121" s="990"/>
      <c r="CF121" s="984">
        <v>9.8000000000000007</v>
      </c>
      <c r="CG121" s="985"/>
      <c r="CH121" s="985"/>
      <c r="CI121" s="985"/>
      <c r="CJ121" s="985"/>
      <c r="CK121" s="1080"/>
      <c r="CL121" s="1081"/>
      <c r="CM121" s="1081"/>
      <c r="CN121" s="1081"/>
      <c r="CO121" s="1082"/>
      <c r="CP121" s="1090" t="s">
        <v>479</v>
      </c>
      <c r="CQ121" s="1091"/>
      <c r="CR121" s="1091"/>
      <c r="CS121" s="1091"/>
      <c r="CT121" s="1091"/>
      <c r="CU121" s="1091"/>
      <c r="CV121" s="1091"/>
      <c r="CW121" s="1091"/>
      <c r="CX121" s="1091"/>
      <c r="CY121" s="1091"/>
      <c r="CZ121" s="1091"/>
      <c r="DA121" s="1091"/>
      <c r="DB121" s="1091"/>
      <c r="DC121" s="1091"/>
      <c r="DD121" s="1091"/>
      <c r="DE121" s="1091"/>
      <c r="DF121" s="1092"/>
      <c r="DG121" s="989">
        <v>315120</v>
      </c>
      <c r="DH121" s="990"/>
      <c r="DI121" s="990"/>
      <c r="DJ121" s="990"/>
      <c r="DK121" s="990"/>
      <c r="DL121" s="990">
        <v>292900</v>
      </c>
      <c r="DM121" s="990"/>
      <c r="DN121" s="990"/>
      <c r="DO121" s="990"/>
      <c r="DP121" s="990"/>
      <c r="DQ121" s="990">
        <v>270221</v>
      </c>
      <c r="DR121" s="990"/>
      <c r="DS121" s="990"/>
      <c r="DT121" s="990"/>
      <c r="DU121" s="990"/>
      <c r="DV121" s="991">
        <v>3.9</v>
      </c>
      <c r="DW121" s="991"/>
      <c r="DX121" s="991"/>
      <c r="DY121" s="991"/>
      <c r="DZ121" s="992"/>
    </row>
    <row r="122" spans="1:130" s="226" customFormat="1" ht="26.25" customHeight="1" x14ac:dyDescent="0.15">
      <c r="A122" s="1129"/>
      <c r="B122" s="1016"/>
      <c r="C122" s="986" t="s">
        <v>459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444</v>
      </c>
      <c r="AB122" s="1029"/>
      <c r="AC122" s="1029"/>
      <c r="AD122" s="1029"/>
      <c r="AE122" s="1030"/>
      <c r="AF122" s="1031" t="s">
        <v>444</v>
      </c>
      <c r="AG122" s="1029"/>
      <c r="AH122" s="1029"/>
      <c r="AI122" s="1029"/>
      <c r="AJ122" s="1030"/>
      <c r="AK122" s="1031" t="s">
        <v>412</v>
      </c>
      <c r="AL122" s="1029"/>
      <c r="AM122" s="1029"/>
      <c r="AN122" s="1029"/>
      <c r="AO122" s="1030"/>
      <c r="AP122" s="1032" t="s">
        <v>412</v>
      </c>
      <c r="AQ122" s="1033"/>
      <c r="AR122" s="1033"/>
      <c r="AS122" s="1033"/>
      <c r="AT122" s="1034"/>
      <c r="AU122" s="1062"/>
      <c r="AV122" s="1063"/>
      <c r="AW122" s="1063"/>
      <c r="AX122" s="1063"/>
      <c r="AY122" s="1064"/>
      <c r="AZ122" s="1044" t="s">
        <v>480</v>
      </c>
      <c r="BA122" s="1035"/>
      <c r="BB122" s="1035"/>
      <c r="BC122" s="1035"/>
      <c r="BD122" s="1035"/>
      <c r="BE122" s="1035"/>
      <c r="BF122" s="1035"/>
      <c r="BG122" s="1035"/>
      <c r="BH122" s="1035"/>
      <c r="BI122" s="1035"/>
      <c r="BJ122" s="1035"/>
      <c r="BK122" s="1035"/>
      <c r="BL122" s="1035"/>
      <c r="BM122" s="1035"/>
      <c r="BN122" s="1035"/>
      <c r="BO122" s="1035"/>
      <c r="BP122" s="1036"/>
      <c r="BQ122" s="1067">
        <v>17024634</v>
      </c>
      <c r="BR122" s="1068"/>
      <c r="BS122" s="1068"/>
      <c r="BT122" s="1068"/>
      <c r="BU122" s="1068"/>
      <c r="BV122" s="1068">
        <v>16923581</v>
      </c>
      <c r="BW122" s="1068"/>
      <c r="BX122" s="1068"/>
      <c r="BY122" s="1068"/>
      <c r="BZ122" s="1068"/>
      <c r="CA122" s="1068">
        <v>16232014</v>
      </c>
      <c r="CB122" s="1068"/>
      <c r="CC122" s="1068"/>
      <c r="CD122" s="1068"/>
      <c r="CE122" s="1068"/>
      <c r="CF122" s="1088">
        <v>234</v>
      </c>
      <c r="CG122" s="1089"/>
      <c r="CH122" s="1089"/>
      <c r="CI122" s="1089"/>
      <c r="CJ122" s="1089"/>
      <c r="CK122" s="1080"/>
      <c r="CL122" s="1081"/>
      <c r="CM122" s="1081"/>
      <c r="CN122" s="1081"/>
      <c r="CO122" s="1082"/>
      <c r="CP122" s="1090" t="s">
        <v>481</v>
      </c>
      <c r="CQ122" s="1091"/>
      <c r="CR122" s="1091"/>
      <c r="CS122" s="1091"/>
      <c r="CT122" s="1091"/>
      <c r="CU122" s="1091"/>
      <c r="CV122" s="1091"/>
      <c r="CW122" s="1091"/>
      <c r="CX122" s="1091"/>
      <c r="CY122" s="1091"/>
      <c r="CZ122" s="1091"/>
      <c r="DA122" s="1091"/>
      <c r="DB122" s="1091"/>
      <c r="DC122" s="1091"/>
      <c r="DD122" s="1091"/>
      <c r="DE122" s="1091"/>
      <c r="DF122" s="1092"/>
      <c r="DG122" s="989">
        <v>222868</v>
      </c>
      <c r="DH122" s="990"/>
      <c r="DI122" s="990"/>
      <c r="DJ122" s="990"/>
      <c r="DK122" s="990"/>
      <c r="DL122" s="990">
        <v>235244</v>
      </c>
      <c r="DM122" s="990"/>
      <c r="DN122" s="990"/>
      <c r="DO122" s="990"/>
      <c r="DP122" s="990"/>
      <c r="DQ122" s="990">
        <v>199716</v>
      </c>
      <c r="DR122" s="990"/>
      <c r="DS122" s="990"/>
      <c r="DT122" s="990"/>
      <c r="DU122" s="990"/>
      <c r="DV122" s="991">
        <v>2.9</v>
      </c>
      <c r="DW122" s="991"/>
      <c r="DX122" s="991"/>
      <c r="DY122" s="991"/>
      <c r="DZ122" s="992"/>
    </row>
    <row r="123" spans="1:130" s="226" customFormat="1" ht="26.25" customHeight="1" x14ac:dyDescent="0.15">
      <c r="A123" s="1129"/>
      <c r="B123" s="1016"/>
      <c r="C123" s="986" t="s">
        <v>465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444</v>
      </c>
      <c r="AB123" s="1029"/>
      <c r="AC123" s="1029"/>
      <c r="AD123" s="1029"/>
      <c r="AE123" s="1030"/>
      <c r="AF123" s="1031" t="s">
        <v>444</v>
      </c>
      <c r="AG123" s="1029"/>
      <c r="AH123" s="1029"/>
      <c r="AI123" s="1029"/>
      <c r="AJ123" s="1030"/>
      <c r="AK123" s="1031" t="s">
        <v>444</v>
      </c>
      <c r="AL123" s="1029"/>
      <c r="AM123" s="1029"/>
      <c r="AN123" s="1029"/>
      <c r="AO123" s="1030"/>
      <c r="AP123" s="1032" t="s">
        <v>444</v>
      </c>
      <c r="AQ123" s="1033"/>
      <c r="AR123" s="1033"/>
      <c r="AS123" s="1033"/>
      <c r="AT123" s="1034"/>
      <c r="AU123" s="1065"/>
      <c r="AV123" s="1066"/>
      <c r="AW123" s="1066"/>
      <c r="AX123" s="1066"/>
      <c r="AY123" s="1066"/>
      <c r="AZ123" s="257" t="s">
        <v>183</v>
      </c>
      <c r="BA123" s="257"/>
      <c r="BB123" s="257"/>
      <c r="BC123" s="257"/>
      <c r="BD123" s="257"/>
      <c r="BE123" s="257"/>
      <c r="BF123" s="257"/>
      <c r="BG123" s="257"/>
      <c r="BH123" s="257"/>
      <c r="BI123" s="257"/>
      <c r="BJ123" s="257"/>
      <c r="BK123" s="257"/>
      <c r="BL123" s="257"/>
      <c r="BM123" s="257"/>
      <c r="BN123" s="257"/>
      <c r="BO123" s="1045" t="s">
        <v>482</v>
      </c>
      <c r="BP123" s="1076"/>
      <c r="BQ123" s="1135">
        <v>25521590</v>
      </c>
      <c r="BR123" s="1136"/>
      <c r="BS123" s="1136"/>
      <c r="BT123" s="1136"/>
      <c r="BU123" s="1136"/>
      <c r="BV123" s="1136">
        <v>26025799</v>
      </c>
      <c r="BW123" s="1136"/>
      <c r="BX123" s="1136"/>
      <c r="BY123" s="1136"/>
      <c r="BZ123" s="1136"/>
      <c r="CA123" s="1136">
        <v>26419020</v>
      </c>
      <c r="CB123" s="1136"/>
      <c r="CC123" s="1136"/>
      <c r="CD123" s="1136"/>
      <c r="CE123" s="1136"/>
      <c r="CF123" s="1069"/>
      <c r="CG123" s="1070"/>
      <c r="CH123" s="1070"/>
      <c r="CI123" s="1070"/>
      <c r="CJ123" s="1071"/>
      <c r="CK123" s="1080"/>
      <c r="CL123" s="1081"/>
      <c r="CM123" s="1081"/>
      <c r="CN123" s="1081"/>
      <c r="CO123" s="1082"/>
      <c r="CP123" s="1090" t="s">
        <v>483</v>
      </c>
      <c r="CQ123" s="1091"/>
      <c r="CR123" s="1091"/>
      <c r="CS123" s="1091"/>
      <c r="CT123" s="1091"/>
      <c r="CU123" s="1091"/>
      <c r="CV123" s="1091"/>
      <c r="CW123" s="1091"/>
      <c r="CX123" s="1091"/>
      <c r="CY123" s="1091"/>
      <c r="CZ123" s="1091"/>
      <c r="DA123" s="1091"/>
      <c r="DB123" s="1091"/>
      <c r="DC123" s="1091"/>
      <c r="DD123" s="1091"/>
      <c r="DE123" s="1091"/>
      <c r="DF123" s="1092"/>
      <c r="DG123" s="1028">
        <v>173502</v>
      </c>
      <c r="DH123" s="1029"/>
      <c r="DI123" s="1029"/>
      <c r="DJ123" s="1029"/>
      <c r="DK123" s="1030"/>
      <c r="DL123" s="1031">
        <v>160092</v>
      </c>
      <c r="DM123" s="1029"/>
      <c r="DN123" s="1029"/>
      <c r="DO123" s="1029"/>
      <c r="DP123" s="1030"/>
      <c r="DQ123" s="1031">
        <v>146336</v>
      </c>
      <c r="DR123" s="1029"/>
      <c r="DS123" s="1029"/>
      <c r="DT123" s="1029"/>
      <c r="DU123" s="1030"/>
      <c r="DV123" s="1032">
        <v>2.1</v>
      </c>
      <c r="DW123" s="1033"/>
      <c r="DX123" s="1033"/>
      <c r="DY123" s="1033"/>
      <c r="DZ123" s="1034"/>
    </row>
    <row r="124" spans="1:130" s="226" customFormat="1" ht="26.25" customHeight="1" thickBot="1" x14ac:dyDescent="0.2">
      <c r="A124" s="1129"/>
      <c r="B124" s="1016"/>
      <c r="C124" s="986" t="s">
        <v>468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v>608</v>
      </c>
      <c r="AB124" s="1029"/>
      <c r="AC124" s="1029"/>
      <c r="AD124" s="1029"/>
      <c r="AE124" s="1030"/>
      <c r="AF124" s="1031">
        <v>398</v>
      </c>
      <c r="AG124" s="1029"/>
      <c r="AH124" s="1029"/>
      <c r="AI124" s="1029"/>
      <c r="AJ124" s="1030"/>
      <c r="AK124" s="1031">
        <v>243</v>
      </c>
      <c r="AL124" s="1029"/>
      <c r="AM124" s="1029"/>
      <c r="AN124" s="1029"/>
      <c r="AO124" s="1030"/>
      <c r="AP124" s="1032">
        <v>0</v>
      </c>
      <c r="AQ124" s="1033"/>
      <c r="AR124" s="1033"/>
      <c r="AS124" s="1033"/>
      <c r="AT124" s="1034"/>
      <c r="AU124" s="1131" t="s">
        <v>484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444</v>
      </c>
      <c r="BR124" s="1098"/>
      <c r="BS124" s="1098"/>
      <c r="BT124" s="1098"/>
      <c r="BU124" s="1098"/>
      <c r="BV124" s="1098" t="s">
        <v>444</v>
      </c>
      <c r="BW124" s="1098"/>
      <c r="BX124" s="1098"/>
      <c r="BY124" s="1098"/>
      <c r="BZ124" s="1098"/>
      <c r="CA124" s="1098" t="s">
        <v>412</v>
      </c>
      <c r="CB124" s="1098"/>
      <c r="CC124" s="1098"/>
      <c r="CD124" s="1098"/>
      <c r="CE124" s="1098"/>
      <c r="CF124" s="1099"/>
      <c r="CG124" s="1100"/>
      <c r="CH124" s="1100"/>
      <c r="CI124" s="1100"/>
      <c r="CJ124" s="1101"/>
      <c r="CK124" s="1083"/>
      <c r="CL124" s="1083"/>
      <c r="CM124" s="1083"/>
      <c r="CN124" s="1083"/>
      <c r="CO124" s="1084"/>
      <c r="CP124" s="1090" t="s">
        <v>485</v>
      </c>
      <c r="CQ124" s="1091"/>
      <c r="CR124" s="1091"/>
      <c r="CS124" s="1091"/>
      <c r="CT124" s="1091"/>
      <c r="CU124" s="1091"/>
      <c r="CV124" s="1091"/>
      <c r="CW124" s="1091"/>
      <c r="CX124" s="1091"/>
      <c r="CY124" s="1091"/>
      <c r="CZ124" s="1091"/>
      <c r="DA124" s="1091"/>
      <c r="DB124" s="1091"/>
      <c r="DC124" s="1091"/>
      <c r="DD124" s="1091"/>
      <c r="DE124" s="1091"/>
      <c r="DF124" s="1092"/>
      <c r="DG124" s="1075">
        <v>30438</v>
      </c>
      <c r="DH124" s="1054"/>
      <c r="DI124" s="1054"/>
      <c r="DJ124" s="1054"/>
      <c r="DK124" s="1055"/>
      <c r="DL124" s="1053">
        <v>45403</v>
      </c>
      <c r="DM124" s="1054"/>
      <c r="DN124" s="1054"/>
      <c r="DO124" s="1054"/>
      <c r="DP124" s="1055"/>
      <c r="DQ124" s="1053">
        <v>50258</v>
      </c>
      <c r="DR124" s="1054"/>
      <c r="DS124" s="1054"/>
      <c r="DT124" s="1054"/>
      <c r="DU124" s="1055"/>
      <c r="DV124" s="1056">
        <v>0.7</v>
      </c>
      <c r="DW124" s="1057"/>
      <c r="DX124" s="1057"/>
      <c r="DY124" s="1057"/>
      <c r="DZ124" s="1058"/>
    </row>
    <row r="125" spans="1:130" s="226" customFormat="1" ht="26.25" customHeight="1" x14ac:dyDescent="0.15">
      <c r="A125" s="1129"/>
      <c r="B125" s="1016"/>
      <c r="C125" s="986" t="s">
        <v>470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486</v>
      </c>
      <c r="AB125" s="1029"/>
      <c r="AC125" s="1029"/>
      <c r="AD125" s="1029"/>
      <c r="AE125" s="1030"/>
      <c r="AF125" s="1031" t="s">
        <v>412</v>
      </c>
      <c r="AG125" s="1029"/>
      <c r="AH125" s="1029"/>
      <c r="AI125" s="1029"/>
      <c r="AJ125" s="1030"/>
      <c r="AK125" s="1031" t="s">
        <v>418</v>
      </c>
      <c r="AL125" s="1029"/>
      <c r="AM125" s="1029"/>
      <c r="AN125" s="1029"/>
      <c r="AO125" s="1030"/>
      <c r="AP125" s="1032" t="s">
        <v>487</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488</v>
      </c>
      <c r="CL125" s="1078"/>
      <c r="CM125" s="1078"/>
      <c r="CN125" s="1078"/>
      <c r="CO125" s="1079"/>
      <c r="CP125" s="1010" t="s">
        <v>489</v>
      </c>
      <c r="CQ125" s="959"/>
      <c r="CR125" s="959"/>
      <c r="CS125" s="959"/>
      <c r="CT125" s="959"/>
      <c r="CU125" s="959"/>
      <c r="CV125" s="959"/>
      <c r="CW125" s="959"/>
      <c r="CX125" s="959"/>
      <c r="CY125" s="959"/>
      <c r="CZ125" s="959"/>
      <c r="DA125" s="959"/>
      <c r="DB125" s="959"/>
      <c r="DC125" s="959"/>
      <c r="DD125" s="959"/>
      <c r="DE125" s="959"/>
      <c r="DF125" s="960"/>
      <c r="DG125" s="996" t="s">
        <v>490</v>
      </c>
      <c r="DH125" s="997"/>
      <c r="DI125" s="997"/>
      <c r="DJ125" s="997"/>
      <c r="DK125" s="997"/>
      <c r="DL125" s="997" t="s">
        <v>491</v>
      </c>
      <c r="DM125" s="997"/>
      <c r="DN125" s="997"/>
      <c r="DO125" s="997"/>
      <c r="DP125" s="997"/>
      <c r="DQ125" s="997" t="s">
        <v>492</v>
      </c>
      <c r="DR125" s="997"/>
      <c r="DS125" s="997"/>
      <c r="DT125" s="997"/>
      <c r="DU125" s="997"/>
      <c r="DV125" s="998" t="s">
        <v>418</v>
      </c>
      <c r="DW125" s="998"/>
      <c r="DX125" s="998"/>
      <c r="DY125" s="998"/>
      <c r="DZ125" s="999"/>
    </row>
    <row r="126" spans="1:130" s="226" customFormat="1" ht="26.25" customHeight="1" thickBot="1" x14ac:dyDescent="0.2">
      <c r="A126" s="1129"/>
      <c r="B126" s="1016"/>
      <c r="C126" s="986" t="s">
        <v>472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409</v>
      </c>
      <c r="AB126" s="1029"/>
      <c r="AC126" s="1029"/>
      <c r="AD126" s="1029"/>
      <c r="AE126" s="1030"/>
      <c r="AF126" s="1031" t="s">
        <v>493</v>
      </c>
      <c r="AG126" s="1029"/>
      <c r="AH126" s="1029"/>
      <c r="AI126" s="1029"/>
      <c r="AJ126" s="1030"/>
      <c r="AK126" s="1031" t="s">
        <v>490</v>
      </c>
      <c r="AL126" s="1029"/>
      <c r="AM126" s="1029"/>
      <c r="AN126" s="1029"/>
      <c r="AO126" s="1030"/>
      <c r="AP126" s="1032" t="s">
        <v>494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495</v>
      </c>
      <c r="CQ126" s="1020"/>
      <c r="CR126" s="1020"/>
      <c r="CS126" s="1020"/>
      <c r="CT126" s="1020"/>
      <c r="CU126" s="1020"/>
      <c r="CV126" s="1020"/>
      <c r="CW126" s="1020"/>
      <c r="CX126" s="1020"/>
      <c r="CY126" s="1020"/>
      <c r="CZ126" s="1020"/>
      <c r="DA126" s="1020"/>
      <c r="DB126" s="1020"/>
      <c r="DC126" s="1020"/>
      <c r="DD126" s="1020"/>
      <c r="DE126" s="1020"/>
      <c r="DF126" s="1021"/>
      <c r="DG126" s="989" t="s">
        <v>496</v>
      </c>
      <c r="DH126" s="990"/>
      <c r="DI126" s="990"/>
      <c r="DJ126" s="990"/>
      <c r="DK126" s="990"/>
      <c r="DL126" s="990" t="s">
        <v>418</v>
      </c>
      <c r="DM126" s="990"/>
      <c r="DN126" s="990"/>
      <c r="DO126" s="990"/>
      <c r="DP126" s="990"/>
      <c r="DQ126" s="990" t="s">
        <v>487</v>
      </c>
      <c r="DR126" s="990"/>
      <c r="DS126" s="990"/>
      <c r="DT126" s="990"/>
      <c r="DU126" s="990"/>
      <c r="DV126" s="991" t="s">
        <v>486</v>
      </c>
      <c r="DW126" s="991"/>
      <c r="DX126" s="991"/>
      <c r="DY126" s="991"/>
      <c r="DZ126" s="992"/>
    </row>
    <row r="127" spans="1:130" s="226" customFormat="1" ht="26.25" customHeight="1" x14ac:dyDescent="0.15">
      <c r="A127" s="1130"/>
      <c r="B127" s="1018"/>
      <c r="C127" s="1072" t="s">
        <v>497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76</v>
      </c>
      <c r="AB127" s="1029"/>
      <c r="AC127" s="1029"/>
      <c r="AD127" s="1029"/>
      <c r="AE127" s="1030"/>
      <c r="AF127" s="1031">
        <v>55</v>
      </c>
      <c r="AG127" s="1029"/>
      <c r="AH127" s="1029"/>
      <c r="AI127" s="1029"/>
      <c r="AJ127" s="1030"/>
      <c r="AK127" s="1031">
        <v>48</v>
      </c>
      <c r="AL127" s="1029"/>
      <c r="AM127" s="1029"/>
      <c r="AN127" s="1029"/>
      <c r="AO127" s="1030"/>
      <c r="AP127" s="1032">
        <v>0</v>
      </c>
      <c r="AQ127" s="1033"/>
      <c r="AR127" s="1033"/>
      <c r="AS127" s="1033"/>
      <c r="AT127" s="1034"/>
      <c r="AU127" s="262"/>
      <c r="AV127" s="262"/>
      <c r="AW127" s="262"/>
      <c r="AX127" s="1102" t="s">
        <v>498</v>
      </c>
      <c r="AY127" s="1103"/>
      <c r="AZ127" s="1103"/>
      <c r="BA127" s="1103"/>
      <c r="BB127" s="1103"/>
      <c r="BC127" s="1103"/>
      <c r="BD127" s="1103"/>
      <c r="BE127" s="1104"/>
      <c r="BF127" s="1105" t="s">
        <v>499</v>
      </c>
      <c r="BG127" s="1103"/>
      <c r="BH127" s="1103"/>
      <c r="BI127" s="1103"/>
      <c r="BJ127" s="1103"/>
      <c r="BK127" s="1103"/>
      <c r="BL127" s="1104"/>
      <c r="BM127" s="1105" t="s">
        <v>500</v>
      </c>
      <c r="BN127" s="1103"/>
      <c r="BO127" s="1103"/>
      <c r="BP127" s="1103"/>
      <c r="BQ127" s="1103"/>
      <c r="BR127" s="1103"/>
      <c r="BS127" s="1104"/>
      <c r="BT127" s="1105" t="s">
        <v>501</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502</v>
      </c>
      <c r="CQ127" s="1020"/>
      <c r="CR127" s="1020"/>
      <c r="CS127" s="1020"/>
      <c r="CT127" s="1020"/>
      <c r="CU127" s="1020"/>
      <c r="CV127" s="1020"/>
      <c r="CW127" s="1020"/>
      <c r="CX127" s="1020"/>
      <c r="CY127" s="1020"/>
      <c r="CZ127" s="1020"/>
      <c r="DA127" s="1020"/>
      <c r="DB127" s="1020"/>
      <c r="DC127" s="1020"/>
      <c r="DD127" s="1020"/>
      <c r="DE127" s="1020"/>
      <c r="DF127" s="1021"/>
      <c r="DG127" s="989" t="s">
        <v>418</v>
      </c>
      <c r="DH127" s="990"/>
      <c r="DI127" s="990"/>
      <c r="DJ127" s="990"/>
      <c r="DK127" s="990"/>
      <c r="DL127" s="990" t="s">
        <v>418</v>
      </c>
      <c r="DM127" s="990"/>
      <c r="DN127" s="990"/>
      <c r="DO127" s="990"/>
      <c r="DP127" s="990"/>
      <c r="DQ127" s="990" t="s">
        <v>503</v>
      </c>
      <c r="DR127" s="990"/>
      <c r="DS127" s="990"/>
      <c r="DT127" s="990"/>
      <c r="DU127" s="990"/>
      <c r="DV127" s="991" t="s">
        <v>504</v>
      </c>
      <c r="DW127" s="991"/>
      <c r="DX127" s="991"/>
      <c r="DY127" s="991"/>
      <c r="DZ127" s="992"/>
    </row>
    <row r="128" spans="1:130" s="226" customFormat="1" ht="26.25" customHeight="1" thickBot="1" x14ac:dyDescent="0.2">
      <c r="A128" s="1113" t="s">
        <v>505</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506</v>
      </c>
      <c r="X128" s="1115"/>
      <c r="Y128" s="1115"/>
      <c r="Z128" s="1116"/>
      <c r="AA128" s="1117">
        <v>88952</v>
      </c>
      <c r="AB128" s="1118"/>
      <c r="AC128" s="1118"/>
      <c r="AD128" s="1118"/>
      <c r="AE128" s="1119"/>
      <c r="AF128" s="1120">
        <v>86190</v>
      </c>
      <c r="AG128" s="1118"/>
      <c r="AH128" s="1118"/>
      <c r="AI128" s="1118"/>
      <c r="AJ128" s="1119"/>
      <c r="AK128" s="1120">
        <v>70211</v>
      </c>
      <c r="AL128" s="1118"/>
      <c r="AM128" s="1118"/>
      <c r="AN128" s="1118"/>
      <c r="AO128" s="1119"/>
      <c r="AP128" s="1121"/>
      <c r="AQ128" s="1122"/>
      <c r="AR128" s="1122"/>
      <c r="AS128" s="1122"/>
      <c r="AT128" s="1123"/>
      <c r="AU128" s="262"/>
      <c r="AV128" s="262"/>
      <c r="AW128" s="262"/>
      <c r="AX128" s="958" t="s">
        <v>507</v>
      </c>
      <c r="AY128" s="959"/>
      <c r="AZ128" s="959"/>
      <c r="BA128" s="959"/>
      <c r="BB128" s="959"/>
      <c r="BC128" s="959"/>
      <c r="BD128" s="959"/>
      <c r="BE128" s="960"/>
      <c r="BF128" s="1124" t="s">
        <v>486</v>
      </c>
      <c r="BG128" s="1125"/>
      <c r="BH128" s="1125"/>
      <c r="BI128" s="1125"/>
      <c r="BJ128" s="1125"/>
      <c r="BK128" s="1125"/>
      <c r="BL128" s="1126"/>
      <c r="BM128" s="1124">
        <v>13.58</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508</v>
      </c>
      <c r="CQ128" s="1107"/>
      <c r="CR128" s="1107"/>
      <c r="CS128" s="1107"/>
      <c r="CT128" s="1107"/>
      <c r="CU128" s="1107"/>
      <c r="CV128" s="1107"/>
      <c r="CW128" s="1107"/>
      <c r="CX128" s="1107"/>
      <c r="CY128" s="1107"/>
      <c r="CZ128" s="1107"/>
      <c r="DA128" s="1107"/>
      <c r="DB128" s="1107"/>
      <c r="DC128" s="1107"/>
      <c r="DD128" s="1107"/>
      <c r="DE128" s="1107"/>
      <c r="DF128" s="1108"/>
      <c r="DG128" s="1109" t="s">
        <v>418</v>
      </c>
      <c r="DH128" s="1110"/>
      <c r="DI128" s="1110"/>
      <c r="DJ128" s="1110"/>
      <c r="DK128" s="1110"/>
      <c r="DL128" s="1110" t="s">
        <v>494</v>
      </c>
      <c r="DM128" s="1110"/>
      <c r="DN128" s="1110"/>
      <c r="DO128" s="1110"/>
      <c r="DP128" s="1110"/>
      <c r="DQ128" s="1110" t="s">
        <v>487</v>
      </c>
      <c r="DR128" s="1110"/>
      <c r="DS128" s="1110"/>
      <c r="DT128" s="1110"/>
      <c r="DU128" s="1110"/>
      <c r="DV128" s="1111" t="s">
        <v>503</v>
      </c>
      <c r="DW128" s="1111"/>
      <c r="DX128" s="1111"/>
      <c r="DY128" s="1111"/>
      <c r="DZ128" s="1112"/>
    </row>
    <row r="129" spans="1:131" s="226" customFormat="1" ht="26.25" customHeight="1" x14ac:dyDescent="0.15">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509</v>
      </c>
      <c r="X129" s="1144"/>
      <c r="Y129" s="1144"/>
      <c r="Z129" s="1145"/>
      <c r="AA129" s="1028">
        <v>9072745</v>
      </c>
      <c r="AB129" s="1029"/>
      <c r="AC129" s="1029"/>
      <c r="AD129" s="1029"/>
      <c r="AE129" s="1030"/>
      <c r="AF129" s="1031">
        <v>8778091</v>
      </c>
      <c r="AG129" s="1029"/>
      <c r="AH129" s="1029"/>
      <c r="AI129" s="1029"/>
      <c r="AJ129" s="1030"/>
      <c r="AK129" s="1031">
        <v>8710271</v>
      </c>
      <c r="AL129" s="1029"/>
      <c r="AM129" s="1029"/>
      <c r="AN129" s="1029"/>
      <c r="AO129" s="1030"/>
      <c r="AP129" s="1146"/>
      <c r="AQ129" s="1147"/>
      <c r="AR129" s="1147"/>
      <c r="AS129" s="1147"/>
      <c r="AT129" s="1148"/>
      <c r="AU129" s="264"/>
      <c r="AV129" s="264"/>
      <c r="AW129" s="264"/>
      <c r="AX129" s="1137" t="s">
        <v>510</v>
      </c>
      <c r="AY129" s="1020"/>
      <c r="AZ129" s="1020"/>
      <c r="BA129" s="1020"/>
      <c r="BB129" s="1020"/>
      <c r="BC129" s="1020"/>
      <c r="BD129" s="1020"/>
      <c r="BE129" s="1021"/>
      <c r="BF129" s="1138" t="s">
        <v>412</v>
      </c>
      <c r="BG129" s="1139"/>
      <c r="BH129" s="1139"/>
      <c r="BI129" s="1139"/>
      <c r="BJ129" s="1139"/>
      <c r="BK129" s="1139"/>
      <c r="BL129" s="1140"/>
      <c r="BM129" s="1138">
        <v>18.579999999999998</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511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512</v>
      </c>
      <c r="X130" s="1144"/>
      <c r="Y130" s="1144"/>
      <c r="Z130" s="1145"/>
      <c r="AA130" s="1028">
        <v>1815882</v>
      </c>
      <c r="AB130" s="1029"/>
      <c r="AC130" s="1029"/>
      <c r="AD130" s="1029"/>
      <c r="AE130" s="1030"/>
      <c r="AF130" s="1031">
        <v>1777951</v>
      </c>
      <c r="AG130" s="1029"/>
      <c r="AH130" s="1029"/>
      <c r="AI130" s="1029"/>
      <c r="AJ130" s="1030"/>
      <c r="AK130" s="1031">
        <v>1774903</v>
      </c>
      <c r="AL130" s="1029"/>
      <c r="AM130" s="1029"/>
      <c r="AN130" s="1029"/>
      <c r="AO130" s="1030"/>
      <c r="AP130" s="1146"/>
      <c r="AQ130" s="1147"/>
      <c r="AR130" s="1147"/>
      <c r="AS130" s="1147"/>
      <c r="AT130" s="1148"/>
      <c r="AU130" s="264"/>
      <c r="AV130" s="264"/>
      <c r="AW130" s="264"/>
      <c r="AX130" s="1137" t="s">
        <v>513</v>
      </c>
      <c r="AY130" s="1020"/>
      <c r="AZ130" s="1020"/>
      <c r="BA130" s="1020"/>
      <c r="BB130" s="1020"/>
      <c r="BC130" s="1020"/>
      <c r="BD130" s="1020"/>
      <c r="BE130" s="1021"/>
      <c r="BF130" s="1174">
        <v>8.6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514</v>
      </c>
      <c r="X131" s="1182"/>
      <c r="Y131" s="1182"/>
      <c r="Z131" s="1183"/>
      <c r="AA131" s="1075">
        <v>7256863</v>
      </c>
      <c r="AB131" s="1054"/>
      <c r="AC131" s="1054"/>
      <c r="AD131" s="1054"/>
      <c r="AE131" s="1055"/>
      <c r="AF131" s="1053">
        <v>7000140</v>
      </c>
      <c r="AG131" s="1054"/>
      <c r="AH131" s="1054"/>
      <c r="AI131" s="1054"/>
      <c r="AJ131" s="1055"/>
      <c r="AK131" s="1053">
        <v>6935368</v>
      </c>
      <c r="AL131" s="1054"/>
      <c r="AM131" s="1054"/>
      <c r="AN131" s="1054"/>
      <c r="AO131" s="1055"/>
      <c r="AP131" s="1184"/>
      <c r="AQ131" s="1185"/>
      <c r="AR131" s="1185"/>
      <c r="AS131" s="1185"/>
      <c r="AT131" s="1186"/>
      <c r="AU131" s="264"/>
      <c r="AV131" s="264"/>
      <c r="AW131" s="264"/>
      <c r="AX131" s="1156" t="s">
        <v>515</v>
      </c>
      <c r="AY131" s="1107"/>
      <c r="AZ131" s="1107"/>
      <c r="BA131" s="1107"/>
      <c r="BB131" s="1107"/>
      <c r="BC131" s="1107"/>
      <c r="BD131" s="1107"/>
      <c r="BE131" s="1108"/>
      <c r="BF131" s="1157" t="s">
        <v>486</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516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517</v>
      </c>
      <c r="W132" s="1167"/>
      <c r="X132" s="1167"/>
      <c r="Y132" s="1167"/>
      <c r="Z132" s="1168"/>
      <c r="AA132" s="1169">
        <v>7.9839870199999998</v>
      </c>
      <c r="AB132" s="1170"/>
      <c r="AC132" s="1170"/>
      <c r="AD132" s="1170"/>
      <c r="AE132" s="1171"/>
      <c r="AF132" s="1172">
        <v>8.2816057959999991</v>
      </c>
      <c r="AG132" s="1170"/>
      <c r="AH132" s="1170"/>
      <c r="AI132" s="1170"/>
      <c r="AJ132" s="1171"/>
      <c r="AK132" s="1172">
        <v>9.6430643620000005</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518</v>
      </c>
      <c r="W133" s="1150"/>
      <c r="X133" s="1150"/>
      <c r="Y133" s="1150"/>
      <c r="Z133" s="1151"/>
      <c r="AA133" s="1152">
        <v>8.3000000000000007</v>
      </c>
      <c r="AB133" s="1153"/>
      <c r="AC133" s="1153"/>
      <c r="AD133" s="1153"/>
      <c r="AE133" s="1154"/>
      <c r="AF133" s="1152">
        <v>8</v>
      </c>
      <c r="AG133" s="1153"/>
      <c r="AH133" s="1153"/>
      <c r="AI133" s="1153"/>
      <c r="AJ133" s="1154"/>
      <c r="AK133" s="1152">
        <v>8.6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yTBrj95NjUlR6ZtjmxNviUYhxyZEgZ2u9W5QxyBG4uKAhNFws9MG4yex4rWO+O694p6hL6+XGzLpmdS3j6u6dg==" saltValue="Eb+i2GCvqPn3ujUDkFoQG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519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gfmZ22x2eGgg4KjrZWCgVOBTrif0uxpi9DbHleI1iYY71AgVdo5twOlAJx0ys+0EMdn9Z4u4BpuQbkNLkZn7A==" saltValue="vGDyFt0OcWKylmlqy2Up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KqRl+iahoTQMOfuKf7rZKQsd4fK+vJcRXAByPf9K2HNBVUKdPRYQtFLi6LoZRYk8UBmmQ3RK2NRhxIoXzDwSA==" saltValue="cXwRyw3HfDH13uq0SV7TU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520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521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522</v>
      </c>
      <c r="AP7" s="283"/>
      <c r="AQ7" s="284" t="s">
        <v>523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524</v>
      </c>
      <c r="AQ8" s="290" t="s">
        <v>525</v>
      </c>
      <c r="AR8" s="291" t="s">
        <v>526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527</v>
      </c>
      <c r="AL9" s="1193"/>
      <c r="AM9" s="1193"/>
      <c r="AN9" s="1194"/>
      <c r="AO9" s="292">
        <v>2101567</v>
      </c>
      <c r="AP9" s="292">
        <v>119898</v>
      </c>
      <c r="AQ9" s="293">
        <v>90243</v>
      </c>
      <c r="AR9" s="294">
        <v>32.9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528</v>
      </c>
      <c r="AL10" s="1193"/>
      <c r="AM10" s="1193"/>
      <c r="AN10" s="1194"/>
      <c r="AO10" s="295">
        <v>183485</v>
      </c>
      <c r="AP10" s="295">
        <v>10468</v>
      </c>
      <c r="AQ10" s="296">
        <v>8421</v>
      </c>
      <c r="AR10" s="297">
        <v>24.3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529</v>
      </c>
      <c r="AL11" s="1193"/>
      <c r="AM11" s="1193"/>
      <c r="AN11" s="1194"/>
      <c r="AO11" s="295">
        <v>333676</v>
      </c>
      <c r="AP11" s="295">
        <v>19037</v>
      </c>
      <c r="AQ11" s="296">
        <v>13771</v>
      </c>
      <c r="AR11" s="297">
        <v>38.200000000000003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530</v>
      </c>
      <c r="AL12" s="1193"/>
      <c r="AM12" s="1193"/>
      <c r="AN12" s="1194"/>
      <c r="AO12" s="295">
        <v>10196</v>
      </c>
      <c r="AP12" s="295">
        <v>582</v>
      </c>
      <c r="AQ12" s="296">
        <v>2513</v>
      </c>
      <c r="AR12" s="297">
        <v>-76.8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531</v>
      </c>
      <c r="AL13" s="1193"/>
      <c r="AM13" s="1193"/>
      <c r="AN13" s="1194"/>
      <c r="AO13" s="295" t="s">
        <v>532</v>
      </c>
      <c r="AP13" s="295" t="s">
        <v>532</v>
      </c>
      <c r="AQ13" s="296" t="s">
        <v>532</v>
      </c>
      <c r="AR13" s="297" t="s">
        <v>532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533</v>
      </c>
      <c r="AL14" s="1193"/>
      <c r="AM14" s="1193"/>
      <c r="AN14" s="1194"/>
      <c r="AO14" s="295">
        <v>166947</v>
      </c>
      <c r="AP14" s="295">
        <v>9525</v>
      </c>
      <c r="AQ14" s="296">
        <v>5857</v>
      </c>
      <c r="AR14" s="297">
        <v>62.6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534</v>
      </c>
      <c r="AL15" s="1193"/>
      <c r="AM15" s="1193"/>
      <c r="AN15" s="1194"/>
      <c r="AO15" s="295">
        <v>47576</v>
      </c>
      <c r="AP15" s="295">
        <v>2714</v>
      </c>
      <c r="AQ15" s="296">
        <v>2231</v>
      </c>
      <c r="AR15" s="297">
        <v>21.6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535</v>
      </c>
      <c r="AL16" s="1196"/>
      <c r="AM16" s="1196"/>
      <c r="AN16" s="1197"/>
      <c r="AO16" s="295">
        <v>-195216</v>
      </c>
      <c r="AP16" s="295">
        <v>-11137</v>
      </c>
      <c r="AQ16" s="296">
        <v>-9195</v>
      </c>
      <c r="AR16" s="297">
        <v>21.1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183</v>
      </c>
      <c r="AL17" s="1196"/>
      <c r="AM17" s="1196"/>
      <c r="AN17" s="1197"/>
      <c r="AO17" s="295">
        <v>2648231</v>
      </c>
      <c r="AP17" s="295">
        <v>151086</v>
      </c>
      <c r="AQ17" s="296">
        <v>113840</v>
      </c>
      <c r="AR17" s="297">
        <v>32.700000000000003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537</v>
      </c>
      <c r="AP20" s="303" t="s">
        <v>538</v>
      </c>
      <c r="AQ20" s="304" t="s">
        <v>539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540</v>
      </c>
      <c r="AL21" s="1188"/>
      <c r="AM21" s="1188"/>
      <c r="AN21" s="1189"/>
      <c r="AO21" s="307">
        <v>13.92</v>
      </c>
      <c r="AP21" s="308">
        <v>10.62</v>
      </c>
      <c r="AQ21" s="309">
        <v>3.3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541</v>
      </c>
      <c r="AL22" s="1188"/>
      <c r="AM22" s="1188"/>
      <c r="AN22" s="1189"/>
      <c r="AO22" s="312">
        <v>95.2</v>
      </c>
      <c r="AP22" s="313">
        <v>95.8</v>
      </c>
      <c r="AQ22" s="314">
        <v>-0.6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542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543</v>
      </c>
      <c r="AO27" s="273"/>
      <c r="AP27" s="273"/>
      <c r="AQ27" s="273"/>
      <c r="AR27" s="273"/>
      <c r="AS27" s="273"/>
      <c r="AT27" s="273"/>
    </row>
    <row r="28" spans="1:46" ht="17.25" x14ac:dyDescent="0.15">
      <c r="A28" s="274" t="s">
        <v>544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545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522</v>
      </c>
      <c r="AP30" s="283"/>
      <c r="AQ30" s="284" t="s">
        <v>523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524</v>
      </c>
      <c r="AQ31" s="290" t="s">
        <v>525</v>
      </c>
      <c r="AR31" s="291" t="s">
        <v>526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546</v>
      </c>
      <c r="AL32" s="1204"/>
      <c r="AM32" s="1204"/>
      <c r="AN32" s="1205"/>
      <c r="AO32" s="322">
        <v>2272281</v>
      </c>
      <c r="AP32" s="322">
        <v>129637</v>
      </c>
      <c r="AQ32" s="323">
        <v>74521</v>
      </c>
      <c r="AR32" s="324">
        <v>74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547</v>
      </c>
      <c r="AL33" s="1204"/>
      <c r="AM33" s="1204"/>
      <c r="AN33" s="1205"/>
      <c r="AO33" s="322" t="s">
        <v>532</v>
      </c>
      <c r="AP33" s="322" t="s">
        <v>532</v>
      </c>
      <c r="AQ33" s="323" t="s">
        <v>532</v>
      </c>
      <c r="AR33" s="324" t="s">
        <v>532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548</v>
      </c>
      <c r="AL34" s="1204"/>
      <c r="AM34" s="1204"/>
      <c r="AN34" s="1205"/>
      <c r="AO34" s="322" t="s">
        <v>532</v>
      </c>
      <c r="AP34" s="322" t="s">
        <v>532</v>
      </c>
      <c r="AQ34" s="323" t="s">
        <v>532</v>
      </c>
      <c r="AR34" s="324" t="s">
        <v>532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549</v>
      </c>
      <c r="AL35" s="1204"/>
      <c r="AM35" s="1204"/>
      <c r="AN35" s="1205"/>
      <c r="AO35" s="322">
        <v>238612</v>
      </c>
      <c r="AP35" s="322">
        <v>13613</v>
      </c>
      <c r="AQ35" s="323">
        <v>19378</v>
      </c>
      <c r="AR35" s="324">
        <v>-29.8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550</v>
      </c>
      <c r="AL36" s="1204"/>
      <c r="AM36" s="1204"/>
      <c r="AN36" s="1205"/>
      <c r="AO36" s="322">
        <v>2592</v>
      </c>
      <c r="AP36" s="322">
        <v>148</v>
      </c>
      <c r="AQ36" s="323">
        <v>3039</v>
      </c>
      <c r="AR36" s="324">
        <v>-95.1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551</v>
      </c>
      <c r="AL37" s="1204"/>
      <c r="AM37" s="1204"/>
      <c r="AN37" s="1205"/>
      <c r="AO37" s="322">
        <v>291</v>
      </c>
      <c r="AP37" s="322">
        <v>17</v>
      </c>
      <c r="AQ37" s="323">
        <v>1253</v>
      </c>
      <c r="AR37" s="324">
        <v>-98.6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552</v>
      </c>
      <c r="AL38" s="1207"/>
      <c r="AM38" s="1207"/>
      <c r="AN38" s="1208"/>
      <c r="AO38" s="325">
        <v>120</v>
      </c>
      <c r="AP38" s="325">
        <v>7</v>
      </c>
      <c r="AQ38" s="326">
        <v>3</v>
      </c>
      <c r="AR38" s="314">
        <v>133.30000000000001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553</v>
      </c>
      <c r="AL39" s="1207"/>
      <c r="AM39" s="1207"/>
      <c r="AN39" s="1208"/>
      <c r="AO39" s="322">
        <v>-70211</v>
      </c>
      <c r="AP39" s="322">
        <v>-4006</v>
      </c>
      <c r="AQ39" s="323">
        <v>-3246</v>
      </c>
      <c r="AR39" s="324">
        <v>23.4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554</v>
      </c>
      <c r="AL40" s="1204"/>
      <c r="AM40" s="1204"/>
      <c r="AN40" s="1205"/>
      <c r="AO40" s="322">
        <v>-1774903</v>
      </c>
      <c r="AP40" s="322">
        <v>-101261</v>
      </c>
      <c r="AQ40" s="323">
        <v>-65677</v>
      </c>
      <c r="AR40" s="324">
        <v>54.2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298</v>
      </c>
      <c r="AL41" s="1210"/>
      <c r="AM41" s="1210"/>
      <c r="AN41" s="1211"/>
      <c r="AO41" s="322">
        <v>668782</v>
      </c>
      <c r="AP41" s="322">
        <v>38155</v>
      </c>
      <c r="AQ41" s="323">
        <v>29272</v>
      </c>
      <c r="AR41" s="324">
        <v>30.3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555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556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522</v>
      </c>
      <c r="AN49" s="1200" t="s">
        <v>558</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559</v>
      </c>
      <c r="AO50" s="339" t="s">
        <v>560</v>
      </c>
      <c r="AP50" s="340" t="s">
        <v>561</v>
      </c>
      <c r="AQ50" s="341" t="s">
        <v>562</v>
      </c>
      <c r="AR50" s="342" t="s">
        <v>563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564</v>
      </c>
      <c r="AL51" s="335"/>
      <c r="AM51" s="343">
        <v>6838225</v>
      </c>
      <c r="AN51" s="344">
        <v>363021</v>
      </c>
      <c r="AO51" s="345">
        <v>99.8</v>
      </c>
      <c r="AP51" s="346">
        <v>118124</v>
      </c>
      <c r="AQ51" s="347">
        <v>49.2</v>
      </c>
      <c r="AR51" s="348">
        <v>50.6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565</v>
      </c>
      <c r="AM52" s="351">
        <v>3961923</v>
      </c>
      <c r="AN52" s="352">
        <v>210327</v>
      </c>
      <c r="AO52" s="353">
        <v>124.7</v>
      </c>
      <c r="AP52" s="354">
        <v>54614</v>
      </c>
      <c r="AQ52" s="355">
        <v>35</v>
      </c>
      <c r="AR52" s="356">
        <v>89.7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566</v>
      </c>
      <c r="AL53" s="335"/>
      <c r="AM53" s="343">
        <v>2591713</v>
      </c>
      <c r="AN53" s="344">
        <v>140785</v>
      </c>
      <c r="AO53" s="345">
        <v>-61.2</v>
      </c>
      <c r="AP53" s="346">
        <v>101693</v>
      </c>
      <c r="AQ53" s="347">
        <v>-13.9</v>
      </c>
      <c r="AR53" s="348">
        <v>-47.3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565</v>
      </c>
      <c r="AM54" s="351">
        <v>1208193</v>
      </c>
      <c r="AN54" s="352">
        <v>65631</v>
      </c>
      <c r="AO54" s="353">
        <v>-68.8</v>
      </c>
      <c r="AP54" s="354">
        <v>51066</v>
      </c>
      <c r="AQ54" s="355">
        <v>-6.5</v>
      </c>
      <c r="AR54" s="356">
        <v>-62.3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567</v>
      </c>
      <c r="AL55" s="335"/>
      <c r="AM55" s="343">
        <v>2529677</v>
      </c>
      <c r="AN55" s="344">
        <v>139545</v>
      </c>
      <c r="AO55" s="345">
        <v>-0.9</v>
      </c>
      <c r="AP55" s="346">
        <v>96635</v>
      </c>
      <c r="AQ55" s="347">
        <v>-5</v>
      </c>
      <c r="AR55" s="348">
        <v>4.0999999999999996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565</v>
      </c>
      <c r="AM56" s="351">
        <v>1418028</v>
      </c>
      <c r="AN56" s="352">
        <v>78223</v>
      </c>
      <c r="AO56" s="353">
        <v>19.2</v>
      </c>
      <c r="AP56" s="354">
        <v>44408</v>
      </c>
      <c r="AQ56" s="355">
        <v>-13</v>
      </c>
      <c r="AR56" s="356">
        <v>32.200000000000003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568</v>
      </c>
      <c r="AL57" s="335"/>
      <c r="AM57" s="343">
        <v>2317169</v>
      </c>
      <c r="AN57" s="344">
        <v>129974</v>
      </c>
      <c r="AO57" s="345">
        <v>-6.9</v>
      </c>
      <c r="AP57" s="346">
        <v>97062</v>
      </c>
      <c r="AQ57" s="347">
        <v>0.4</v>
      </c>
      <c r="AR57" s="348">
        <v>-7.3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565</v>
      </c>
      <c r="AM58" s="351">
        <v>1034540</v>
      </c>
      <c r="AN58" s="352">
        <v>58029</v>
      </c>
      <c r="AO58" s="353">
        <v>-25.8</v>
      </c>
      <c r="AP58" s="354">
        <v>50112</v>
      </c>
      <c r="AQ58" s="355">
        <v>12.8</v>
      </c>
      <c r="AR58" s="356">
        <v>-38.6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569</v>
      </c>
      <c r="AL59" s="335"/>
      <c r="AM59" s="343">
        <v>2296392</v>
      </c>
      <c r="AN59" s="344">
        <v>131013</v>
      </c>
      <c r="AO59" s="345">
        <v>0.8</v>
      </c>
      <c r="AP59" s="346">
        <v>106005</v>
      </c>
      <c r="AQ59" s="347">
        <v>9.1999999999999993</v>
      </c>
      <c r="AR59" s="348">
        <v>-8.4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565</v>
      </c>
      <c r="AM60" s="351">
        <v>949065</v>
      </c>
      <c r="AN60" s="352">
        <v>54146</v>
      </c>
      <c r="AO60" s="353">
        <v>-6.7</v>
      </c>
      <c r="AP60" s="354">
        <v>58359</v>
      </c>
      <c r="AQ60" s="355">
        <v>16.5</v>
      </c>
      <c r="AR60" s="356">
        <v>-23.2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570</v>
      </c>
      <c r="AL61" s="357"/>
      <c r="AM61" s="358">
        <v>3314635</v>
      </c>
      <c r="AN61" s="359">
        <v>180868</v>
      </c>
      <c r="AO61" s="360">
        <v>6.3</v>
      </c>
      <c r="AP61" s="361">
        <v>103904</v>
      </c>
      <c r="AQ61" s="362">
        <v>8</v>
      </c>
      <c r="AR61" s="348">
        <v>-1.7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565</v>
      </c>
      <c r="AM62" s="351">
        <v>1714350</v>
      </c>
      <c r="AN62" s="352">
        <v>93271</v>
      </c>
      <c r="AO62" s="353">
        <v>8.5</v>
      </c>
      <c r="AP62" s="354">
        <v>51712</v>
      </c>
      <c r="AQ62" s="355">
        <v>9</v>
      </c>
      <c r="AR62" s="356">
        <v>-0.5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y+Md5aK1eRoRHVRwn/5lLGXc79Qiq9UIAYnHNkou4jhE+2SsqTaSpAqDymDRYK/767XL5G54PmfV0g/w9+FSYg==" saltValue="GvuuprqZQa+b5I4yvtswA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572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qgf6L56nvFgvHIis/NEjo6T+Jycn735yhulZinrGg1ijbc8G5M8kEdeCI/kmZrqAL3ciYiLWsxLrwoTnQ/eZg==" saltValue="6RK+AgBtUAYzJLSoPmCA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573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acq7LRl+DN4wkox3Ksw+lEsBc8MNgCeG8VJFlrlOSC8ghL5LLvHBz15rQOkQn0B2LEcXYlIfxbJxsEZ7ny80g==" saltValue="kU52DX1RtM4cFdDV6YaN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12" t="s">
        <v>3</v>
      </c>
      <c r="D47" s="1212"/>
      <c r="E47" s="1213"/>
      <c r="F47" s="11">
        <v>27.01</v>
      </c>
      <c r="G47" s="12">
        <v>30.39</v>
      </c>
      <c r="H47" s="12">
        <v>34</v>
      </c>
      <c r="I47" s="12">
        <v>38.14</v>
      </c>
      <c r="J47" s="13">
        <v>41.43</v>
      </c>
    </row>
    <row r="48" spans="2:10" ht="57.75" customHeight="1" x14ac:dyDescent="0.15">
      <c r="B48" s="14"/>
      <c r="C48" s="1214" t="s">
        <v>4</v>
      </c>
      <c r="D48" s="1214"/>
      <c r="E48" s="1215"/>
      <c r="F48" s="15">
        <v>4.5999999999999996</v>
      </c>
      <c r="G48" s="16">
        <v>6.77</v>
      </c>
      <c r="H48" s="16">
        <v>4.8600000000000003</v>
      </c>
      <c r="I48" s="16">
        <v>5.69</v>
      </c>
      <c r="J48" s="17">
        <v>2.56</v>
      </c>
    </row>
    <row r="49" spans="2:10" ht="57.75" customHeight="1" thickBot="1" x14ac:dyDescent="0.2">
      <c r="B49" s="18"/>
      <c r="C49" s="1216" t="s">
        <v>5</v>
      </c>
      <c r="D49" s="1216"/>
      <c r="E49" s="1217"/>
      <c r="F49" s="19">
        <v>1.86</v>
      </c>
      <c r="G49" s="20">
        <v>3.41</v>
      </c>
      <c r="H49" s="20" t="s">
        <v>579</v>
      </c>
      <c r="I49" s="20">
        <v>2.57</v>
      </c>
      <c r="J49" s="21">
        <v>0.39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bka34r5D7IF507qLAYlxnr917ffMfNvknyStV4xRsL5arRcoHhWtCzdQpQJMz6b6g45MJQZUmrews5g6Wa2eQ==" saltValue="W4dPVVkv+odUkXq+55FK8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2019-10-24T04:04:52Z</cp:lastPrinted>
  <dcterms:created xsi:type="dcterms:W3CDTF">2019-02-14T04:44:00Z</dcterms:created>
  <dcterms:modified xsi:type="dcterms:W3CDTF">2019-10-25T07:57:11Z</dcterms:modified>
  <cp:category/>
</cp:coreProperties>
</file>