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U36" i="10" s="1"/>
  <c r="BE34" i="10"/>
  <c r="BE35" i="10" s="1"/>
  <c r="AM34" i="10"/>
  <c r="AM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<sst xmlns="http://schemas.openxmlformats.org/spreadsheetml/2006/main" count="1108" uniqueCount="610">
  <si>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</si>
  <si>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</si>
  <si>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</si>
  <si>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</si>
  <si>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</si>
  <si>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</si>
  <si>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</si>
  <si>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</si>
  <si>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</si>
  <si>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</si>
  <si>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</si>
  <si>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</si>
  <si>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</si>
  <si>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</si>
  <si>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</si>
  <si>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</si>
  <si>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</si>
  <si>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</si>
  <si>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</si>
  <si>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</si>
  <si>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</si>
  <si>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</si>
  <si>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</si>
  <si>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</si>
  <si>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</si>
  <si>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</si>
  <si>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</si>
  <si>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</si>
  <si>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</si>
  <si>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</si>
  <si>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</si>
  <si>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</si>
  <si>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</si>
  <si>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</si>
  <si>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</si>
  <si>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</si>
  <si>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</si>
  <si>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</si>
  <si>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</si>
  <si>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</si>
  <si>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</si>
  <si>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</si>
  <si>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</si>
  <si>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</si>
  <si>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</si>
  <si>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</si>
  <si>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</si>
  <si>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</si>
  <si>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</si>
  <si>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</si>
  <si>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</si>
  <si>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</si>
  <si>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</si>
  <si>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</si>
  <si>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</si>
  <si>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</si>
  <si>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</si>
  <si>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</si>
  <si>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</si>
  <si>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</si>
  <si>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</si>
  <si>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</si>
  <si>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</si>
  <si>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</si>
  <si>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</si>
  <si>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</si>
  <si>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</si>
  <si>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</si>
  <si>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</si>
  <si>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</si>
  <si>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</si>
  <si>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</si>
  <si>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</si>
  <si>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</si>
  <si>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</si>
  <si>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</si>
  <si>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</si>
  <si>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</si>
  <si>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</si>
  <si>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</si>
  <si>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</si>
  <si>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</si>
  <si>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</si>
  <si>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</si>
  <si>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</si>
  <si>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</si>
  <si>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</si>
  <si>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</si>
  <si>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</si>
  <si>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</si>
  <si>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</si>
  <si>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</si>
  <si>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</si>
  <si>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</si>
  <si>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</si>
  <si>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</si>
  <si>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</si>
  <si>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</si>
  <si>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</si>
  <si>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</si>
  <si>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</si>
  <si>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</si>
  <si>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</si>
  <si>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</si>
  <si>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</si>
  <si>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</si>
  <si>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</si>
  <si>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</si>
  <si>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</si>
  <si>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</si>
  <si>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</si>
  <si>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</si>
  <si>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</si>
  <si>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</si>
  <si>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</si>
  <si>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</si>
  <si>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</si>
  <si>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</si>
  <si>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</si>
  <si>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</si>
  <si>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</si>
  <si>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</si>
  <si>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</si>
  <si>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</si>
  <si>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</si>
  <si>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</si>
  <si>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</si>
  <si>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</si>
  <si>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</si>
  <si>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</si>
  <si>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</si>
  <si>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</si>
  <si>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</si>
  <si>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</si>
  <si>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</si>
  <si>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</si>
  <si>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</si>
  <si>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</si>
  <si>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</si>
  <si>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</si>
  <si>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</si>
  <si>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</si>
  <si>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</si>
  <si>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</si>
  <si>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</si>
  <si>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</si>
  <si>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</si>
  <si>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</si>
  <si>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</si>
  <si>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</si>
  <si>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</si>
  <si>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</si>
  <si>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</si>
  <si>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</si>
  <si>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</si>
  <si>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</si>
  <si>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</si>
  <si>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</si>
  <si>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</si>
  <si>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</si>
  <si>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</si>
  <si>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</si>
  <si>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</si>
  <si>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</si>
  <si>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</si>
  <si>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</si>
  <si>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</si>
  <si>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</si>
  <si>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</si>
  <si>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</si>
  <si>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</si>
  <si>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</si>
  <si>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</si>
  <si>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</si>
  <si>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</si>
  <si>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</si>
  <si>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</si>
  <si>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</si>
  <si>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</si>
  <si>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</si>
  <si>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</si>
  <si>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</si>
  <si>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</si>
  <si>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</si>
  <si>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</si>
  <si>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</si>
  <si>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</si>
  <si>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</si>
  <si>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</si>
  <si>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</si>
  <si>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</si>
  <si>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</si>
  <si>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</si>
  <si>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</si>
  <si>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</si>
  <si>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</si>
  <si>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</si>
  <si>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</si>
  <si>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</si>
  <si>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</si>
  <si>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</si>
  <si>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</si>
  <si>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</si>
  <si>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</si>
  <si>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</si>
  <si>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</si>
  <si>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</si>
  <si>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高知県南国市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</si>
  <si>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</si>
  <si>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</si>
  <si>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</si>
  <si>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</si>
  <si>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</si>
  <si>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</si>
  <si>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</si>
  <si>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</si>
  <si>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</si>
  <si>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</si>
  <si>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</si>
  <si>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</si>
  <si>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</si>
  <si>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</si>
  <si>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</si>
  <si>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</si>
  <si>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</si>
  <si>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</si>
  <si>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</si>
  <si>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</si>
  <si>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</si>
  <si>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</si>
  <si>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</si>
  <si>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</si>
  <si>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</si>
  <si>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</si>
  <si>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</si>
  <si>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</si>
  <si>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</si>
  <si>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</si>
  <si>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</si>
  <si>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</si>
  <si>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</si>
  <si>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</si>
  <si>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</si>
  <si>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</si>
  <si>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</si>
  <si>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</si>
  <si>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</si>
  <si>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</si>
  <si>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</si>
  <si>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</si>
  <si>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</si>
  <si>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</si>
  <si>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</si>
  <si>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</si>
  <si>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</si>
  <si>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</si>
  <si>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</si>
  <si>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</si>
  <si>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</si>
  <si>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</si>
  <si>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</si>
  <si>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</si>
  <si>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</si>
  <si>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</si>
  <si>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</si>
  <si>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</si>
  <si>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</si>
  <si>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</si>
  <si>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</si>
  <si>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</si>
  <si>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</si>
  <si>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</si>
  <si>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</si>
  <si>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</si>
  <si>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</si>
  <si>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</si>
  <si>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</si>
  <si>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</si>
  <si>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</si>
  <si>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</si>
  <si>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</si>
  <si>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</si>
  <si>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</si>
  <si>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</si>
  <si>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</si>
  <si>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</si>
  <si>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</si>
  <si>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</si>
  <si>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</si>
  <si>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</si>
  <si>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</si>
  <si>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</si>
  <si>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</si>
  <si>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</si>
  <si>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</si>
  <si>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</si>
  <si>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</si>
  <si>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</si>
  <si>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</si>
  <si>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</si>
  <si>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</si>
  <si>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</si>
  <si>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</si>
  <si>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</si>
  <si>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</si>
  <si>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</si>
  <si>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</si>
  <si>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</si>
  <si>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</si>
  <si>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</si>
  <si>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</si>
  <si>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</si>
  <si>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</si>
  <si>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</si>
  <si>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</si>
  <si>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</si>
  <si>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</si>
  <si>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</si>
  <si>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</si>
  <si>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</si>
  <si>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</si>
  <si>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</si>
  <si>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</si>
  <si>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</si>
  <si>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</si>
  <si>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</si>
  <si>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</si>
  <si>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</si>
  <si>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</si>
  <si>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</si>
  <si>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</si>
  <si>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</si>
  <si>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</si>
  <si>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</si>
  <si>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</si>
  <si>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</si>
  <si>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</si>
  <si>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</si>
  <si>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</si>
  <si>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</si>
  <si>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</si>
  <si>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</si>
  <si>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</si>
  <si>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</si>
  <si>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</si>
  <si>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</si>
  <si>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</si>
  <si>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</si>
  <si>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</si>
  <si>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</si>
  <si>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</si>
  <si>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</si>
  <si>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</si>
  <si>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</si>
  <si>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</si>
  <si>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</si>
  <si>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</si>
  <si>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高知県南国市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</si>
  <si>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</si>
  <si>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</si>
  <si>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</si>
  <si>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</si>
  <si>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</si>
  <si>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</si>
  <si>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</si>
  <si>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</si>
  <si>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</si>
  <si>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</si>
  <si>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</si>
  <si>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</si>
  <si>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</si>
  <si>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</si>
  <si>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</si>
  <si>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</si>
  <si>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</si>
  <si>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</si>
  <si>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</si>
  <si>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</si>
  <si>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</si>
  <si>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</si>
  <si>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</si>
  <si>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</si>
  <si>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</si>
  <si>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</si>
  <si>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</si>
  <si>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</si>
  <si>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</si>
  <si>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</si>
  <si>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</si>
  <si>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</si>
  <si>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</si>
  <si>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</si>
  <si>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</si>
  <si>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</si>
  <si>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</si>
  <si>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</si>
  <si>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</si>
  <si>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</si>
  <si>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</si>
  <si>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</si>
  <si>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法適用企業</t>
    <phoneticPr fontId="5"/>
  </si>
  <si>
    <t>農業集落排水事業特別会計</t>
    <phoneticPr fontId="5"/>
  </si>
  <si>
    <t>法非適用企業</t>
    <phoneticPr fontId="5"/>
  </si>
  <si>
    <t>企業団地造成事業特別会計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</si>
  <si>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</si>
  <si>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</si>
  <si>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</si>
  <si>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</si>
  <si>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</si>
  <si>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</si>
  <si>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</si>
  <si>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</si>
  <si>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</si>
  <si>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</si>
  <si>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</si>
  <si>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</si>
  <si>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</si>
  <si>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</si>
  <si>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</si>
  <si>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</si>
  <si>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</si>
  <si>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</si>
  <si>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</si>
  <si>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</si>
  <si>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</si>
  <si>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</si>
  <si>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</si>
  <si>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</si>
  <si>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</si>
  <si>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</si>
  <si>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</si>
  <si>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</si>
  <si>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</si>
  <si>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</si>
  <si>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</si>
  <si>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</si>
  <si>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</si>
  <si>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</si>
  <si>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</si>
  <si>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</si>
  <si>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</si>
  <si>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</si>
  <si>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</si>
  <si>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</si>
  <si>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</si>
  <si>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</si>
  <si>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</si>
  <si>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</si>
  <si>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</si>
  <si>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</si>
  <si>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</si>
  <si>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</si>
  <si>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</si>
  <si>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</si>
  <si>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</si>
  <si>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</si>
  <si>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</si>
  <si>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</si>
  <si>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</si>
  <si>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</si>
  <si>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</si>
  <si>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</si>
  <si>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</si>
  <si>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</si>
  <si>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</si>
  <si>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</si>
  <si>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</si>
  <si>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企業団地造成事業特別会計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</si>
  <si>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</si>
  <si>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</si>
  <si>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</si>
  <si>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</si>
  <si>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</si>
  <si>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</si>
  <si>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</si>
  <si>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</si>
  <si>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</si>
  <si>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</si>
  <si>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</si>
  <si>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</si>
  <si>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</si>
  <si>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</si>
  <si>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</si>
  <si>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</si>
  <si>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</si>
  <si>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</si>
  <si>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</si>
  <si>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</si>
  <si>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</si>
  <si>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</si>
  <si>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</si>
  <si>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</si>
  <si>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</si>
  <si>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</si>
  <si>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</si>
  <si>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</si>
  <si>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</si>
  <si>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</si>
  <si>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</si>
  <si>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</si>
  <si>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</si>
  <si>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</si>
  <si>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</si>
  <si>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</si>
  <si>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</si>
  <si>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</si>
  <si>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</si>
  <si>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</si>
  <si>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</si>
  <si>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</si>
  <si>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</si>
  <si>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</si>
  <si>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</si>
  <si>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</si>
  <si>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</si>
  <si>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</si>
  <si>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</si>
  <si>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</si>
  <si>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</si>
  <si>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</si>
  <si>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</si>
  <si>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</si>
  <si>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</si>
  <si>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</si>
  <si>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</si>
  <si>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</si>
  <si>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</si>
  <si>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</si>
  <si>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</si>
  <si>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</si>
  <si>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</si>
  <si>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</si>
  <si>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</si>
  <si>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</si>
  <si>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</si>
  <si>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</si>
  <si>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</si>
  <si>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</si>
  <si>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</si>
  <si>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</si>
  <si>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</si>
  <si>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</si>
  <si>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</si>
  <si>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</si>
  <si>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</si>
  <si>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</si>
  <si>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</si>
  <si>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</si>
  <si>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</si>
  <si>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</si>
  <si>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</si>
  <si>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</si>
  <si>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</si>
  <si>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</si>
  <si>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</si>
  <si>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</si>
  <si>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</si>
  <si>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</si>
  <si>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</si>
  <si>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</si>
  <si>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</si>
  <si>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</si>
  <si>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0.41</t>
  </si>
  <si>
    <t>▲ 1.40</t>
  </si>
  <si>
    <t>▲ 3.64</t>
  </si>
  <si>
    <t>一般会計</t>
  </si>
  <si>
    <t>水道事業会計</t>
  </si>
  <si>
    <t>国民健康保険特別会計</t>
  </si>
  <si>
    <t>介護保険特別会計</t>
  </si>
  <si>
    <t>下水道事業特別会計</t>
  </si>
  <si>
    <t>土地取得事業特別会計</t>
  </si>
  <si>
    <t>後期高齢者医療保険特別会計</t>
  </si>
  <si>
    <t>住宅新築資金等貸付事業特別会計</t>
  </si>
  <si>
    <t>その他会計（赤字）</t>
  </si>
  <si>
    <t>その他会計（黒字）</t>
  </si>
  <si>
    <t>南国市土地開発公社</t>
    <rPh sb="0" eb="3">
      <t>ナンコクシ</t>
    </rPh>
    <rPh sb="3" eb="5">
      <t>トチ</t>
    </rPh>
    <rPh sb="5" eb="7">
      <t>カイハツ</t>
    </rPh>
    <rPh sb="7" eb="9">
      <t>コウシャ</t>
    </rPh>
    <phoneticPr fontId="2"/>
  </si>
  <si>
    <t>株式会社　道の駅南国</t>
    <rPh sb="0" eb="4">
      <t>カブシキガイシャ</t>
    </rPh>
    <rPh sb="5" eb="6">
      <t>ミチ</t>
    </rPh>
    <rPh sb="7" eb="8">
      <t>エキ</t>
    </rPh>
    <rPh sb="8" eb="10">
      <t>ナンゴク</t>
    </rPh>
    <phoneticPr fontId="2"/>
  </si>
  <si>
    <t>土佐くろしお鉄道株式会社</t>
    <rPh sb="0" eb="2">
      <t>トサ</t>
    </rPh>
    <rPh sb="6" eb="8">
      <t>テツドウ</t>
    </rPh>
    <rPh sb="8" eb="10">
      <t>カブシキ</t>
    </rPh>
    <rPh sb="10" eb="12">
      <t>ガイシャ</t>
    </rPh>
    <phoneticPr fontId="2"/>
  </si>
  <si>
    <t>香美郡殖林組合</t>
    <rPh sb="0" eb="3">
      <t>カミグン</t>
    </rPh>
    <rPh sb="3" eb="4">
      <t>ショク</t>
    </rPh>
    <rPh sb="4" eb="5">
      <t>リン</t>
    </rPh>
    <rPh sb="5" eb="7">
      <t>クミアイ</t>
    </rPh>
    <phoneticPr fontId="2"/>
  </si>
  <si>
    <t>香南斎場組合</t>
    <rPh sb="0" eb="2">
      <t>コウナン</t>
    </rPh>
    <rPh sb="2" eb="4">
      <t>サイジョウ</t>
    </rPh>
    <rPh sb="4" eb="6">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</si>
  <si>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</si>
  <si>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</si>
  <si>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</si>
  <si>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</si>
  <si>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</si>
  <si>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</si>
  <si>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</si>
  <si>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南国・香南・香美租税債権管理機構</t>
    <rPh sb="0" eb="2">
      <t>ナンゴク</t>
    </rPh>
    <rPh sb="3" eb="5">
      <t>コウナン</t>
    </rPh>
    <rPh sb="6" eb="8">
      <t>カミ</t>
    </rPh>
    <rPh sb="8" eb="10">
      <t>ソゼイ</t>
    </rPh>
    <rPh sb="10" eb="12">
      <t>サイケン</t>
    </rPh>
    <rPh sb="12" eb="14">
      <t>カンリ</t>
    </rPh>
    <rPh sb="14" eb="16">
      <t>キコウ</t>
    </rPh>
    <phoneticPr fontId="2"/>
  </si>
  <si>
    <t>地域福祉基金</t>
    <phoneticPr fontId="11"/>
  </si>
  <si>
    <t>防災対策加速化基金</t>
    <phoneticPr fontId="11"/>
  </si>
  <si>
    <t>退職手当基金</t>
    <phoneticPr fontId="11"/>
  </si>
  <si>
    <t>庁舎建設・整備基金</t>
    <phoneticPr fontId="11"/>
  </si>
  <si>
    <t>ふるさと応援基金</t>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</si>
  <si>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</si>
  <si>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</si>
  <si>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</si>
  <si>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</si>
  <si>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</si>
  <si>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</si>
  <si>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南海トラフ地震対策の津波避難タワー等の建設や香南清掃組合のごみ処理施設の建設に係る地方債の発行により、将来負担比率は平成28年度から類似団体を上回った。今後も都市再生整備事業や土地区画整理事業等に係る普通建設事業費の急増が見込まれていることから、将来負担比率の増加傾向は当面続くものと考えられる。
　有形固定資産減価償却率は類似団体よりやや低い水準にあるが、保育所等の子育て関連施設など老朽化が進んでいく施設も多く、今後作成する個別施設計画に基づき、老朽化対策に計画的に取り組んでいく。</t>
    <rPh sb="1" eb="3">
      <t>ナンカイ</t>
    </rPh>
    <rPh sb="6" eb="8">
      <t>ジシン</t>
    </rPh>
    <rPh sb="8" eb="10">
      <t>タイサク</t>
    </rPh>
    <rPh sb="11" eb="13">
      <t>ツナミ</t>
    </rPh>
    <rPh sb="13" eb="15">
      <t>ヒナン</t>
    </rPh>
    <rPh sb="18" eb="19">
      <t>トウ</t>
    </rPh>
    <rPh sb="20" eb="22">
      <t>ケンセツ</t>
    </rPh>
    <rPh sb="23" eb="25">
      <t>コウナン</t>
    </rPh>
    <rPh sb="25" eb="27">
      <t>セイソウ</t>
    </rPh>
    <rPh sb="27" eb="29">
      <t>クミアイ</t>
    </rPh>
    <rPh sb="32" eb="34">
      <t>ショリ</t>
    </rPh>
    <rPh sb="34" eb="36">
      <t>シセツ</t>
    </rPh>
    <rPh sb="37" eb="39">
      <t>ケンセツ</t>
    </rPh>
    <rPh sb="40" eb="41">
      <t>カカ</t>
    </rPh>
    <rPh sb="42" eb="45">
      <t>チホウサイ</t>
    </rPh>
    <rPh sb="46" eb="48">
      <t>ハッコウ</t>
    </rPh>
    <rPh sb="52" eb="54">
      <t>ショウライ</t>
    </rPh>
    <rPh sb="54" eb="56">
      <t>フタン</t>
    </rPh>
    <rPh sb="56" eb="58">
      <t>ヒリツ</t>
    </rPh>
    <rPh sb="59" eb="61">
      <t>ヘイセイ</t>
    </rPh>
    <rPh sb="63" eb="65">
      <t>ネンド</t>
    </rPh>
    <rPh sb="67" eb="69">
      <t>ルイジ</t>
    </rPh>
    <rPh sb="69" eb="71">
      <t>ダンタイ</t>
    </rPh>
    <rPh sb="72" eb="74">
      <t>ウワマワ</t>
    </rPh>
    <rPh sb="77" eb="79">
      <t>コンゴ</t>
    </rPh>
    <rPh sb="80" eb="82">
      <t>トシ</t>
    </rPh>
    <rPh sb="82" eb="84">
      <t>サイセイ</t>
    </rPh>
    <rPh sb="84" eb="86">
      <t>セイビ</t>
    </rPh>
    <rPh sb="86" eb="88">
      <t>ジギョウ</t>
    </rPh>
    <rPh sb="89" eb="91">
      <t>トチ</t>
    </rPh>
    <rPh sb="91" eb="93">
      <t>クカク</t>
    </rPh>
    <rPh sb="93" eb="95">
      <t>セイリ</t>
    </rPh>
    <rPh sb="95" eb="97">
      <t>ジギョウ</t>
    </rPh>
    <rPh sb="97" eb="98">
      <t>トウ</t>
    </rPh>
    <rPh sb="99" eb="100">
      <t>カカ</t>
    </rPh>
    <rPh sb="101" eb="103">
      <t>フツウ</t>
    </rPh>
    <rPh sb="103" eb="105">
      <t>ケンセツ</t>
    </rPh>
    <rPh sb="105" eb="107">
      <t>ジギョウ</t>
    </rPh>
    <rPh sb="107" eb="108">
      <t>ヒ</t>
    </rPh>
    <rPh sb="109" eb="111">
      <t>キュウゾウ</t>
    </rPh>
    <rPh sb="112" eb="114">
      <t>ミコ</t>
    </rPh>
    <rPh sb="124" eb="126">
      <t>ショウライ</t>
    </rPh>
    <rPh sb="126" eb="128">
      <t>フタン</t>
    </rPh>
    <rPh sb="128" eb="130">
      <t>ヒリツ</t>
    </rPh>
    <rPh sb="131" eb="133">
      <t>ゾウカ</t>
    </rPh>
    <rPh sb="133" eb="135">
      <t>ケイコウ</t>
    </rPh>
    <rPh sb="136" eb="138">
      <t>トウメン</t>
    </rPh>
    <rPh sb="138" eb="139">
      <t>ツヅ</t>
    </rPh>
    <rPh sb="143" eb="144">
      <t>カンガ</t>
    </rPh>
    <rPh sb="151" eb="153">
      <t>ユウケイ</t>
    </rPh>
    <rPh sb="153" eb="155">
      <t>コテイ</t>
    </rPh>
    <rPh sb="155" eb="157">
      <t>シサン</t>
    </rPh>
    <rPh sb="157" eb="159">
      <t>ゲンカ</t>
    </rPh>
    <rPh sb="159" eb="161">
      <t>ショウキャク</t>
    </rPh>
    <rPh sb="161" eb="162">
      <t>リツ</t>
    </rPh>
    <rPh sb="163" eb="165">
      <t>ルイジ</t>
    </rPh>
    <rPh sb="165" eb="167">
      <t>ダンタイ</t>
    </rPh>
    <rPh sb="171" eb="172">
      <t>ヒク</t>
    </rPh>
    <rPh sb="173" eb="175">
      <t>スイジュン</t>
    </rPh>
    <rPh sb="180" eb="182">
      <t>ホイク</t>
    </rPh>
    <rPh sb="182" eb="183">
      <t>ショ</t>
    </rPh>
    <rPh sb="183" eb="184">
      <t>トウ</t>
    </rPh>
    <rPh sb="185" eb="187">
      <t>コソダ</t>
    </rPh>
    <rPh sb="188" eb="190">
      <t>カンレン</t>
    </rPh>
    <rPh sb="190" eb="192">
      <t>シセツ</t>
    </rPh>
    <rPh sb="194" eb="197">
      <t>ロウキュウカ</t>
    </rPh>
    <rPh sb="198" eb="199">
      <t>スス</t>
    </rPh>
    <rPh sb="203" eb="205">
      <t>シセツ</t>
    </rPh>
    <rPh sb="206" eb="207">
      <t>オオ</t>
    </rPh>
    <rPh sb="209" eb="211">
      <t>コンゴ</t>
    </rPh>
    <rPh sb="211" eb="213">
      <t>サクセイ</t>
    </rPh>
    <rPh sb="215" eb="217">
      <t>コベツ</t>
    </rPh>
    <rPh sb="217" eb="219">
      <t>シセツ</t>
    </rPh>
    <rPh sb="219" eb="221">
      <t>ケイカク</t>
    </rPh>
    <rPh sb="222" eb="223">
      <t>モト</t>
    </rPh>
    <rPh sb="226" eb="229">
      <t>ロウキュウカ</t>
    </rPh>
    <rPh sb="229" eb="231">
      <t>タイサク</t>
    </rPh>
    <rPh sb="232" eb="235">
      <t>ケイカクテキ</t>
    </rPh>
    <rPh sb="236" eb="237">
      <t>ト</t>
    </rPh>
    <rPh sb="238" eb="239">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</si>
  <si>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</si>
  <si>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</si>
  <si>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</si>
  <si>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</si>
  <si>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</si>
  <si>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</si>
  <si>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27年度から類似団体と比較して低い水準となり、近年横ばいとなっているが、将来負担比率は平成28年度から類似団体と比較して高い水準となっている。将来負担比率が上昇している主な要因としては、南海トラフ地震対策の津波避難タワー等の建設や香南清掃組合のごみ処理施設の建設に係る地方債を発行したことが考えられる。これらの地方債の償還は平成27年度から始まり、実質公債費比率も上昇していくことが考えらえる。
　また、さらに、今後は都市再生整備事業や土地区画整理事業など大型の普通建設事業が予定されており、これまで以上に公債費の適正化に取り組んでいく必要がある。</t>
    <rPh sb="1" eb="3">
      <t>ジッシツ</t>
    </rPh>
    <rPh sb="3" eb="6">
      <t>コウサイヒ</t>
    </rPh>
    <rPh sb="6" eb="8">
      <t>ヒリツ</t>
    </rPh>
    <rPh sb="9" eb="11">
      <t>ヘイセイ</t>
    </rPh>
    <rPh sb="13" eb="15">
      <t>ネンド</t>
    </rPh>
    <rPh sb="17" eb="19">
      <t>ルイジ</t>
    </rPh>
    <rPh sb="19" eb="21">
      <t>ダンタイ</t>
    </rPh>
    <rPh sb="22" eb="24">
      <t>ヒカク</t>
    </rPh>
    <rPh sb="26" eb="27">
      <t>ヒク</t>
    </rPh>
    <rPh sb="28" eb="30">
      <t>スイジュン</t>
    </rPh>
    <rPh sb="34" eb="36">
      <t>キンネン</t>
    </rPh>
    <rPh sb="36" eb="37">
      <t>ヨコ</t>
    </rPh>
    <rPh sb="47" eb="49">
      <t>ショウライ</t>
    </rPh>
    <rPh sb="49" eb="51">
      <t>フタン</t>
    </rPh>
    <rPh sb="51" eb="53">
      <t>ヒリツ</t>
    </rPh>
    <rPh sb="62" eb="64">
      <t>ルイジ</t>
    </rPh>
    <rPh sb="64" eb="66">
      <t>ダンタイ</t>
    </rPh>
    <rPh sb="67" eb="69">
      <t>ヒカク</t>
    </rPh>
    <rPh sb="71" eb="72">
      <t>タカ</t>
    </rPh>
    <rPh sb="73" eb="75">
      <t>スイジュン</t>
    </rPh>
    <rPh sb="82" eb="84">
      <t>ショウライ</t>
    </rPh>
    <rPh sb="84" eb="86">
      <t>フタン</t>
    </rPh>
    <rPh sb="86" eb="88">
      <t>ヒリツ</t>
    </rPh>
    <rPh sb="89" eb="91">
      <t>ジョウショウ</t>
    </rPh>
    <rPh sb="95" eb="96">
      <t>オモ</t>
    </rPh>
    <rPh sb="97" eb="99">
      <t>ヨウイン</t>
    </rPh>
    <rPh sb="156" eb="157">
      <t>カンガ</t>
    </rPh>
    <rPh sb="166" eb="169">
      <t>チホウサイ</t>
    </rPh>
    <rPh sb="170" eb="172">
      <t>ショウカン</t>
    </rPh>
    <rPh sb="173" eb="175">
      <t>ヘイセイ</t>
    </rPh>
    <rPh sb="177" eb="179">
      <t>ネンド</t>
    </rPh>
    <rPh sb="181" eb="182">
      <t>ハジ</t>
    </rPh>
    <rPh sb="185" eb="187">
      <t>ジッシツ</t>
    </rPh>
    <rPh sb="187" eb="190">
      <t>コウサイヒ</t>
    </rPh>
    <rPh sb="190" eb="192">
      <t>ヒリツ</t>
    </rPh>
    <rPh sb="193" eb="195">
      <t>ジョウショウ</t>
    </rPh>
    <rPh sb="202" eb="203">
      <t>カンガ</t>
    </rPh>
    <rPh sb="217" eb="219">
      <t>コンゴ</t>
    </rPh>
    <rPh sb="220" eb="222">
      <t>トシ</t>
    </rPh>
    <rPh sb="222" eb="224">
      <t>サイセイ</t>
    </rPh>
    <rPh sb="224" eb="226">
      <t>セイビ</t>
    </rPh>
    <rPh sb="226" eb="228">
      <t>ジギョウ</t>
    </rPh>
    <rPh sb="229" eb="231">
      <t>トチ</t>
    </rPh>
    <rPh sb="231" eb="233">
      <t>クカク</t>
    </rPh>
    <rPh sb="233" eb="235">
      <t>セイリ</t>
    </rPh>
    <rPh sb="235" eb="237">
      <t>ジギョウ</t>
    </rPh>
    <rPh sb="239" eb="241">
      <t>オオガタ</t>
    </rPh>
    <rPh sb="242" eb="244">
      <t>フツウ</t>
    </rPh>
    <rPh sb="244" eb="246">
      <t>ケンセツ</t>
    </rPh>
    <rPh sb="246" eb="248">
      <t>ジギョウ</t>
    </rPh>
    <rPh sb="249" eb="251">
      <t>ヨテイ</t>
    </rPh>
    <rPh sb="264" eb="267">
      <t>コウサイヒ</t>
    </rPh>
    <rPh sb="268" eb="271">
      <t>テキセイカ</t>
    </rPh>
    <rPh sb="272" eb="273">
      <t>ト</t>
    </rPh>
    <rPh sb="274" eb="275">
      <t>ク</t>
    </rPh>
    <rPh sb="279" eb="281">
      <t>ヒツヨウ</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</si>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</sst>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2152-484F-B7A8-C834962790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100150</c:v>
                </c:pt>
                <c:pt idx="1">
                  <c:v>55884</c:v>
                </c:pt>
                <c:pt idx="2">
                  <c:v>49611</c:v>
                </c:pt>
                <c:pt idx="3">
                  <c:v>79134</c:v>
                </c:pt>
                <c:pt idx="4">
                  <c:v>53547</c:v>
                </c:pt>
              </c:numCache>
            </c:numRef>
          </c:val>
          <c:smooth val="0"/>
          <c:extLst xmlns:c16r2="http://schemas.microsoft.com/office/drawing/2015/06/chart">
            <c:ext xmlns:c16="http://schemas.microsoft.com/office/drawing/2014/chart" uri="{C3380CC4-5D6E-409C-BE32-E72D297353CC}">
              <c16:uniqueId val="{00000001-2152-484F-B7A8-C83496279086}"/>
            </c:ext>
          </c:extLst>
        </c:ser>
        <c:dLbls>
          <c:showLegendKey val="0"/>
          <c:showVal val="0"/>
          <c:showCatName val="0"/>
          <c:showSerName val="0"/>
          <c:showPercent val="0"/>
          <c:showBubbleSize val="0"/>
        </c:dLbls>
        <c:marker val="1"/>
        <c:smooth val="0"/>
        <c:axId val="100614144"/>
        <c:axId val="100616064"/>
      </c:lineChart>
      <c:catAx>
        <c:axId val="100614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16064"/>
        <c:crosses val="autoZero"/>
        <c:auto val="1"/>
        <c:lblAlgn val="ctr"/>
        <c:lblOffset val="100"/>
        <c:tickLblSkip val="1"/>
        <c:tickMarkSkip val="1"/>
        <c:noMultiLvlLbl val="0"/>
      </c:catAx>
      <c:valAx>
        <c:axId val="1006160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1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4.4400000000000004</c:v>
                </c:pt>
                <c:pt idx="1">
                  <c:v>4.08</c:v>
                </c:pt>
                <c:pt idx="2">
                  <c:v>4.8</c:v>
                </c:pt>
                <c:pt idx="3">
                  <c:v>5.24</c:v>
                </c:pt>
                <c:pt idx="4">
                  <c:v>5.66</c:v>
                </c:pt>
              </c:numCache>
            </c:numRef>
          </c:val>
          <c:extLst xmlns:c16r2="http://schemas.microsoft.com/office/drawing/2015/06/chart">
            <c:ext xmlns:c16="http://schemas.microsoft.com/office/drawing/2014/chart" uri="{C3380CC4-5D6E-409C-BE32-E72D297353CC}">
              <c16:uniqueId val="{00000000-C80C-4EB9-9E01-266FF009A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18.100000000000001</c:v>
                </c:pt>
                <c:pt idx="1">
                  <c:v>20.2</c:v>
                </c:pt>
                <c:pt idx="2">
                  <c:v>21.34</c:v>
                </c:pt>
                <c:pt idx="3">
                  <c:v>22.01</c:v>
                </c:pt>
                <c:pt idx="4">
                  <c:v>20.57</c:v>
                </c:pt>
              </c:numCache>
            </c:numRef>
          </c:val>
          <c:extLst xmlns:c16r2="http://schemas.microsoft.com/office/drawing/2015/06/chart">
            <c:ext xmlns:c16="http://schemas.microsoft.com/office/drawing/2014/chart" uri="{C3380CC4-5D6E-409C-BE32-E72D297353CC}">
              <c16:uniqueId val="{00000001-C80C-4EB9-9E01-266FF009ACB8}"/>
            </c:ext>
          </c:extLst>
        </c:ser>
        <c:dLbls>
          <c:showLegendKey val="0"/>
          <c:showVal val="0"/>
          <c:showCatName val="0"/>
          <c:showSerName val="0"/>
          <c:showPercent val="0"/>
          <c:showBubbleSize val="0"/>
        </c:dLbls>
        <c:gapWidth val="250"/>
        <c:overlap val="100"/>
        <c:axId val="92584192"/>
        <c:axId val="11773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0.77</c:v>
                </c:pt>
                <c:pt idx="1">
                  <c:v>-0.41</c:v>
                </c:pt>
                <c:pt idx="2">
                  <c:v>0.82</c:v>
                </c:pt>
                <c:pt idx="3">
                  <c:v>-1.4</c:v>
                </c:pt>
                <c:pt idx="4">
                  <c:v>-3.64</c:v>
                </c:pt>
              </c:numCache>
            </c:numRef>
          </c:val>
          <c:smooth val="0"/>
          <c:extLst xmlns:c16r2="http://schemas.microsoft.com/office/drawing/2015/06/chart">
            <c:ext xmlns:c16="http://schemas.microsoft.com/office/drawing/2014/chart" uri="{C3380CC4-5D6E-409C-BE32-E72D297353CC}">
              <c16:uniqueId val="{00000002-C80C-4EB9-9E01-266FF009ACB8}"/>
            </c:ext>
          </c:extLst>
        </c:ser>
        <c:dLbls>
          <c:showLegendKey val="0"/>
          <c:showVal val="0"/>
          <c:showCatName val="0"/>
          <c:showSerName val="0"/>
          <c:showPercent val="0"/>
          <c:showBubbleSize val="0"/>
        </c:dLbls>
        <c:marker val="1"/>
        <c:smooth val="0"/>
        <c:axId val="92584192"/>
        <c:axId val="117731712"/>
      </c:lineChart>
      <c:catAx>
        <c:axId val="925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31712"/>
        <c:crosses val="autoZero"/>
        <c:auto val="1"/>
        <c:lblAlgn val="ctr"/>
        <c:lblOffset val="100"/>
        <c:tickLblSkip val="1"/>
        <c:tickMarkSkip val="1"/>
        <c:noMultiLvlLbl val="0"/>
      </c:catAx>
      <c:valAx>
        <c:axId val="1177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8FD-4DE4-B17D-0D694951E1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FD-4DE4-B17D-0D694951E1D7}"/>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0.51</c:v>
                </c:pt>
                <c:pt idx="2">
                  <c:v>#N/A</c:v>
                </c:pt>
                <c:pt idx="3">
                  <c:v>0.44</c:v>
                </c:pt>
                <c:pt idx="4">
                  <c:v>#N/A</c:v>
                </c:pt>
                <c:pt idx="5">
                  <c:v>0.32</c:v>
                </c:pt>
                <c:pt idx="6">
                  <c:v>#N/A</c:v>
                </c:pt>
                <c:pt idx="7">
                  <c:v>0.26</c:v>
                </c:pt>
                <c:pt idx="8">
                  <c:v>#N/A</c:v>
                </c:pt>
                <c:pt idx="9">
                  <c:v>0.19</c:v>
                </c:pt>
              </c:numCache>
            </c:numRef>
          </c:val>
          <c:extLst xmlns:c16r2="http://schemas.microsoft.com/office/drawing/2015/06/chart">
            <c:ext xmlns:c16="http://schemas.microsoft.com/office/drawing/2014/chart" uri="{C3380CC4-5D6E-409C-BE32-E72D297353CC}">
              <c16:uniqueId val="{00000002-18FD-4DE4-B17D-0D694951E1D7}"/>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0.24</c:v>
                </c:pt>
                <c:pt idx="4">
                  <c:v>#N/A</c:v>
                </c:pt>
                <c:pt idx="5">
                  <c:v>0.24</c:v>
                </c:pt>
                <c:pt idx="6">
                  <c:v>#N/A</c:v>
                </c:pt>
                <c:pt idx="7">
                  <c:v>0.32</c:v>
                </c:pt>
                <c:pt idx="8">
                  <c:v>#N/A</c:v>
                </c:pt>
                <c:pt idx="9">
                  <c:v>0.31</c:v>
                </c:pt>
              </c:numCache>
            </c:numRef>
          </c:val>
          <c:extLst xmlns:c16r2="http://schemas.microsoft.com/office/drawing/2015/06/chart">
            <c:ext xmlns:c16="http://schemas.microsoft.com/office/drawing/2014/chart" uri="{C3380CC4-5D6E-409C-BE32-E72D297353CC}">
              <c16:uniqueId val="{00000003-18FD-4DE4-B17D-0D694951E1D7}"/>
            </c:ext>
          </c:extLst>
        </c:ser>
        <c:ser>
          <c:idx val="4"/>
          <c:order val="4"/>
          <c:tx>
            <c:strRef>
              <c:f>データシート!$A$31</c:f>
              <c:strCache>
                <c:ptCount val="1"/>
                <c:pt idx="0">
                  <c:v>土地取得事業特別会計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0.31</c:v>
                </c:pt>
                <c:pt idx="4">
                  <c:v>#N/A</c:v>
                </c:pt>
                <c:pt idx="5">
                  <c:v>0.3</c:v>
                </c:pt>
                <c:pt idx="6">
                  <c:v>#N/A</c:v>
                </c:pt>
                <c:pt idx="7">
                  <c:v>0.31</c:v>
                </c:pt>
                <c:pt idx="8">
                  <c:v>#N/A</c:v>
                </c:pt>
                <c:pt idx="9">
                  <c:v>0.31</c:v>
                </c:pt>
              </c:numCache>
            </c:numRef>
          </c:val>
          <c:extLst xmlns:c16r2="http://schemas.microsoft.com/office/drawing/2015/06/chart">
            <c:ext xmlns:c16="http://schemas.microsoft.com/office/drawing/2014/chart" uri="{C3380CC4-5D6E-409C-BE32-E72D297353CC}">
              <c16:uniqueId val="{00000004-18FD-4DE4-B17D-0D694951E1D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c:v>
                </c:pt>
                <c:pt idx="8">
                  <c:v>#N/A</c:v>
                </c:pt>
                <c:pt idx="9">
                  <c:v>1.35</c:v>
                </c:pt>
              </c:numCache>
            </c:numRef>
          </c:val>
          <c:extLst xmlns:c16r2="http://schemas.microsoft.com/office/drawing/2015/06/chart">
            <c:ext xmlns:c16="http://schemas.microsoft.com/office/drawing/2014/chart" uri="{C3380CC4-5D6E-409C-BE32-E72D297353CC}">
              <c16:uniqueId val="{00000005-18FD-4DE4-B17D-0D694951E1D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1.0900000000000001</c:v>
                </c:pt>
                <c:pt idx="4">
                  <c:v>#N/A</c:v>
                </c:pt>
                <c:pt idx="5">
                  <c:v>1.1599999999999999</c:v>
                </c:pt>
                <c:pt idx="6">
                  <c:v>#N/A</c:v>
                </c:pt>
                <c:pt idx="7">
                  <c:v>1.55</c:v>
                </c:pt>
                <c:pt idx="8">
                  <c:v>#N/A</c:v>
                </c:pt>
                <c:pt idx="9">
                  <c:v>1.64</c:v>
                </c:pt>
              </c:numCache>
            </c:numRef>
          </c:val>
          <c:extLst xmlns:c16r2="http://schemas.microsoft.com/office/drawing/2015/06/chart">
            <c:ext xmlns:c16="http://schemas.microsoft.com/office/drawing/2014/chart" uri="{C3380CC4-5D6E-409C-BE32-E72D297353CC}">
              <c16:uniqueId val="{00000006-18FD-4DE4-B17D-0D694951E1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0.36</c:v>
                </c:pt>
                <c:pt idx="4">
                  <c:v>#N/A</c:v>
                </c:pt>
                <c:pt idx="5">
                  <c:v>0</c:v>
                </c:pt>
                <c:pt idx="6">
                  <c:v>#N/A</c:v>
                </c:pt>
                <c:pt idx="7">
                  <c:v>0</c:v>
                </c:pt>
                <c:pt idx="8">
                  <c:v>#N/A</c:v>
                </c:pt>
                <c:pt idx="9">
                  <c:v>1.75</c:v>
                </c:pt>
              </c:numCache>
            </c:numRef>
          </c:val>
          <c:extLst xmlns:c16r2="http://schemas.microsoft.com/office/drawing/2015/06/chart">
            <c:ext xmlns:c16="http://schemas.microsoft.com/office/drawing/2014/chart" uri="{C3380CC4-5D6E-409C-BE32-E72D297353CC}">
              <c16:uniqueId val="{00000007-18FD-4DE4-B17D-0D694951E1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c:v>
                </c:pt>
                <c:pt idx="2">
                  <c:v>#N/A</c:v>
                </c:pt>
                <c:pt idx="3">
                  <c:v>4.49</c:v>
                </c:pt>
                <c:pt idx="4">
                  <c:v>#N/A</c:v>
                </c:pt>
                <c:pt idx="5">
                  <c:v>4.53</c:v>
                </c:pt>
                <c:pt idx="6">
                  <c:v>#N/A</c:v>
                </c:pt>
                <c:pt idx="7">
                  <c:v>3.96</c:v>
                </c:pt>
                <c:pt idx="8">
                  <c:v>#N/A</c:v>
                </c:pt>
                <c:pt idx="9">
                  <c:v>4.2699999999999996</c:v>
                </c:pt>
              </c:numCache>
            </c:numRef>
          </c:val>
          <c:extLst xmlns:c16r2="http://schemas.microsoft.com/office/drawing/2015/06/chart">
            <c:ext xmlns:c16="http://schemas.microsoft.com/office/drawing/2014/chart" uri="{C3380CC4-5D6E-409C-BE32-E72D297353CC}">
              <c16:uniqueId val="{00000008-18FD-4DE4-B17D-0D694951E1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3.61</c:v>
                </c:pt>
                <c:pt idx="2">
                  <c:v>#N/A</c:v>
                </c:pt>
                <c:pt idx="3">
                  <c:v>3.31</c:v>
                </c:pt>
                <c:pt idx="4">
                  <c:v>#N/A</c:v>
                </c:pt>
                <c:pt idx="5">
                  <c:v>4.16</c:v>
                </c:pt>
                <c:pt idx="6">
                  <c:v>#N/A</c:v>
                </c:pt>
                <c:pt idx="7">
                  <c:v>4.66</c:v>
                </c:pt>
                <c:pt idx="8">
                  <c:v>#N/A</c:v>
                </c:pt>
                <c:pt idx="9">
                  <c:v>5.15</c:v>
                </c:pt>
              </c:numCache>
            </c:numRef>
          </c:val>
          <c:extLst xmlns:c16r2="http://schemas.microsoft.com/office/drawing/2015/06/chart">
            <c:ext xmlns:c16="http://schemas.microsoft.com/office/drawing/2014/chart" uri="{C3380CC4-5D6E-409C-BE32-E72D297353CC}">
              <c16:uniqueId val="{00000009-18FD-4DE4-B17D-0D694951E1D7}"/>
            </c:ext>
          </c:extLst>
        </c:ser>
        <c:dLbls>
          <c:showLegendKey val="0"/>
          <c:showVal val="0"/>
          <c:showCatName val="0"/>
          <c:showSerName val="0"/>
          <c:showPercent val="0"/>
          <c:showBubbleSize val="0"/>
        </c:dLbls>
        <c:gapWidth val="150"/>
        <c:overlap val="100"/>
        <c:axId val="118382976"/>
        <c:axId val="118384512"/>
      </c:barChart>
      <c:catAx>
        <c:axId val="1183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384512"/>
        <c:crosses val="autoZero"/>
        <c:auto val="1"/>
        <c:lblAlgn val="ctr"/>
        <c:lblOffset val="100"/>
        <c:tickLblSkip val="1"/>
        <c:tickMarkSkip val="1"/>
        <c:noMultiLvlLbl val="0"/>
      </c:catAx>
      <c:valAx>
        <c:axId val="11838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8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1683</c:v>
                </c:pt>
                <c:pt idx="5">
                  <c:v>1701</c:v>
                </c:pt>
                <c:pt idx="8">
                  <c:v>1723</c:v>
                </c:pt>
                <c:pt idx="11">
                  <c:v>1635</c:v>
                </c:pt>
                <c:pt idx="14">
                  <c:v>1509</c:v>
                </c:pt>
              </c:numCache>
            </c:numRef>
          </c:val>
          <c:extLst xmlns:c16r2="http://schemas.microsoft.com/office/drawing/2015/06/chart">
            <c:ext xmlns:c16="http://schemas.microsoft.com/office/drawing/2014/chart" uri="{C3380CC4-5D6E-409C-BE32-E72D297353CC}">
              <c16:uniqueId val="{00000000-D201-4BBC-BB78-37BF885E0E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01-4BBC-BB78-37BF885E0E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17</c:v>
                </c:pt>
                <c:pt idx="6">
                  <c:v>14</c:v>
                </c:pt>
                <c:pt idx="9">
                  <c:v>15</c:v>
                </c:pt>
                <c:pt idx="12">
                  <c:v>15</c:v>
                </c:pt>
              </c:numCache>
            </c:numRef>
          </c:val>
          <c:extLst xmlns:c16r2="http://schemas.microsoft.com/office/drawing/2015/06/chart">
            <c:ext xmlns:c16="http://schemas.microsoft.com/office/drawing/2014/chart" uri="{C3380CC4-5D6E-409C-BE32-E72D297353CC}">
              <c16:uniqueId val="{00000002-D201-4BBC-BB78-37BF885E0E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50</c:v>
                </c:pt>
                <c:pt idx="6">
                  <c:v>50</c:v>
                </c:pt>
                <c:pt idx="9">
                  <c:v>3</c:v>
                </c:pt>
                <c:pt idx="12">
                  <c:v>3</c:v>
                </c:pt>
              </c:numCache>
            </c:numRef>
          </c:val>
          <c:extLst xmlns:c16r2="http://schemas.microsoft.com/office/drawing/2015/06/chart">
            <c:ext xmlns:c16="http://schemas.microsoft.com/office/drawing/2014/chart" uri="{C3380CC4-5D6E-409C-BE32-E72D297353CC}">
              <c16:uniqueId val="{00000003-D201-4BBC-BB78-37BF885E0E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336</c:v>
                </c:pt>
                <c:pt idx="3">
                  <c:v>337</c:v>
                </c:pt>
                <c:pt idx="6">
                  <c:v>359</c:v>
                </c:pt>
                <c:pt idx="9">
                  <c:v>344</c:v>
                </c:pt>
                <c:pt idx="12">
                  <c:v>336</c:v>
                </c:pt>
              </c:numCache>
            </c:numRef>
          </c:val>
          <c:extLst xmlns:c16r2="http://schemas.microsoft.com/office/drawing/2015/06/chart">
            <c:ext xmlns:c16="http://schemas.microsoft.com/office/drawing/2014/chart" uri="{C3380CC4-5D6E-409C-BE32-E72D297353CC}">
              <c16:uniqueId val="{00000004-D201-4BBC-BB78-37BF885E0E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01-4BBC-BB78-37BF885E0E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01-4BBC-BB78-37BF885E0E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2554</c:v>
                </c:pt>
                <c:pt idx="3">
                  <c:v>2215</c:v>
                </c:pt>
                <c:pt idx="6">
                  <c:v>2015</c:v>
                </c:pt>
                <c:pt idx="9">
                  <c:v>1997</c:v>
                </c:pt>
                <c:pt idx="12">
                  <c:v>1896</c:v>
                </c:pt>
              </c:numCache>
            </c:numRef>
          </c:val>
          <c:extLst xmlns:c16r2="http://schemas.microsoft.com/office/drawing/2015/06/chart">
            <c:ext xmlns:c16="http://schemas.microsoft.com/office/drawing/2014/chart" uri="{C3380CC4-5D6E-409C-BE32-E72D297353CC}">
              <c16:uniqueId val="{00000007-D201-4BBC-BB78-37BF885E0EE4}"/>
            </c:ext>
          </c:extLst>
        </c:ser>
        <c:dLbls>
          <c:showLegendKey val="0"/>
          <c:showVal val="0"/>
          <c:showCatName val="0"/>
          <c:showSerName val="0"/>
          <c:showPercent val="0"/>
          <c:showBubbleSize val="0"/>
        </c:dLbls>
        <c:gapWidth val="100"/>
        <c:overlap val="100"/>
        <c:axId val="92794880"/>
        <c:axId val="9279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1275</c:v>
                </c:pt>
                <c:pt idx="2">
                  <c:v>#N/A</c:v>
                </c:pt>
                <c:pt idx="3">
                  <c:v>#N/A</c:v>
                </c:pt>
                <c:pt idx="4">
                  <c:v>918</c:v>
                </c:pt>
                <c:pt idx="5">
                  <c:v>#N/A</c:v>
                </c:pt>
                <c:pt idx="6">
                  <c:v>#N/A</c:v>
                </c:pt>
                <c:pt idx="7">
                  <c:v>715</c:v>
                </c:pt>
                <c:pt idx="8">
                  <c:v>#N/A</c:v>
                </c:pt>
                <c:pt idx="9">
                  <c:v>#N/A</c:v>
                </c:pt>
                <c:pt idx="10">
                  <c:v>724</c:v>
                </c:pt>
                <c:pt idx="11">
                  <c:v>#N/A</c:v>
                </c:pt>
                <c:pt idx="12">
                  <c:v>#N/A</c:v>
                </c:pt>
                <c:pt idx="13">
                  <c:v>741</c:v>
                </c:pt>
                <c:pt idx="14">
                  <c:v>#N/A</c:v>
                </c:pt>
              </c:numCache>
            </c:numRef>
          </c:val>
          <c:smooth val="0"/>
          <c:extLst xmlns:c16r2="http://schemas.microsoft.com/office/drawing/2015/06/chart">
            <c:ext xmlns:c16="http://schemas.microsoft.com/office/drawing/2014/chart" uri="{C3380CC4-5D6E-409C-BE32-E72D297353CC}">
              <c16:uniqueId val="{00000008-D201-4BBC-BB78-37BF885E0EE4}"/>
            </c:ext>
          </c:extLst>
        </c:ser>
        <c:dLbls>
          <c:showLegendKey val="0"/>
          <c:showVal val="0"/>
          <c:showCatName val="0"/>
          <c:showSerName val="0"/>
          <c:showPercent val="0"/>
          <c:showBubbleSize val="0"/>
        </c:dLbls>
        <c:marker val="1"/>
        <c:smooth val="0"/>
        <c:axId val="92794880"/>
        <c:axId val="92796800"/>
      </c:lineChart>
      <c:catAx>
        <c:axId val="9279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96800"/>
        <c:crosses val="autoZero"/>
        <c:auto val="1"/>
        <c:lblAlgn val="ctr"/>
        <c:lblOffset val="100"/>
        <c:tickLblSkip val="1"/>
        <c:tickMarkSkip val="1"/>
        <c:noMultiLvlLbl val="0"/>
      </c:catAx>
      <c:valAx>
        <c:axId val="9279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9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16098</c:v>
                </c:pt>
                <c:pt idx="5">
                  <c:v>15813</c:v>
                </c:pt>
                <c:pt idx="8">
                  <c:v>15602</c:v>
                </c:pt>
                <c:pt idx="11">
                  <c:v>16003</c:v>
                </c:pt>
                <c:pt idx="14">
                  <c:v>16035</c:v>
                </c:pt>
              </c:numCache>
            </c:numRef>
          </c:val>
          <c:extLst xmlns:c16r2="http://schemas.microsoft.com/office/drawing/2015/06/chart">
            <c:ext xmlns:c16="http://schemas.microsoft.com/office/drawing/2014/chart" uri="{C3380CC4-5D6E-409C-BE32-E72D297353CC}">
              <c16:uniqueId val="{00000000-2444-45D4-87A6-37E8D13ED6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523</c:v>
                </c:pt>
                <c:pt idx="5">
                  <c:v>444</c:v>
                </c:pt>
                <c:pt idx="8">
                  <c:v>344</c:v>
                </c:pt>
                <c:pt idx="11">
                  <c:v>293</c:v>
                </c:pt>
                <c:pt idx="14">
                  <c:v>251</c:v>
                </c:pt>
              </c:numCache>
            </c:numRef>
          </c:val>
          <c:extLst xmlns:c16r2="http://schemas.microsoft.com/office/drawing/2015/06/chart">
            <c:ext xmlns:c16="http://schemas.microsoft.com/office/drawing/2014/chart" uri="{C3380CC4-5D6E-409C-BE32-E72D297353CC}">
              <c16:uniqueId val="{00000001-2444-45D4-87A6-37E8D13ED6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3969</c:v>
                </c:pt>
                <c:pt idx="5">
                  <c:v>4607</c:v>
                </c:pt>
                <c:pt idx="8">
                  <c:v>4900</c:v>
                </c:pt>
                <c:pt idx="11">
                  <c:v>5008</c:v>
                </c:pt>
                <c:pt idx="14">
                  <c:v>4795</c:v>
                </c:pt>
              </c:numCache>
            </c:numRef>
          </c:val>
          <c:extLst xmlns:c16r2="http://schemas.microsoft.com/office/drawing/2015/06/chart">
            <c:ext xmlns:c16="http://schemas.microsoft.com/office/drawing/2014/chart" uri="{C3380CC4-5D6E-409C-BE32-E72D297353CC}">
              <c16:uniqueId val="{00000002-2444-45D4-87A6-37E8D13ED6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444-45D4-87A6-37E8D13ED6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444-45D4-87A6-37E8D13ED6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44-45D4-87A6-37E8D13ED6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3378</c:v>
                </c:pt>
                <c:pt idx="3">
                  <c:v>3092</c:v>
                </c:pt>
                <c:pt idx="6">
                  <c:v>3048</c:v>
                </c:pt>
                <c:pt idx="9">
                  <c:v>3030</c:v>
                </c:pt>
                <c:pt idx="12">
                  <c:v>2724</c:v>
                </c:pt>
              </c:numCache>
            </c:numRef>
          </c:val>
          <c:extLst xmlns:c16r2="http://schemas.microsoft.com/office/drawing/2015/06/chart">
            <c:ext xmlns:c16="http://schemas.microsoft.com/office/drawing/2014/chart" uri="{C3380CC4-5D6E-409C-BE32-E72D297353CC}">
              <c16:uniqueId val="{00000006-2444-45D4-87A6-37E8D13ED6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114</c:v>
                </c:pt>
                <c:pt idx="3">
                  <c:v>86</c:v>
                </c:pt>
                <c:pt idx="6">
                  <c:v>876</c:v>
                </c:pt>
                <c:pt idx="9">
                  <c:v>2225</c:v>
                </c:pt>
                <c:pt idx="12">
                  <c:v>2230</c:v>
                </c:pt>
              </c:numCache>
            </c:numRef>
          </c:val>
          <c:extLst xmlns:c16r2="http://schemas.microsoft.com/office/drawing/2015/06/chart">
            <c:ext xmlns:c16="http://schemas.microsoft.com/office/drawing/2014/chart" uri="{C3380CC4-5D6E-409C-BE32-E72D297353CC}">
              <c16:uniqueId val="{00000007-2444-45D4-87A6-37E8D13ED6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3866</c:v>
                </c:pt>
                <c:pt idx="3">
                  <c:v>3658</c:v>
                </c:pt>
                <c:pt idx="6">
                  <c:v>3609</c:v>
                </c:pt>
                <c:pt idx="9">
                  <c:v>3495</c:v>
                </c:pt>
                <c:pt idx="12">
                  <c:v>3296</c:v>
                </c:pt>
              </c:numCache>
            </c:numRef>
          </c:val>
          <c:extLst xmlns:c16r2="http://schemas.microsoft.com/office/drawing/2015/06/chart">
            <c:ext xmlns:c16="http://schemas.microsoft.com/office/drawing/2014/chart" uri="{C3380CC4-5D6E-409C-BE32-E72D297353CC}">
              <c16:uniqueId val="{00000008-2444-45D4-87A6-37E8D13ED6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136</c:v>
                </c:pt>
                <c:pt idx="3">
                  <c:v>120</c:v>
                </c:pt>
                <c:pt idx="6">
                  <c:v>107</c:v>
                </c:pt>
                <c:pt idx="9">
                  <c:v>96</c:v>
                </c:pt>
                <c:pt idx="12">
                  <c:v>82</c:v>
                </c:pt>
              </c:numCache>
            </c:numRef>
          </c:val>
          <c:extLst xmlns:c16r2="http://schemas.microsoft.com/office/drawing/2015/06/chart">
            <c:ext xmlns:c16="http://schemas.microsoft.com/office/drawing/2014/chart" uri="{C3380CC4-5D6E-409C-BE32-E72D297353CC}">
              <c16:uniqueId val="{00000009-2444-45D4-87A6-37E8D13ED6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18396</c:v>
                </c:pt>
                <c:pt idx="3">
                  <c:v>18128</c:v>
                </c:pt>
                <c:pt idx="6">
                  <c:v>18004</c:v>
                </c:pt>
                <c:pt idx="9">
                  <c:v>18515</c:v>
                </c:pt>
                <c:pt idx="12">
                  <c:v>18825</c:v>
                </c:pt>
              </c:numCache>
            </c:numRef>
          </c:val>
          <c:extLst xmlns:c16r2="http://schemas.microsoft.com/office/drawing/2015/06/chart">
            <c:ext xmlns:c16="http://schemas.microsoft.com/office/drawing/2014/chart" uri="{C3380CC4-5D6E-409C-BE32-E72D297353CC}">
              <c16:uniqueId val="{0000000A-2444-45D4-87A6-37E8D13ED6F7}"/>
            </c:ext>
          </c:extLst>
        </c:ser>
        <c:dLbls>
          <c:showLegendKey val="0"/>
          <c:showVal val="0"/>
          <c:showCatName val="0"/>
          <c:showSerName val="0"/>
          <c:showPercent val="0"/>
          <c:showBubbleSize val="0"/>
        </c:dLbls>
        <c:gapWidth val="100"/>
        <c:overlap val="100"/>
        <c:axId val="108514304"/>
        <c:axId val="11875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5300</c:v>
                </c:pt>
                <c:pt idx="2">
                  <c:v>#N/A</c:v>
                </c:pt>
                <c:pt idx="3">
                  <c:v>#N/A</c:v>
                </c:pt>
                <c:pt idx="4">
                  <c:v>4221</c:v>
                </c:pt>
                <c:pt idx="5">
                  <c:v>#N/A</c:v>
                </c:pt>
                <c:pt idx="6">
                  <c:v>#N/A</c:v>
                </c:pt>
                <c:pt idx="7">
                  <c:v>4799</c:v>
                </c:pt>
                <c:pt idx="8">
                  <c:v>#N/A</c:v>
                </c:pt>
                <c:pt idx="9">
                  <c:v>#N/A</c:v>
                </c:pt>
                <c:pt idx="10">
                  <c:v>6057</c:v>
                </c:pt>
                <c:pt idx="11">
                  <c:v>#N/A</c:v>
                </c:pt>
                <c:pt idx="12">
                  <c:v>#N/A</c:v>
                </c:pt>
                <c:pt idx="13">
                  <c:v>6075</c:v>
                </c:pt>
                <c:pt idx="14">
                  <c:v>#N/A</c:v>
                </c:pt>
              </c:numCache>
            </c:numRef>
          </c:val>
          <c:smooth val="0"/>
          <c:extLst xmlns:c16r2="http://schemas.microsoft.com/office/drawing/2015/06/chart">
            <c:ext xmlns:c16="http://schemas.microsoft.com/office/drawing/2014/chart" uri="{C3380CC4-5D6E-409C-BE32-E72D297353CC}">
              <c16:uniqueId val="{0000000B-2444-45D4-87A6-37E8D13ED6F7}"/>
            </c:ext>
          </c:extLst>
        </c:ser>
        <c:dLbls>
          <c:showLegendKey val="0"/>
          <c:showVal val="0"/>
          <c:showCatName val="0"/>
          <c:showSerName val="0"/>
          <c:showPercent val="0"/>
          <c:showBubbleSize val="0"/>
        </c:dLbls>
        <c:marker val="1"/>
        <c:smooth val="0"/>
        <c:axId val="108514304"/>
        <c:axId val="118752384"/>
      </c:lineChart>
      <c:catAx>
        <c:axId val="1085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52384"/>
        <c:crosses val="autoZero"/>
        <c:auto val="1"/>
        <c:lblAlgn val="ctr"/>
        <c:lblOffset val="100"/>
        <c:tickLblSkip val="1"/>
        <c:tickMarkSkip val="1"/>
        <c:noMultiLvlLbl val="0"/>
      </c:catAx>
      <c:valAx>
        <c:axId val="1187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2431</c:v>
                </c:pt>
                <c:pt idx="1">
                  <c:v>2472</c:v>
                </c:pt>
                <c:pt idx="2">
                  <c:v>2294</c:v>
                </c:pt>
              </c:numCache>
            </c:numRef>
          </c:val>
          <c:extLst xmlns:c16r2="http://schemas.microsoft.com/office/drawing/2015/06/chart">
            <c:ext xmlns:c16="http://schemas.microsoft.com/office/drawing/2014/chart" uri="{C3380CC4-5D6E-409C-BE32-E72D297353CC}">
              <c16:uniqueId val="{00000000-B555-46BA-B140-CFE0883934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790</c:v>
                </c:pt>
                <c:pt idx="1">
                  <c:v>790</c:v>
                </c:pt>
                <c:pt idx="2">
                  <c:v>791</c:v>
                </c:pt>
              </c:numCache>
            </c:numRef>
          </c:val>
          <c:extLst xmlns:c16r2="http://schemas.microsoft.com/office/drawing/2015/06/chart">
            <c:ext xmlns:c16="http://schemas.microsoft.com/office/drawing/2014/chart" uri="{C3380CC4-5D6E-409C-BE32-E72D297353CC}">
              <c16:uniqueId val="{00000001-B555-46BA-B140-CFE0883934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1440</c:v>
                </c:pt>
                <c:pt idx="1">
                  <c:v>1529</c:v>
                </c:pt>
                <c:pt idx="2">
                  <c:v>1445</c:v>
                </c:pt>
              </c:numCache>
            </c:numRef>
          </c:val>
          <c:extLst xmlns:c16r2="http://schemas.microsoft.com/office/drawing/2015/06/chart">
            <c:ext xmlns:c16="http://schemas.microsoft.com/office/drawing/2014/chart" uri="{C3380CC4-5D6E-409C-BE32-E72D297353CC}">
              <c16:uniqueId val="{00000002-B555-46BA-B140-CFE08839347F}"/>
            </c:ext>
          </c:extLst>
        </c:ser>
        <c:dLbls>
          <c:showLegendKey val="0"/>
          <c:showVal val="0"/>
          <c:showCatName val="0"/>
          <c:showSerName val="0"/>
          <c:showPercent val="0"/>
          <c:showBubbleSize val="0"/>
        </c:dLbls>
        <c:gapWidth val="120"/>
        <c:overlap val="100"/>
        <c:axId val="108339968"/>
        <c:axId val="108341504"/>
      </c:barChart>
      <c:catAx>
        <c:axId val="1083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341504"/>
        <c:crosses val="autoZero"/>
        <c:auto val="1"/>
        <c:lblAlgn val="ctr"/>
        <c:lblOffset val="100"/>
        <c:tickLblSkip val="1"/>
        <c:tickMarkSkip val="1"/>
        <c:noMultiLvlLbl val="0"/>
      </c:catAx>
      <c:valAx>
        <c:axId val="108341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3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{1305235B-2CCA-42F9-8C83-33D3DE6E7345}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CE9-4F8C-ADC0-1C7B93EBAD8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{1DFC0D4F-227D-41B4-BA60-D860271E0C15}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E9-4F8C-ADC0-1C7B93EBAD8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{B1E781FF-1722-4469-B99F-FC6A6B104A1E}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E9-4F8C-ADC0-1C7B93EBAD8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{99DDB185-6EE2-424D-8BFB-EFB9FBFAC5CF}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E9-4F8C-ADC0-1C7B93EBAD8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{085AAC4A-C8B3-4038-B805-C360C2293AF5}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E9-4F8C-ADC0-1C7B93EBAD8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{7D37197E-C01D-49AE-AA31-A2B7EA26516B}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CE9-4F8C-ADC0-1C7B93EBAD8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{DF0DC97B-D604-45BC-B0D3-6F12285DEF4A}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CE9-4F8C-ADC0-1C7B93EBAD8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{C4610E56-E9D1-4B55-B5F4-1B58FDDA42A8}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CE9-4F8C-ADC0-1C7B93EBAD8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{52A06895-398C-4FFC-8C7D-0121AECD4BB8}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CE9-4F8C-ADC0-1C7B93EBAD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52.8</c:v>
                </c:pt>
                <c:pt idx="32">
                  <c:v>56.1</c:v>
                </c:pt>
              </c:numCache>
            </c:numRef>
          </c:xVal>
          <c:yVal>
            <c:numRef>
              <c:f>公会計指標分析・財政指標組合せ分析表!$BP$51:$DC$51</c:f>
              <c:numCache>
                <c:formatCode>#,##0.0;"▲ "#,##0.0</c:formatCode>
                <c:ptCount val="40"/>
                <c:pt idx="16">
                  <c:v>49</c:v>
                </c:pt>
                <c:pt idx="24">
                  <c:v>62.3</c:v>
                </c:pt>
                <c:pt idx="32">
                  <c:v>62.2</c:v>
                </c:pt>
              </c:numCache>
            </c:numRef>
          </c:yVal>
          <c:smooth val="0"/>
          <c:extLst xmlns:c16r2="http://schemas.microsoft.com/office/drawing/2015/06/chart">
            <c:ext xmlns:c16="http://schemas.microsoft.com/office/drawing/2014/chart" uri="{C3380CC4-5D6E-409C-BE32-E72D297353CC}">
              <c16:uniqueId val="{00000009-3CE9-4F8C-ADC0-1C7B93EBAD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{7455E88A-39DA-4AB5-AC56-29C330915376}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CE9-4F8C-ADC0-1C7B93EBAD8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{34839261-7075-4892-AFC8-58F25F30D93A}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E9-4F8C-ADC0-1C7B93EBAD8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{A101B8C9-5AFD-41DC-9DB1-4E2B78569870}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E9-4F8C-ADC0-1C7B93EBAD8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{4E3B7D27-672E-4F51-BC95-9795BDCA0E95}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E9-4F8C-ADC0-1C7B93EBAD8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{8C4CAF02-2737-4E8D-B7EB-AD913D2CD29C}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E9-4F8C-ADC0-1C7B93EBAD8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{9FF546CF-52F8-4725-814B-36EF02A4FC42}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CE9-4F8C-ADC0-1C7B93EBAD8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{F8A4C212-EDEE-4B1E-AC16-463953E2CC0F}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CE9-4F8C-ADC0-1C7B93EBAD8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{C7B0B0FD-66DF-4168-B686-46DF61AEAB26}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CE9-4F8C-ADC0-1C7B93EBAD8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{629F8A3C-76C6-43F3-8C5C-B12768DCF83F}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CE9-4F8C-ADC0-1C7B93EBAD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3CE9-4F8C-ADC0-1C7B93EBAD88}"/>
            </c:ext>
          </c:extLst>
        </c:ser>
        <c:dLbls>
          <c:showLegendKey val="0"/>
          <c:showVal val="1"/>
          <c:showCatName val="0"/>
          <c:showSerName val="0"/>
          <c:showPercent val="0"/>
          <c:showBubbleSize val="0"/>
        </c:dLbls>
        <c:axId val="118720768"/>
        <c:axId val="118491008"/>
      </c:scatterChart>
      <c:valAx>
        <c:axId val="118720768"/>
        <c:scaling>
          <c:orientation val="minMax"/>
          <c:max val="59.6"/>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491008"/>
        <c:crosses val="autoZero"/>
        <c:crossBetween val="midCat"/>
      </c:valAx>
      <c:valAx>
        <c:axId val="118491008"/>
        <c:scaling>
          <c:orientation val="minMax"/>
          <c:max val="65"/>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20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{C4ACDC84-ECFE-4E5F-A2B8-F72BC798EF2B}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5A-47A1-807E-AC739F9B4FA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{BBE060CD-70A8-438A-B82D-4ACEBC0B865C}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5A-47A1-807E-AC739F9B4FA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{CCDA476D-FCE0-415C-B512-A025F49C8CCB}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5A-47A1-807E-AC739F9B4FA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{271CAC57-8CF5-46CC-9FA4-907D4911C745}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5A-47A1-807E-AC739F9B4FA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{CC405259-D01E-4555-98AC-737233930004}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5A-47A1-807E-AC739F9B4FA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{867570CE-E572-436B-B3D9-F57F24A40B5B}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5A-47A1-807E-AC739F9B4FA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{AAF64E11-5926-4513-8CC1-298C34AD112B}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5A-47A1-807E-AC739F9B4FA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{796B36A9-8BA2-407F-ADBD-15BACDFCE4BE}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5A-47A1-807E-AC739F9B4FA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{26ABAE8B-9C2D-457E-BF05-B836D4091622}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5A-47A1-807E-AC739F9B4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10</c:v>
                </c:pt>
                <c:pt idx="24">
                  <c:v>8.1</c:v>
                </c:pt>
                <c:pt idx="32">
                  <c:v>7.4</c:v>
                </c:pt>
              </c:numCache>
            </c:numRef>
          </c:xVal>
          <c:yVal>
            <c:numRef>
              <c:f>公会計指標分析・財政指標組合せ分析表!$BP$73:$DC$73</c:f>
              <c:numCache>
                <c:formatCode>#,##0.0;"▲ "#,##0.0</c:formatCode>
                <c:ptCount val="40"/>
                <c:pt idx="0">
                  <c:v>54.7</c:v>
                </c:pt>
                <c:pt idx="8">
                  <c:v>44.2</c:v>
                </c:pt>
                <c:pt idx="16">
                  <c:v>49</c:v>
                </c:pt>
                <c:pt idx="24">
                  <c:v>62.3</c:v>
                </c:pt>
                <c:pt idx="32">
                  <c:v>62.2</c:v>
                </c:pt>
              </c:numCache>
            </c:numRef>
          </c:yVal>
          <c:smooth val="0"/>
          <c:extLst xmlns:c16r2="http://schemas.microsoft.com/office/drawing/2015/06/chart">
            <c:ext xmlns:c16="http://schemas.microsoft.com/office/drawing/2014/chart" uri="{C3380CC4-5D6E-409C-BE32-E72D297353CC}">
              <c16:uniqueId val="{00000009-035A-47A1-807E-AC739F9B4F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{917CD7E8-2D33-471D-A2B0-E56D95B1E4F0}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5A-47A1-807E-AC739F9B4F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{B97141D2-E2A4-4D2D-B3E1-28B78C78CBDA}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5A-47A1-807E-AC739F9B4FA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{192F51DC-F828-455D-A4BF-660758FB2083}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5A-47A1-807E-AC739F9B4FA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{493404B8-02A0-4913-B9EC-5180EB372765}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5A-47A1-807E-AC739F9B4FA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{E2EE6257-5CAC-4538-AAB0-861D79418464}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5A-47A1-807E-AC739F9B4FA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{0C6B2E86-9B83-4D76-8E54-C519ACD58636}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5A-47A1-807E-AC739F9B4FA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{9F5630D2-45DF-498F-8E79-65F3B93654C4}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5A-47A1-807E-AC739F9B4FA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{22820CAD-DEE6-4B99-97A5-74AFF8F03AF3}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5A-47A1-807E-AC739F9B4FA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{94B77300-AE95-4292-B204-59DAA8C9B1B2}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5A-47A1-807E-AC739F9B4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035A-47A1-807E-AC739F9B4FA9}"/>
            </c:ext>
          </c:extLst>
        </c:ser>
        <c:dLbls>
          <c:showLegendKey val="0"/>
          <c:showVal val="1"/>
          <c:showCatName val="0"/>
          <c:showSerName val="0"/>
          <c:showPercent val="0"/>
          <c:showBubbleSize val="0"/>
        </c:dLbls>
        <c:axId val="119688576"/>
        <c:axId val="119608832"/>
      </c:scatterChart>
      <c:valAx>
        <c:axId val="119688576"/>
        <c:scaling>
          <c:orientation val="minMax"/>
          <c:max val="13.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608832"/>
        <c:crosses val="autoZero"/>
        <c:crossBetween val="midCat"/>
      </c:valAx>
      <c:valAx>
        <c:axId val="119608832"/>
        <c:scaling>
          <c:orientation val="minMax"/>
          <c:max val="69"/>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88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市債発行の抑制を行ってきたことにより、元利償還金が減少してきており、実質公債費比率（分子）の分子の規模は小さくなってきている。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津波・地震対策に充てる市債発行が増加したことや、小中学校の非構造部材耐震化事業の実施や給食センター建設、一部事務組合がゴミ焼却場の建替を行ったことなどにより、将来的に分子の増加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市債発行の抑制を行ってきたことにより、地方債の現在高は減少していたが、平成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年度は集中的に津波・地震対策を実施したことや、平成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年度までの小中学校の非構造部材耐震化事業の実施や平成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年度の給食センター建設により、地方債残高は前年度に比べ増加している。平成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年度から一部事務組合のゴミ焼却場の建替が本格化したことにより、組合等負担等見込額は大きく増加している。</a:t>
          </a:r>
        </a:p>
        <a:p>
          <a:r>
            <a:rPr kumimoji="1" lang="ja-JP" altLang="en-US" sz="1400">
              <a:latin typeface="ＭＳ ゴシック" pitchFamily="49" charset="-128"/>
              <a:ea typeface="ＭＳ ゴシック" pitchFamily="49" charset="-128"/>
            </a:rPr>
            <a:t>交付税措置のある市債の発行を優先的に行っていることなど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高知県南国市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財政調整基金は決算積立金に比べ取崩し額が大きく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百万円の減、ふるさと応援基金もふるさと寄附金が前年度を下回ったた約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基金の使途の明確化を図るために、決算積立で財政調整基金へ積立てるのではなく、特定目的基金に予算積立を行うことを予定している。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地域福祉基金：市民の保健・福祉サービスの増進を図るために要する経費に充てるための基金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防災対策加速化基金：市が行う又は市が負担する防災対策に要する経費等に充てるための基金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退職手当基金：職員の退職手当の支給に要する経費に充てるための基金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庁舎建設・整備基金：庁舎の建設及び整備に要する経費に充てるための基金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ふるさと応援基金：市を愛し、応援しようとする個人又は団体から広く寄附金を募り、これを財源とする各種事業の経費に充てるための基金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防災対策基金の取崩し、ふるさと寄附金の減に伴うふるさと応援基金積立金の減により、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地域福祉基金：今後住民の福祉向上のための事業に対し取崩しを行う。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ふるさと応援基金：ふるさと寄附金として受け入れたものを、基金に積み立て、翌年度同額を寄附者の意向にそった事業の経費に充てていく。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災害復旧事業等に係る一般財源が増加したことにより、平成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億円程度の残高は維持することを目標としている。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年度に地方債償還のピークを迎える見込みであり、それ以降の償還に備える。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有形固定資産減価償却率は類似団体よりやや低い水準にある。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南海トラフ地震対策のため、施設の新設や更新を行ったことが要因として考えられる。しかしながら、老朽化の進む施設が多数あるため、今後それぞれの公共施設等について個別施設計画を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206240" y="5217319"/>
          <a:ext cx="1270" cy="128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258945" y="650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119245" y="649843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258945" y="499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119245" y="521731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258945" y="5737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157345" y="5882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3537585" y="5896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2867025" y="60380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476</xdr:rowOff>
    </xdr:from>
    <xdr:to>
      <xdr:col>23</xdr:col>
      <xdr:colOff>136525</xdr:colOff>
      <xdr:row>31</xdr:row>
      <xdr:rowOff>102076</xdr:rowOff>
    </xdr:to>
    <xdr:sp macro="" textlink="">
      <xdr:nvSpPr>
        <xdr:cNvPr id="82" name="楕円 81"/>
        <xdr:cNvSpPr/>
      </xdr:nvSpPr>
      <xdr:spPr>
        <a:xfrm>
          <a:off x="4157345" y="59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150353</xdr:rowOff>
    </xdr:from>
    <xdr:ext cx="405111" cy="259045"/>
    <xdr:sp macro="" textlink="">
      <xdr:nvSpPr>
        <xdr:cNvPr id="83" name="有形固定資産減価償却率該当値テキスト"/>
        <xdr:cNvSpPr txBox="1"/>
      </xdr:nvSpPr>
      <xdr:spPr>
        <a:xfrm>
          <a:off x="4258945" y="5933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4" name="楕円 83"/>
        <xdr:cNvSpPr/>
      </xdr:nvSpPr>
      <xdr:spPr>
        <a:xfrm>
          <a:off x="3537585" y="6040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51276</xdr:rowOff>
    </xdr:from>
    <xdr:to>
      <xdr:col>23</xdr:col>
      <xdr:colOff>85725</xdr:colOff>
      <xdr:row>31</xdr:row>
      <xdr:rowOff>140335</xdr:rowOff>
    </xdr:to>
    <xdr:cxnSp macro="">
      <xdr:nvCxnSpPr>
        <xdr:cNvPr id="85" name="直線コネクタ 84"/>
        <xdr:cNvCxnSpPr/>
      </xdr:nvCxnSpPr>
      <xdr:spPr>
        <a:xfrm flipV="1">
          <a:off x="3588385" y="6002496"/>
          <a:ext cx="61976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86" name="楕円 85"/>
        <xdr:cNvSpPr/>
      </xdr:nvSpPr>
      <xdr:spPr>
        <a:xfrm>
          <a:off x="2867025" y="6116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44450</xdr:rowOff>
    </xdr:to>
    <xdr:cxnSp macro="">
      <xdr:nvCxnSpPr>
        <xdr:cNvPr id="87" name="直線コネクタ 86"/>
        <xdr:cNvCxnSpPr/>
      </xdr:nvCxnSpPr>
      <xdr:spPr>
        <a:xfrm flipV="1">
          <a:off x="2917825" y="6091555"/>
          <a:ext cx="67056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395989" y="567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2738129" y="581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0" name="n_1mainValue有形固定資産減価償却率"/>
        <xdr:cNvSpPr txBox="1"/>
      </xdr:nvSpPr>
      <xdr:spPr>
        <a:xfrm>
          <a:off x="3395989" y="61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91" name="n_2mainValue有形固定資産減価償却率"/>
        <xdr:cNvSpPr txBox="1"/>
      </xdr:nvSpPr>
      <xdr:spPr>
        <a:xfrm>
          <a:off x="2738129"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上回っている。主な要因としては、南海トラフ地震対策のための施設の新設や更新、香南清掃組合のごみ処理施設の新設等により将来負担額が増加したこと、また、子育て支援施策の拡充等により扶助費が増加傾向にある点など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959423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3027660" y="5186347"/>
          <a:ext cx="1269"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3080365" y="648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2963525" y="648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3080365" y="496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2963525" y="5186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3080365" y="59006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3001625" y="5922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34" name="楕円 133"/>
        <xdr:cNvSpPr/>
      </xdr:nvSpPr>
      <xdr:spPr>
        <a:xfrm>
          <a:off x="13001625" y="5809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35" name="債務償還可能年数該当値テキスト"/>
        <xdr:cNvSpPr txBox="1"/>
      </xdr:nvSpPr>
      <xdr:spPr>
        <a:xfrm>
          <a:off x="13080365" y="56643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086225" y="566356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12496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020820" y="713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12496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020820" y="566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124960" y="6149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03606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312160" y="63023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514600" y="647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0" name="楕円 69"/>
        <xdr:cNvSpPr/>
      </xdr:nvSpPr>
      <xdr:spPr>
        <a:xfrm>
          <a:off x="403606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1" name="【道路】&#10;有形固定資産減価償却率該当値テキスト"/>
        <xdr:cNvSpPr txBox="1"/>
      </xdr:nvSpPr>
      <xdr:spPr>
        <a:xfrm>
          <a:off x="412496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2" name="楕円 71"/>
        <xdr:cNvSpPr/>
      </xdr:nvSpPr>
      <xdr:spPr>
        <a:xfrm>
          <a:off x="3312160" y="6456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137160</xdr:rowOff>
    </xdr:to>
    <xdr:cxnSp macro="">
      <xdr:nvCxnSpPr>
        <xdr:cNvPr id="73" name="直線コネクタ 72"/>
        <xdr:cNvCxnSpPr/>
      </xdr:nvCxnSpPr>
      <xdr:spPr>
        <a:xfrm flipV="1">
          <a:off x="3355340" y="648271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149225</xdr:rowOff>
    </xdr:from>
    <xdr:to>
      <xdr:col>15</xdr:col>
      <xdr:colOff>101600</xdr:colOff>
      <xdr:row>39</xdr:row>
      <xdr:rowOff>79375</xdr:rowOff>
    </xdr:to>
    <xdr:sp macro="" textlink="">
      <xdr:nvSpPr>
        <xdr:cNvPr id="74" name="楕円 73"/>
        <xdr:cNvSpPr/>
      </xdr:nvSpPr>
      <xdr:spPr>
        <a:xfrm>
          <a:off x="2514600" y="651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137160</xdr:rowOff>
    </xdr:from>
    <xdr:to>
      <xdr:col>19</xdr:col>
      <xdr:colOff>177800</xdr:colOff>
      <xdr:row>39</xdr:row>
      <xdr:rowOff>28575</xdr:rowOff>
    </xdr:to>
    <xdr:cxnSp macro="">
      <xdr:nvCxnSpPr>
        <xdr:cNvPr id="75" name="直線コネクタ 74"/>
        <xdr:cNvCxnSpPr/>
      </xdr:nvCxnSpPr>
      <xdr:spPr>
        <a:xfrm flipV="1">
          <a:off x="2565400" y="6507480"/>
          <a:ext cx="78994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17056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xdr:cNvSpPr txBox="1"/>
      </xdr:nvSpPr>
      <xdr:spPr>
        <a:xfrm>
          <a:off x="238570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78" name="n_1mainValue【道路】&#10;有形固定資産減価償却率"/>
        <xdr:cNvSpPr txBox="1"/>
      </xdr:nvSpPr>
      <xdr:spPr>
        <a:xfrm>
          <a:off x="317056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70502</xdr:rowOff>
    </xdr:from>
    <xdr:ext cx="405111" cy="259045"/>
    <xdr:sp macro="" textlink="">
      <xdr:nvSpPr>
        <xdr:cNvPr id="79" name="n_2mainValue【道路】&#10;有形固定資産減価償却率"/>
        <xdr:cNvSpPr txBox="1"/>
      </xdr:nvSpPr>
      <xdr:spPr>
        <a:xfrm>
          <a:off x="238570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5364041"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9219565" y="5614361"/>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9258300" y="72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9154160" y="720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9258300" y="53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9154160" y="5614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9258300" y="6489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9192260" y="663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8445500" y="6650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7670800" y="6713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124971</xdr:rowOff>
    </xdr:from>
    <xdr:to>
      <xdr:col>55</xdr:col>
      <xdr:colOff>50800</xdr:colOff>
      <xdr:row>42</xdr:row>
      <xdr:rowOff>55121</xdr:rowOff>
    </xdr:to>
    <xdr:sp macro="" textlink="">
      <xdr:nvSpPr>
        <xdr:cNvPr id="120" name="楕円 119"/>
        <xdr:cNvSpPr/>
      </xdr:nvSpPr>
      <xdr:spPr>
        <a:xfrm>
          <a:off x="9192260" y="69982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103398</xdr:rowOff>
    </xdr:from>
    <xdr:ext cx="534377" cy="259045"/>
    <xdr:sp macro="" textlink="">
      <xdr:nvSpPr>
        <xdr:cNvPr id="121" name="【道路】&#10;一人当たり延長該当値テキスト"/>
        <xdr:cNvSpPr txBox="1"/>
      </xdr:nvSpPr>
      <xdr:spPr>
        <a:xfrm>
          <a:off x="9258300" y="69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131634</xdr:rowOff>
    </xdr:from>
    <xdr:to>
      <xdr:col>50</xdr:col>
      <xdr:colOff>165100</xdr:colOff>
      <xdr:row>42</xdr:row>
      <xdr:rowOff>61784</xdr:rowOff>
    </xdr:to>
    <xdr:sp macro="" textlink="">
      <xdr:nvSpPr>
        <xdr:cNvPr id="122" name="楕円 121"/>
        <xdr:cNvSpPr/>
      </xdr:nvSpPr>
      <xdr:spPr>
        <a:xfrm>
          <a:off x="8445500" y="7004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4321</xdr:rowOff>
    </xdr:from>
    <xdr:to>
      <xdr:col>55</xdr:col>
      <xdr:colOff>0</xdr:colOff>
      <xdr:row>42</xdr:row>
      <xdr:rowOff>10984</xdr:rowOff>
    </xdr:to>
    <xdr:cxnSp macro="">
      <xdr:nvCxnSpPr>
        <xdr:cNvPr id="123" name="直線コネクタ 122"/>
        <xdr:cNvCxnSpPr/>
      </xdr:nvCxnSpPr>
      <xdr:spPr>
        <a:xfrm flipV="1">
          <a:off x="8496300" y="7045201"/>
          <a:ext cx="7239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133659</xdr:rowOff>
    </xdr:from>
    <xdr:to>
      <xdr:col>46</xdr:col>
      <xdr:colOff>38100</xdr:colOff>
      <xdr:row>42</xdr:row>
      <xdr:rowOff>63809</xdr:rowOff>
    </xdr:to>
    <xdr:sp macro="" textlink="">
      <xdr:nvSpPr>
        <xdr:cNvPr id="124" name="楕円 123"/>
        <xdr:cNvSpPr/>
      </xdr:nvSpPr>
      <xdr:spPr>
        <a:xfrm>
          <a:off x="7670800" y="7006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10984</xdr:rowOff>
    </xdr:from>
    <xdr:to>
      <xdr:col>50</xdr:col>
      <xdr:colOff>114300</xdr:colOff>
      <xdr:row>42</xdr:row>
      <xdr:rowOff>13009</xdr:rowOff>
    </xdr:to>
    <xdr:cxnSp macro="">
      <xdr:nvCxnSpPr>
        <xdr:cNvPr id="125" name="直線コネクタ 124"/>
        <xdr:cNvCxnSpPr/>
      </xdr:nvCxnSpPr>
      <xdr:spPr>
        <a:xfrm flipV="1">
          <a:off x="7713980" y="7051864"/>
          <a:ext cx="78232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8239271" y="642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7477271" y="64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52911</xdr:rowOff>
    </xdr:from>
    <xdr:ext cx="534377" cy="259045"/>
    <xdr:sp macro="" textlink="">
      <xdr:nvSpPr>
        <xdr:cNvPr id="128" name="n_1mainValue【道路】&#10;一人当たり延長"/>
        <xdr:cNvSpPr txBox="1"/>
      </xdr:nvSpPr>
      <xdr:spPr>
        <a:xfrm>
          <a:off x="8239271" y="70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54936</xdr:rowOff>
    </xdr:from>
    <xdr:ext cx="534377" cy="259045"/>
    <xdr:sp macro="" textlink="">
      <xdr:nvSpPr>
        <xdr:cNvPr id="129" name="n_2mainValue【道路】&#10;一人当たり延長"/>
        <xdr:cNvSpPr txBox="1"/>
      </xdr:nvSpPr>
      <xdr:spPr>
        <a:xfrm>
          <a:off x="7477271" y="70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086225" y="93230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124960" y="10721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02082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124960" y="954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03606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312160" y="9712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5146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67" name="楕円 166"/>
        <xdr:cNvSpPr/>
      </xdr:nvSpPr>
      <xdr:spPr>
        <a:xfrm>
          <a:off x="4036060" y="971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133367</xdr:rowOff>
    </xdr:from>
    <xdr:ext cx="405111" cy="259045"/>
    <xdr:sp macro="" textlink="">
      <xdr:nvSpPr>
        <xdr:cNvPr id="168" name="【橋りょう・トンネル】&#10;有形固定資産減価償却率該当値テキスト"/>
        <xdr:cNvSpPr txBox="1"/>
      </xdr:nvSpPr>
      <xdr:spPr>
        <a:xfrm>
          <a:off x="4124960" y="968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69" name="楕円 168"/>
        <xdr:cNvSpPr/>
      </xdr:nvSpPr>
      <xdr:spPr>
        <a:xfrm>
          <a:off x="3312160" y="9738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66675</xdr:rowOff>
    </xdr:to>
    <xdr:cxnSp macro="">
      <xdr:nvCxnSpPr>
        <xdr:cNvPr id="170" name="直線コネクタ 169"/>
        <xdr:cNvCxnSpPr/>
      </xdr:nvCxnSpPr>
      <xdr:spPr>
        <a:xfrm flipV="1">
          <a:off x="3355340" y="975741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171" name="楕円 170"/>
        <xdr:cNvSpPr/>
      </xdr:nvSpPr>
      <xdr:spPr>
        <a:xfrm>
          <a:off x="2514600" y="985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59</xdr:row>
      <xdr:rowOff>9525</xdr:rowOff>
    </xdr:to>
    <xdr:cxnSp macro="">
      <xdr:nvCxnSpPr>
        <xdr:cNvPr id="172" name="直線コネクタ 171"/>
        <xdr:cNvCxnSpPr/>
      </xdr:nvCxnSpPr>
      <xdr:spPr>
        <a:xfrm flipV="1">
          <a:off x="2565400" y="9789795"/>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17056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38570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108602</xdr:rowOff>
    </xdr:from>
    <xdr:ext cx="405111" cy="259045"/>
    <xdr:sp macro="" textlink="">
      <xdr:nvSpPr>
        <xdr:cNvPr id="175" name="n_1mainValue【橋りょう・トンネル】&#10;有形固定資産減価償却率"/>
        <xdr:cNvSpPr txBox="1"/>
      </xdr:nvSpPr>
      <xdr:spPr>
        <a:xfrm>
          <a:off x="3170564"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51452</xdr:rowOff>
    </xdr:from>
    <xdr:ext cx="405111" cy="259045"/>
    <xdr:sp macro="" textlink="">
      <xdr:nvSpPr>
        <xdr:cNvPr id="176" name="n_2mainValue【橋りょう・トンネル】&#10;有形固定資産減価償却率"/>
        <xdr:cNvSpPr txBox="1"/>
      </xdr:nvSpPr>
      <xdr:spPr>
        <a:xfrm>
          <a:off x="2385704" y="994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9219565" y="9332297"/>
          <a:ext cx="0" cy="13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9258300" y="107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9154160" y="10723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9258300" y="911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9154160" y="9332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9258300" y="1021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9192260" y="10356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844550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7670800" y="104390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42490</xdr:rowOff>
    </xdr:from>
    <xdr:to>
      <xdr:col>55</xdr:col>
      <xdr:colOff>50800</xdr:colOff>
      <xdr:row>62</xdr:row>
      <xdr:rowOff>144090</xdr:rowOff>
    </xdr:to>
    <xdr:sp macro="" textlink="">
      <xdr:nvSpPr>
        <xdr:cNvPr id="212" name="楕円 211"/>
        <xdr:cNvSpPr/>
      </xdr:nvSpPr>
      <xdr:spPr>
        <a:xfrm>
          <a:off x="9192260" y="1043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20917</xdr:rowOff>
    </xdr:from>
    <xdr:ext cx="599010" cy="259045"/>
    <xdr:sp macro="" textlink="">
      <xdr:nvSpPr>
        <xdr:cNvPr id="213" name="【橋りょう・トンネル】&#10;一人当たり有形固定資産（償却資産）額該当値テキスト"/>
        <xdr:cNvSpPr txBox="1"/>
      </xdr:nvSpPr>
      <xdr:spPr>
        <a:xfrm>
          <a:off x="9258300" y="1041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43597</xdr:rowOff>
    </xdr:from>
    <xdr:to>
      <xdr:col>50</xdr:col>
      <xdr:colOff>165100</xdr:colOff>
      <xdr:row>62</xdr:row>
      <xdr:rowOff>145197</xdr:rowOff>
    </xdr:to>
    <xdr:sp macro="" textlink="">
      <xdr:nvSpPr>
        <xdr:cNvPr id="214" name="楕円 213"/>
        <xdr:cNvSpPr/>
      </xdr:nvSpPr>
      <xdr:spPr>
        <a:xfrm>
          <a:off x="8445500" y="104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93290</xdr:rowOff>
    </xdr:from>
    <xdr:to>
      <xdr:col>55</xdr:col>
      <xdr:colOff>0</xdr:colOff>
      <xdr:row>62</xdr:row>
      <xdr:rowOff>94397</xdr:rowOff>
    </xdr:to>
    <xdr:cxnSp macro="">
      <xdr:nvCxnSpPr>
        <xdr:cNvPr id="215" name="直線コネクタ 214"/>
        <xdr:cNvCxnSpPr/>
      </xdr:nvCxnSpPr>
      <xdr:spPr>
        <a:xfrm flipV="1">
          <a:off x="8496300" y="10486970"/>
          <a:ext cx="7239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59256</xdr:rowOff>
    </xdr:from>
    <xdr:to>
      <xdr:col>46</xdr:col>
      <xdr:colOff>38100</xdr:colOff>
      <xdr:row>62</xdr:row>
      <xdr:rowOff>160856</xdr:rowOff>
    </xdr:to>
    <xdr:sp macro="" textlink="">
      <xdr:nvSpPr>
        <xdr:cNvPr id="216" name="楕円 215"/>
        <xdr:cNvSpPr/>
      </xdr:nvSpPr>
      <xdr:spPr>
        <a:xfrm>
          <a:off x="7670800" y="10452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94397</xdr:rowOff>
    </xdr:from>
    <xdr:to>
      <xdr:col>50</xdr:col>
      <xdr:colOff>114300</xdr:colOff>
      <xdr:row>62</xdr:row>
      <xdr:rowOff>110056</xdr:rowOff>
    </xdr:to>
    <xdr:cxnSp macro="">
      <xdr:nvCxnSpPr>
        <xdr:cNvPr id="217" name="直線コネクタ 216"/>
        <xdr:cNvCxnSpPr/>
      </xdr:nvCxnSpPr>
      <xdr:spPr>
        <a:xfrm flipV="1">
          <a:off x="7713980" y="10488077"/>
          <a:ext cx="78232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821457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74449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136324</xdr:rowOff>
    </xdr:from>
    <xdr:ext cx="599010" cy="259045"/>
    <xdr:sp macro="" textlink="">
      <xdr:nvSpPr>
        <xdr:cNvPr id="220" name="n_1mainValue【橋りょう・トンネル】&#10;一人当たり有形固定資産（償却資産）額"/>
        <xdr:cNvSpPr txBox="1"/>
      </xdr:nvSpPr>
      <xdr:spPr>
        <a:xfrm>
          <a:off x="8214575" y="1053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151983</xdr:rowOff>
    </xdr:from>
    <xdr:ext cx="599010" cy="259045"/>
    <xdr:sp macro="" textlink="">
      <xdr:nvSpPr>
        <xdr:cNvPr id="221" name="n_2mainValue【橋りょう・トンネル】&#10;一人当たり有形固定資産（償却資産）額"/>
        <xdr:cNvSpPr txBox="1"/>
      </xdr:nvSpPr>
      <xdr:spPr>
        <a:xfrm>
          <a:off x="7444955" y="105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086225" y="13045441"/>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12496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020820" y="14262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124960" y="1351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03606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31216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60" name="楕円 259"/>
        <xdr:cNvSpPr/>
      </xdr:nvSpPr>
      <xdr:spPr>
        <a:xfrm>
          <a:off x="403606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99077</xdr:rowOff>
    </xdr:from>
    <xdr:ext cx="405111" cy="259045"/>
    <xdr:sp macro="" textlink="">
      <xdr:nvSpPr>
        <xdr:cNvPr id="261" name="【公営住宅】&#10;有形固定資産減価償却率該当値テキスト"/>
        <xdr:cNvSpPr txBox="1"/>
      </xdr:nvSpPr>
      <xdr:spPr>
        <a:xfrm>
          <a:off x="4124960"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62" name="楕円 261"/>
        <xdr:cNvSpPr/>
      </xdr:nvSpPr>
      <xdr:spPr>
        <a:xfrm>
          <a:off x="3312160" y="13743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43814</xdr:rowOff>
    </xdr:to>
    <xdr:cxnSp macro="">
      <xdr:nvCxnSpPr>
        <xdr:cNvPr id="263" name="直線コネクタ 262"/>
        <xdr:cNvCxnSpPr/>
      </xdr:nvCxnSpPr>
      <xdr:spPr>
        <a:xfrm flipV="1">
          <a:off x="3355340" y="13746480"/>
          <a:ext cx="7315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64" name="楕円 263"/>
        <xdr:cNvSpPr/>
      </xdr:nvSpPr>
      <xdr:spPr>
        <a:xfrm>
          <a:off x="2514600" y="1382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131445</xdr:rowOff>
    </xdr:to>
    <xdr:cxnSp macro="">
      <xdr:nvCxnSpPr>
        <xdr:cNvPr id="265" name="直線コネクタ 264"/>
        <xdr:cNvCxnSpPr/>
      </xdr:nvCxnSpPr>
      <xdr:spPr>
        <a:xfrm flipV="1">
          <a:off x="2565400" y="13790294"/>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17056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38570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85741</xdr:rowOff>
    </xdr:from>
    <xdr:ext cx="405111" cy="259045"/>
    <xdr:sp macro="" textlink="">
      <xdr:nvSpPr>
        <xdr:cNvPr id="268" name="n_1mainValue【公営住宅】&#10;有形固定資産減価償却率"/>
        <xdr:cNvSpPr txBox="1"/>
      </xdr:nvSpPr>
      <xdr:spPr>
        <a:xfrm>
          <a:off x="317056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1922</xdr:rowOff>
    </xdr:from>
    <xdr:ext cx="405111" cy="259045"/>
    <xdr:sp macro="" textlink="">
      <xdr:nvSpPr>
        <xdr:cNvPr id="269" name="n_2mainValue【公営住宅】&#10;有形固定資産減価償却率"/>
        <xdr:cNvSpPr txBox="1"/>
      </xdr:nvSpPr>
      <xdr:spPr>
        <a:xfrm>
          <a:off x="238570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9219565" y="12940666"/>
          <a:ext cx="0" cy="152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9258300" y="144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9154160" y="14468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9258300" y="127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915416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9258300" y="14034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9192260" y="14056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8445500" y="1404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7670800" y="14066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18542</xdr:rowOff>
    </xdr:from>
    <xdr:to>
      <xdr:col>55</xdr:col>
      <xdr:colOff>50800</xdr:colOff>
      <xdr:row>83</xdr:row>
      <xdr:rowOff>120142</xdr:rowOff>
    </xdr:to>
    <xdr:sp macro="" textlink="">
      <xdr:nvSpPr>
        <xdr:cNvPr id="307" name="楕円 306"/>
        <xdr:cNvSpPr/>
      </xdr:nvSpPr>
      <xdr:spPr>
        <a:xfrm>
          <a:off x="9192260" y="139326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41419</xdr:rowOff>
    </xdr:from>
    <xdr:ext cx="469744" cy="259045"/>
    <xdr:sp macro="" textlink="">
      <xdr:nvSpPr>
        <xdr:cNvPr id="308" name="【公営住宅】&#10;一人当たり面積該当値テキスト"/>
        <xdr:cNvSpPr txBox="1"/>
      </xdr:nvSpPr>
      <xdr:spPr>
        <a:xfrm>
          <a:off x="925830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20447</xdr:rowOff>
    </xdr:from>
    <xdr:to>
      <xdr:col>50</xdr:col>
      <xdr:colOff>165100</xdr:colOff>
      <xdr:row>83</xdr:row>
      <xdr:rowOff>122047</xdr:rowOff>
    </xdr:to>
    <xdr:sp macro="" textlink="">
      <xdr:nvSpPr>
        <xdr:cNvPr id="309" name="楕円 308"/>
        <xdr:cNvSpPr/>
      </xdr:nvSpPr>
      <xdr:spPr>
        <a:xfrm>
          <a:off x="8445500" y="139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69342</xdr:rowOff>
    </xdr:from>
    <xdr:to>
      <xdr:col>55</xdr:col>
      <xdr:colOff>0</xdr:colOff>
      <xdr:row>83</xdr:row>
      <xdr:rowOff>71247</xdr:rowOff>
    </xdr:to>
    <xdr:cxnSp macro="">
      <xdr:nvCxnSpPr>
        <xdr:cNvPr id="310" name="直線コネクタ 309"/>
        <xdr:cNvCxnSpPr/>
      </xdr:nvCxnSpPr>
      <xdr:spPr>
        <a:xfrm flipV="1">
          <a:off x="8496300" y="13983462"/>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25400</xdr:rowOff>
    </xdr:from>
    <xdr:to>
      <xdr:col>46</xdr:col>
      <xdr:colOff>38100</xdr:colOff>
      <xdr:row>83</xdr:row>
      <xdr:rowOff>127000</xdr:rowOff>
    </xdr:to>
    <xdr:sp macro="" textlink="">
      <xdr:nvSpPr>
        <xdr:cNvPr id="311" name="楕円 310"/>
        <xdr:cNvSpPr/>
      </xdr:nvSpPr>
      <xdr:spPr>
        <a:xfrm>
          <a:off x="7670800" y="13939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71247</xdr:rowOff>
    </xdr:from>
    <xdr:to>
      <xdr:col>50</xdr:col>
      <xdr:colOff>114300</xdr:colOff>
      <xdr:row>83</xdr:row>
      <xdr:rowOff>76200</xdr:rowOff>
    </xdr:to>
    <xdr:cxnSp macro="">
      <xdr:nvCxnSpPr>
        <xdr:cNvPr id="312" name="直線コネクタ 311"/>
        <xdr:cNvCxnSpPr/>
      </xdr:nvCxnSpPr>
      <xdr:spPr>
        <a:xfrm flipV="1">
          <a:off x="7713980" y="13985367"/>
          <a:ext cx="7823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827158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xdr:cNvSpPr txBox="1"/>
      </xdr:nvSpPr>
      <xdr:spPr>
        <a:xfrm>
          <a:off x="7509587" y="141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138574</xdr:rowOff>
    </xdr:from>
    <xdr:ext cx="469744" cy="259045"/>
    <xdr:sp macro="" textlink="">
      <xdr:nvSpPr>
        <xdr:cNvPr id="315" name="n_1mainValue【公営住宅】&#10;一人当たり面積"/>
        <xdr:cNvSpPr txBox="1"/>
      </xdr:nvSpPr>
      <xdr:spPr>
        <a:xfrm>
          <a:off x="8271587" y="1371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143527</xdr:rowOff>
    </xdr:from>
    <xdr:ext cx="469744" cy="259045"/>
    <xdr:sp macro="" textlink="">
      <xdr:nvSpPr>
        <xdr:cNvPr id="316" name="n_2mainValue【公営住宅】&#10;一人当たり面積"/>
        <xdr:cNvSpPr txBox="1"/>
      </xdr:nvSpPr>
      <xdr:spPr>
        <a:xfrm>
          <a:off x="750958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4375764" y="558927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44145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428750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44145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4325600" y="63366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31115</xdr:rowOff>
    </xdr:from>
    <xdr:to>
      <xdr:col>85</xdr:col>
      <xdr:colOff>177800</xdr:colOff>
      <xdr:row>34</xdr:row>
      <xdr:rowOff>132715</xdr:rowOff>
    </xdr:to>
    <xdr:sp macro="" textlink="">
      <xdr:nvSpPr>
        <xdr:cNvPr id="371" name="楕円 370"/>
        <xdr:cNvSpPr/>
      </xdr:nvSpPr>
      <xdr:spPr>
        <a:xfrm>
          <a:off x="14325600" y="57308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53992</xdr:rowOff>
    </xdr:from>
    <xdr:ext cx="405111" cy="259045"/>
    <xdr:sp macro="" textlink="">
      <xdr:nvSpPr>
        <xdr:cNvPr id="372" name="【認定こども園・幼稚園・保育所】&#10;有形固定資産減価償却率該当値テキスト"/>
        <xdr:cNvSpPr txBox="1"/>
      </xdr:nvSpPr>
      <xdr:spPr>
        <a:xfrm>
          <a:off x="14414500"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373" name="楕円 372"/>
        <xdr:cNvSpPr/>
      </xdr:nvSpPr>
      <xdr:spPr>
        <a:xfrm>
          <a:off x="1357884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81915</xdr:rowOff>
    </xdr:from>
    <xdr:to>
      <xdr:col>85</xdr:col>
      <xdr:colOff>127000</xdr:colOff>
      <xdr:row>34</xdr:row>
      <xdr:rowOff>110490</xdr:rowOff>
    </xdr:to>
    <xdr:cxnSp macro="">
      <xdr:nvCxnSpPr>
        <xdr:cNvPr id="374" name="直線コネクタ 373"/>
        <xdr:cNvCxnSpPr/>
      </xdr:nvCxnSpPr>
      <xdr:spPr>
        <a:xfrm flipV="1">
          <a:off x="13629640" y="578167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6350</xdr:rowOff>
    </xdr:from>
    <xdr:to>
      <xdr:col>76</xdr:col>
      <xdr:colOff>165100</xdr:colOff>
      <xdr:row>35</xdr:row>
      <xdr:rowOff>107950</xdr:rowOff>
    </xdr:to>
    <xdr:sp macro="" textlink="">
      <xdr:nvSpPr>
        <xdr:cNvPr id="375" name="楕円 374"/>
        <xdr:cNvSpPr/>
      </xdr:nvSpPr>
      <xdr:spPr>
        <a:xfrm>
          <a:off x="1280414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35</xdr:row>
      <xdr:rowOff>57150</xdr:rowOff>
    </xdr:to>
    <xdr:cxnSp macro="">
      <xdr:nvCxnSpPr>
        <xdr:cNvPr id="376" name="直線コネクタ 375"/>
        <xdr:cNvCxnSpPr/>
      </xdr:nvCxnSpPr>
      <xdr:spPr>
        <a:xfrm flipV="1">
          <a:off x="12854940" y="5810250"/>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34372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379" name="n_1mainValue【認定こども園・幼稚園・保育所】&#10;有形固定資産減価償却率"/>
        <xdr:cNvSpPr txBox="1"/>
      </xdr:nvSpPr>
      <xdr:spPr>
        <a:xfrm>
          <a:off x="134372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380" name="n_2mainValue【認定こども園・幼稚園・保育所】&#10;有形固定資産減価償却率"/>
        <xdr:cNvSpPr txBox="1"/>
      </xdr:nvSpPr>
      <xdr:spPr>
        <a:xfrm>
          <a:off x="126752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19509104" y="583539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19547840"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19443700" y="5835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1954784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194589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16" name="楕円 415"/>
        <xdr:cNvSpPr/>
      </xdr:nvSpPr>
      <xdr:spPr>
        <a:xfrm>
          <a:off x="19458940" y="6471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123715</xdr:rowOff>
    </xdr:from>
    <xdr:ext cx="469744" cy="259045"/>
    <xdr:sp macro="" textlink="">
      <xdr:nvSpPr>
        <xdr:cNvPr id="417" name="【認定こども園・幼稚園・保育所】&#10;一人当たり面積該当値テキスト"/>
        <xdr:cNvSpPr txBox="1"/>
      </xdr:nvSpPr>
      <xdr:spPr>
        <a:xfrm>
          <a:off x="19547840"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103124</xdr:rowOff>
    </xdr:from>
    <xdr:to>
      <xdr:col>112</xdr:col>
      <xdr:colOff>38100</xdr:colOff>
      <xdr:row>39</xdr:row>
      <xdr:rowOff>33274</xdr:rowOff>
    </xdr:to>
    <xdr:sp macro="" textlink="">
      <xdr:nvSpPr>
        <xdr:cNvPr id="418" name="楕円 417"/>
        <xdr:cNvSpPr/>
      </xdr:nvSpPr>
      <xdr:spPr>
        <a:xfrm>
          <a:off x="18735040" y="64734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151638</xdr:rowOff>
    </xdr:from>
    <xdr:to>
      <xdr:col>116</xdr:col>
      <xdr:colOff>63500</xdr:colOff>
      <xdr:row>38</xdr:row>
      <xdr:rowOff>153924</xdr:rowOff>
    </xdr:to>
    <xdr:cxnSp macro="">
      <xdr:nvCxnSpPr>
        <xdr:cNvPr id="419" name="直線コネクタ 418"/>
        <xdr:cNvCxnSpPr/>
      </xdr:nvCxnSpPr>
      <xdr:spPr>
        <a:xfrm flipV="1">
          <a:off x="18778220" y="652195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64262</xdr:rowOff>
    </xdr:from>
    <xdr:to>
      <xdr:col>107</xdr:col>
      <xdr:colOff>101600</xdr:colOff>
      <xdr:row>38</xdr:row>
      <xdr:rowOff>165862</xdr:rowOff>
    </xdr:to>
    <xdr:sp macro="" textlink="">
      <xdr:nvSpPr>
        <xdr:cNvPr id="420" name="楕円 419"/>
        <xdr:cNvSpPr/>
      </xdr:nvSpPr>
      <xdr:spPr>
        <a:xfrm>
          <a:off x="1793748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115062</xdr:rowOff>
    </xdr:from>
    <xdr:to>
      <xdr:col>111</xdr:col>
      <xdr:colOff>177800</xdr:colOff>
      <xdr:row>38</xdr:row>
      <xdr:rowOff>153924</xdr:rowOff>
    </xdr:to>
    <xdr:cxnSp macro="">
      <xdr:nvCxnSpPr>
        <xdr:cNvPr id="421" name="直線コネクタ 420"/>
        <xdr:cNvCxnSpPr/>
      </xdr:nvCxnSpPr>
      <xdr:spPr>
        <a:xfrm>
          <a:off x="17988280" y="6485382"/>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1856112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177762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49801</xdr:rowOff>
    </xdr:from>
    <xdr:ext cx="469744" cy="259045"/>
    <xdr:sp macro="" textlink="">
      <xdr:nvSpPr>
        <xdr:cNvPr id="424" name="n_1mainValue【認定こども園・幼稚園・保育所】&#10;一人当たり面積"/>
        <xdr:cNvSpPr txBox="1"/>
      </xdr:nvSpPr>
      <xdr:spPr>
        <a:xfrm>
          <a:off x="1856112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25" name="n_2mainValue【認定こども園・幼稚園・保育所】&#10;一人当たり面積"/>
        <xdr:cNvSpPr txBox="1"/>
      </xdr:nvSpPr>
      <xdr:spPr>
        <a:xfrm>
          <a:off x="17776267"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4375764" y="948118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44145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35788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280414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122555</xdr:rowOff>
    </xdr:from>
    <xdr:to>
      <xdr:col>85</xdr:col>
      <xdr:colOff>177800</xdr:colOff>
      <xdr:row>60</xdr:row>
      <xdr:rowOff>52705</xdr:rowOff>
    </xdr:to>
    <xdr:sp macro="" textlink="">
      <xdr:nvSpPr>
        <xdr:cNvPr id="464" name="楕円 463"/>
        <xdr:cNvSpPr/>
      </xdr:nvSpPr>
      <xdr:spPr>
        <a:xfrm>
          <a:off x="14325600" y="100133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145432</xdr:rowOff>
    </xdr:from>
    <xdr:ext cx="405111" cy="259045"/>
    <xdr:sp macro="" textlink="">
      <xdr:nvSpPr>
        <xdr:cNvPr id="465" name="【学校施設】&#10;有形固定資産減価償却率該当値テキスト"/>
        <xdr:cNvSpPr txBox="1"/>
      </xdr:nvSpPr>
      <xdr:spPr>
        <a:xfrm>
          <a:off x="144145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466" name="楕円 465"/>
        <xdr:cNvSpPr/>
      </xdr:nvSpPr>
      <xdr:spPr>
        <a:xfrm>
          <a:off x="13578840" y="998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1905</xdr:rowOff>
    </xdr:to>
    <xdr:cxnSp macro="">
      <xdr:nvCxnSpPr>
        <xdr:cNvPr id="467" name="直線コネクタ 466"/>
        <xdr:cNvCxnSpPr/>
      </xdr:nvCxnSpPr>
      <xdr:spPr>
        <a:xfrm>
          <a:off x="13629640" y="1003173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468" name="楕円 467"/>
        <xdr:cNvSpPr/>
      </xdr:nvSpPr>
      <xdr:spPr>
        <a:xfrm>
          <a:off x="12804140" y="998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144780</xdr:rowOff>
    </xdr:to>
    <xdr:cxnSp macro="">
      <xdr:nvCxnSpPr>
        <xdr:cNvPr id="469" name="直線コネクタ 468"/>
        <xdr:cNvCxnSpPr/>
      </xdr:nvCxnSpPr>
      <xdr:spPr>
        <a:xfrm flipV="1">
          <a:off x="12854940" y="1003173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3437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26752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472" name="n_1mainValue【学校施設】&#10;有形固定資産減価償却率"/>
        <xdr:cNvSpPr txBox="1"/>
      </xdr:nvSpPr>
      <xdr:spPr>
        <a:xfrm>
          <a:off x="134372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73" name="n_2mainValue【学校施設】&#10;有形固定資産減価償却率"/>
        <xdr:cNvSpPr txBox="1"/>
      </xdr:nvSpPr>
      <xdr:spPr>
        <a:xfrm>
          <a:off x="126752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19509104" y="9361061"/>
          <a:ext cx="0" cy="1347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19547840"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19443700" y="107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19547840" y="914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19443700" y="9361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19547840" y="10412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19458940" y="1056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18735040" y="10565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17937480" y="10562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513" name="楕円 512"/>
        <xdr:cNvSpPr/>
      </xdr:nvSpPr>
      <xdr:spPr>
        <a:xfrm>
          <a:off x="19458940" y="10649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514" name="【学校施設】&#10;一人当たり面積該当値テキスト"/>
        <xdr:cNvSpPr txBox="1"/>
      </xdr:nvSpPr>
      <xdr:spPr>
        <a:xfrm>
          <a:off x="19547840" y="1056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93001</xdr:rowOff>
    </xdr:from>
    <xdr:to>
      <xdr:col>112</xdr:col>
      <xdr:colOff>38100</xdr:colOff>
      <xdr:row>64</xdr:row>
      <xdr:rowOff>23151</xdr:rowOff>
    </xdr:to>
    <xdr:sp macro="" textlink="">
      <xdr:nvSpPr>
        <xdr:cNvPr id="515" name="楕円 514"/>
        <xdr:cNvSpPr/>
      </xdr:nvSpPr>
      <xdr:spPr>
        <a:xfrm>
          <a:off x="18735040" y="10654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143801</xdr:rowOff>
    </xdr:to>
    <xdr:cxnSp macro="">
      <xdr:nvCxnSpPr>
        <xdr:cNvPr id="516" name="直線コネクタ 515"/>
        <xdr:cNvCxnSpPr/>
      </xdr:nvCxnSpPr>
      <xdr:spPr>
        <a:xfrm flipV="1">
          <a:off x="18778220" y="10700766"/>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90170</xdr:rowOff>
    </xdr:from>
    <xdr:to>
      <xdr:col>107</xdr:col>
      <xdr:colOff>101600</xdr:colOff>
      <xdr:row>64</xdr:row>
      <xdr:rowOff>20320</xdr:rowOff>
    </xdr:to>
    <xdr:sp macro="" textlink="">
      <xdr:nvSpPr>
        <xdr:cNvPr id="517" name="楕円 516"/>
        <xdr:cNvSpPr/>
      </xdr:nvSpPr>
      <xdr:spPr>
        <a:xfrm>
          <a:off x="17937480" y="1065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143801</xdr:rowOff>
    </xdr:to>
    <xdr:cxnSp macro="">
      <xdr:nvCxnSpPr>
        <xdr:cNvPr id="518" name="直線コネクタ 517"/>
        <xdr:cNvCxnSpPr/>
      </xdr:nvCxnSpPr>
      <xdr:spPr>
        <a:xfrm>
          <a:off x="17988280" y="10702290"/>
          <a:ext cx="78994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18561127"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17776267" y="10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14278</xdr:rowOff>
    </xdr:from>
    <xdr:ext cx="469744" cy="259045"/>
    <xdr:sp macro="" textlink="">
      <xdr:nvSpPr>
        <xdr:cNvPr id="521" name="n_1mainValue【学校施設】&#10;一人当たり面積"/>
        <xdr:cNvSpPr txBox="1"/>
      </xdr:nvSpPr>
      <xdr:spPr>
        <a:xfrm>
          <a:off x="18561127" y="107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11447</xdr:rowOff>
    </xdr:from>
    <xdr:ext cx="469744" cy="259045"/>
    <xdr:sp macro="" textlink="">
      <xdr:nvSpPr>
        <xdr:cNvPr id="522" name="n_2mainValue【学校施設】&#10;一人当たり面積"/>
        <xdr:cNvSpPr txBox="1"/>
      </xdr:nvSpPr>
      <xdr:spPr>
        <a:xfrm>
          <a:off x="1777626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4375764" y="12987201"/>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4414500" y="14489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4287500" y="14486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4414500" y="13551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4325600" y="135732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35788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28041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52614</xdr:rowOff>
    </xdr:from>
    <xdr:to>
      <xdr:col>85</xdr:col>
      <xdr:colOff>177800</xdr:colOff>
      <xdr:row>79</xdr:row>
      <xdr:rowOff>154214</xdr:rowOff>
    </xdr:to>
    <xdr:sp macro="" textlink="">
      <xdr:nvSpPr>
        <xdr:cNvPr id="562" name="楕円 561"/>
        <xdr:cNvSpPr/>
      </xdr:nvSpPr>
      <xdr:spPr>
        <a:xfrm>
          <a:off x="14325600" y="132961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75491</xdr:rowOff>
    </xdr:from>
    <xdr:ext cx="405111" cy="259045"/>
    <xdr:sp macro="" textlink="">
      <xdr:nvSpPr>
        <xdr:cNvPr id="563" name="【児童館】&#10;有形固定資産減価償却率該当値テキスト"/>
        <xdr:cNvSpPr txBox="1"/>
      </xdr:nvSpPr>
      <xdr:spPr>
        <a:xfrm>
          <a:off x="14414500" y="1315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564" name="楕円 563"/>
        <xdr:cNvSpPr/>
      </xdr:nvSpPr>
      <xdr:spPr>
        <a:xfrm>
          <a:off x="13578840" y="13327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103414</xdr:rowOff>
    </xdr:from>
    <xdr:to>
      <xdr:col>85</xdr:col>
      <xdr:colOff>127000</xdr:colOff>
      <xdr:row>79</xdr:row>
      <xdr:rowOff>134438</xdr:rowOff>
    </xdr:to>
    <xdr:cxnSp macro="">
      <xdr:nvCxnSpPr>
        <xdr:cNvPr id="565" name="直線コネクタ 564"/>
        <xdr:cNvCxnSpPr/>
      </xdr:nvCxnSpPr>
      <xdr:spPr>
        <a:xfrm flipV="1">
          <a:off x="13629640" y="13346974"/>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566" name="楕円 565"/>
        <xdr:cNvSpPr/>
      </xdr:nvSpPr>
      <xdr:spPr>
        <a:xfrm>
          <a:off x="12804140" y="1342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134438</xdr:rowOff>
    </xdr:from>
    <xdr:to>
      <xdr:col>81</xdr:col>
      <xdr:colOff>50800</xdr:colOff>
      <xdr:row>80</xdr:row>
      <xdr:rowOff>67492</xdr:rowOff>
    </xdr:to>
    <xdr:cxnSp macro="">
      <xdr:nvCxnSpPr>
        <xdr:cNvPr id="567" name="直線コネクタ 566"/>
        <xdr:cNvCxnSpPr/>
      </xdr:nvCxnSpPr>
      <xdr:spPr>
        <a:xfrm flipV="1">
          <a:off x="12854940" y="13377998"/>
          <a:ext cx="77470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3437244" y="1375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xdr:cNvSpPr txBox="1"/>
      </xdr:nvSpPr>
      <xdr:spPr>
        <a:xfrm>
          <a:off x="12675244" y="1386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570" name="n_1mainValue【児童館】&#10;有形固定資産減価償却率"/>
        <xdr:cNvSpPr txBox="1"/>
      </xdr:nvSpPr>
      <xdr:spPr>
        <a:xfrm>
          <a:off x="134372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571" name="n_2mainValue【児童館】&#10;有形固定資産減価償却率"/>
        <xdr:cNvSpPr txBox="1"/>
      </xdr:nvSpPr>
      <xdr:spPr>
        <a:xfrm>
          <a:off x="126752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19509104" y="1300353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09" name="楕円 608"/>
        <xdr:cNvSpPr/>
      </xdr:nvSpPr>
      <xdr:spPr>
        <a:xfrm>
          <a:off x="1945894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610" name="【児童館】&#10;一人当たり面積該当値テキスト"/>
        <xdr:cNvSpPr txBox="1"/>
      </xdr:nvSpPr>
      <xdr:spPr>
        <a:xfrm>
          <a:off x="19547840"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611" name="楕円 610"/>
        <xdr:cNvSpPr/>
      </xdr:nvSpPr>
      <xdr:spPr>
        <a:xfrm>
          <a:off x="18735040" y="1405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19050</xdr:rowOff>
    </xdr:to>
    <xdr:cxnSp macro="">
      <xdr:nvCxnSpPr>
        <xdr:cNvPr id="612" name="直線コネクタ 611"/>
        <xdr:cNvCxnSpPr/>
      </xdr:nvCxnSpPr>
      <xdr:spPr>
        <a:xfrm>
          <a:off x="18778220" y="14100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3" name="楕円 612"/>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152400</xdr:rowOff>
    </xdr:to>
    <xdr:cxnSp macro="">
      <xdr:nvCxnSpPr>
        <xdr:cNvPr id="614" name="直線コネクタ 613"/>
        <xdr:cNvCxnSpPr/>
      </xdr:nvCxnSpPr>
      <xdr:spPr>
        <a:xfrm flipV="1">
          <a:off x="17988280" y="14100810"/>
          <a:ext cx="78994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617" name="n_1mainValue【児童館】&#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18" name="n_2mainValue【児童館】&#10;一人当たり面積"/>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4375764" y="16713381"/>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49" name="【公民館】&#10;有形固定資産減価償却率平均値テキスト"/>
        <xdr:cNvSpPr txBox="1"/>
      </xdr:nvSpPr>
      <xdr:spPr>
        <a:xfrm>
          <a:off x="14414500" y="17087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4325600" y="172324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35788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xdr:cNvSpPr/>
      </xdr:nvSpPr>
      <xdr:spPr>
        <a:xfrm>
          <a:off x="12804140" y="17247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658" name="楕円 657"/>
        <xdr:cNvSpPr/>
      </xdr:nvSpPr>
      <xdr:spPr>
        <a:xfrm>
          <a:off x="14325600" y="179013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659" name="【公民館】&#10;有形固定資産減価償却率該当値テキスト"/>
        <xdr:cNvSpPr txBox="1"/>
      </xdr:nvSpPr>
      <xdr:spPr>
        <a:xfrm>
          <a:off x="14414500" y="178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157662</xdr:rowOff>
    </xdr:from>
    <xdr:to>
      <xdr:col>81</xdr:col>
      <xdr:colOff>101600</xdr:colOff>
      <xdr:row>107</xdr:row>
      <xdr:rowOff>87812</xdr:rowOff>
    </xdr:to>
    <xdr:sp macro="" textlink="">
      <xdr:nvSpPr>
        <xdr:cNvPr id="660" name="楕円 659"/>
        <xdr:cNvSpPr/>
      </xdr:nvSpPr>
      <xdr:spPr>
        <a:xfrm>
          <a:off x="13578840" y="1792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37012</xdr:rowOff>
    </xdr:to>
    <xdr:cxnSp macro="">
      <xdr:nvCxnSpPr>
        <xdr:cNvPr id="661" name="直線コネクタ 660"/>
        <xdr:cNvCxnSpPr/>
      </xdr:nvCxnSpPr>
      <xdr:spPr>
        <a:xfrm flipV="1">
          <a:off x="13629640" y="17948366"/>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662" name="楕円 661"/>
        <xdr:cNvSpPr/>
      </xdr:nvSpPr>
      <xdr:spPr>
        <a:xfrm>
          <a:off x="12804140" y="1773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107</xdr:row>
      <xdr:rowOff>37012</xdr:rowOff>
    </xdr:to>
    <xdr:cxnSp macro="">
      <xdr:nvCxnSpPr>
        <xdr:cNvPr id="663" name="直線コネクタ 662"/>
        <xdr:cNvCxnSpPr/>
      </xdr:nvCxnSpPr>
      <xdr:spPr>
        <a:xfrm>
          <a:off x="12854940" y="17780726"/>
          <a:ext cx="774700" cy="19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4" name="n_1aveValue【公民館】&#10;有形固定資産減価償却率"/>
        <xdr:cNvSpPr txBox="1"/>
      </xdr:nvSpPr>
      <xdr:spPr>
        <a:xfrm>
          <a:off x="13437244" y="1702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65" name="n_2aveValue【公民館】&#10;有形固定資産減価償却率"/>
        <xdr:cNvSpPr txBox="1"/>
      </xdr:nvSpPr>
      <xdr:spPr>
        <a:xfrm>
          <a:off x="126752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78939</xdr:rowOff>
    </xdr:from>
    <xdr:ext cx="405111" cy="259045"/>
    <xdr:sp macro="" textlink="">
      <xdr:nvSpPr>
        <xdr:cNvPr id="666" name="n_1mainValue【公民館】&#10;有形固定資産減価償却率"/>
        <xdr:cNvSpPr txBox="1"/>
      </xdr:nvSpPr>
      <xdr:spPr>
        <a:xfrm>
          <a:off x="13437244" y="1801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667" name="n_2mainValue【公民館】&#10;有形固定資産減価償却率"/>
        <xdr:cNvSpPr txBox="1"/>
      </xdr:nvSpPr>
      <xdr:spPr>
        <a:xfrm>
          <a:off x="12675244"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19509104" y="1667446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19547840" y="182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19443700" y="1821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19547840" y="16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19443700" y="16674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1954784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1873504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17937480" y="1784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05" name="楕円 704"/>
        <xdr:cNvSpPr/>
      </xdr:nvSpPr>
      <xdr:spPr>
        <a:xfrm>
          <a:off x="1945894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706" name="【公民館】&#10;一人当たり面積該当値テキスト"/>
        <xdr:cNvSpPr txBox="1"/>
      </xdr:nvSpPr>
      <xdr:spPr>
        <a:xfrm>
          <a:off x="19547840"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xdr:rowOff>
    </xdr:from>
    <xdr:to>
      <xdr:col>112</xdr:col>
      <xdr:colOff>38100</xdr:colOff>
      <xdr:row>107</xdr:row>
      <xdr:rowOff>106045</xdr:rowOff>
    </xdr:to>
    <xdr:sp macro="" textlink="">
      <xdr:nvSpPr>
        <xdr:cNvPr id="707" name="楕円 706"/>
        <xdr:cNvSpPr/>
      </xdr:nvSpPr>
      <xdr:spPr>
        <a:xfrm>
          <a:off x="18735040" y="1794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55245</xdr:rowOff>
    </xdr:to>
    <xdr:cxnSp macro="">
      <xdr:nvCxnSpPr>
        <xdr:cNvPr id="708" name="直線コネクタ 707"/>
        <xdr:cNvCxnSpPr/>
      </xdr:nvCxnSpPr>
      <xdr:spPr>
        <a:xfrm flipV="1">
          <a:off x="18778220" y="17990819"/>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09" name="楕円 708"/>
        <xdr:cNvSpPr/>
      </xdr:nvSpPr>
      <xdr:spPr>
        <a:xfrm>
          <a:off x="1793748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107</xdr:row>
      <xdr:rowOff>55245</xdr:rowOff>
    </xdr:to>
    <xdr:cxnSp macro="">
      <xdr:nvCxnSpPr>
        <xdr:cNvPr id="710" name="直線コネクタ 709"/>
        <xdr:cNvCxnSpPr/>
      </xdr:nvCxnSpPr>
      <xdr:spPr>
        <a:xfrm>
          <a:off x="17988280" y="17891760"/>
          <a:ext cx="78994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1" name="n_1aveValue【公民館】&#10;一人当たり面積"/>
        <xdr:cNvSpPr txBox="1"/>
      </xdr:nvSpPr>
      <xdr:spPr>
        <a:xfrm>
          <a:off x="185611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12" name="n_2aveValue【公民館】&#10;一人当たり面積"/>
        <xdr:cNvSpPr txBox="1"/>
      </xdr:nvSpPr>
      <xdr:spPr>
        <a:xfrm>
          <a:off x="177762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97172</xdr:rowOff>
    </xdr:from>
    <xdr:ext cx="469744" cy="259045"/>
    <xdr:sp macro="" textlink="">
      <xdr:nvSpPr>
        <xdr:cNvPr id="713" name="n_1mainValue【公民館】&#10;一人当たり面積"/>
        <xdr:cNvSpPr txBox="1"/>
      </xdr:nvSpPr>
      <xdr:spPr>
        <a:xfrm>
          <a:off x="18561127" y="180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17797</xdr:rowOff>
    </xdr:from>
    <xdr:ext cx="469744" cy="259045"/>
    <xdr:sp macro="" textlink="">
      <xdr:nvSpPr>
        <xdr:cNvPr id="714" name="n_2mainValue【公民館】&#10;一人当たり面積"/>
        <xdr:cNvSpPr txBox="1"/>
      </xdr:nvSpPr>
      <xdr:spPr>
        <a:xfrm>
          <a:off x="1777626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保育所等の子育て関連施設は、以前から施設数も多く、老朽化も進んでいるため、今後策定する個別施設計画に基づき、維持管理を適切に進める必要があると考える。児童館については、今後、利用率の低い施設から閉鎖・除却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また、類似団体と比較して特に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latin typeface="ＭＳ Ｐゴシック" panose="020B0600070205080204" pitchFamily="50" charset="-128"/>
              <a:ea typeface="ＭＳ Ｐゴシック" panose="020B0600070205080204" pitchFamily="50" charset="-128"/>
            </a:rPr>
            <a:t>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であり、これらの施設は災害時の避難場所としても利用することから、耐震性の低い建物から集中的に建替えを行ってきたことによる。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124960" y="6379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036060" y="652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312160" y="6526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5146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0</xdr:rowOff>
    </xdr:from>
    <xdr:to>
      <xdr:col>24</xdr:col>
      <xdr:colOff>114300</xdr:colOff>
      <xdr:row>40</xdr:row>
      <xdr:rowOff>101600</xdr:rowOff>
    </xdr:to>
    <xdr:sp macro="" textlink="">
      <xdr:nvSpPr>
        <xdr:cNvPr id="69" name="楕円 68"/>
        <xdr:cNvSpPr/>
      </xdr:nvSpPr>
      <xdr:spPr>
        <a:xfrm>
          <a:off x="403606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149877</xdr:rowOff>
    </xdr:from>
    <xdr:ext cx="405111" cy="259045"/>
    <xdr:sp macro="" textlink="">
      <xdr:nvSpPr>
        <xdr:cNvPr id="70" name="【図書館】&#10;有形固定資産減価償却率該当値テキスト"/>
        <xdr:cNvSpPr txBox="1"/>
      </xdr:nvSpPr>
      <xdr:spPr>
        <a:xfrm>
          <a:off x="4124960"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1" name="楕円 70"/>
        <xdr:cNvSpPr/>
      </xdr:nvSpPr>
      <xdr:spPr>
        <a:xfrm>
          <a:off x="331216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50800</xdr:rowOff>
    </xdr:from>
    <xdr:to>
      <xdr:col>24</xdr:col>
      <xdr:colOff>63500</xdr:colOff>
      <xdr:row>40</xdr:row>
      <xdr:rowOff>76200</xdr:rowOff>
    </xdr:to>
    <xdr:cxnSp macro="">
      <xdr:nvCxnSpPr>
        <xdr:cNvPr id="72" name="直線コネクタ 71"/>
        <xdr:cNvCxnSpPr/>
      </xdr:nvCxnSpPr>
      <xdr:spPr>
        <a:xfrm flipV="1">
          <a:off x="3355340" y="675640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3" name="楕円 72"/>
        <xdr:cNvSpPr/>
      </xdr:nvSpPr>
      <xdr:spPr>
        <a:xfrm>
          <a:off x="25146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127000</xdr:rowOff>
    </xdr:to>
    <xdr:cxnSp macro="">
      <xdr:nvCxnSpPr>
        <xdr:cNvPr id="74" name="直線コネクタ 73"/>
        <xdr:cNvCxnSpPr/>
      </xdr:nvCxnSpPr>
      <xdr:spPr>
        <a:xfrm flipV="1">
          <a:off x="2565400" y="6781800"/>
          <a:ext cx="78994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17056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3857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7" name="n_1mainValue【図書館】&#10;有形固定資産減価償却率"/>
        <xdr:cNvSpPr txBox="1"/>
      </xdr:nvSpPr>
      <xdr:spPr>
        <a:xfrm>
          <a:off x="317056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168927</xdr:rowOff>
    </xdr:from>
    <xdr:ext cx="405111" cy="259045"/>
    <xdr:sp macro="" textlink="">
      <xdr:nvSpPr>
        <xdr:cNvPr id="78" name="n_2mainValue【図書館】&#10;有形固定資産減価償却率"/>
        <xdr:cNvSpPr txBox="1"/>
      </xdr:nvSpPr>
      <xdr:spPr>
        <a:xfrm>
          <a:off x="238570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9219565" y="55168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92583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9154160" y="699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92583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844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767080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16" name="楕円 115"/>
        <xdr:cNvSpPr/>
      </xdr:nvSpPr>
      <xdr:spPr>
        <a:xfrm>
          <a:off x="919226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47007</xdr:rowOff>
    </xdr:from>
    <xdr:ext cx="469744" cy="259045"/>
    <xdr:sp macro="" textlink="">
      <xdr:nvSpPr>
        <xdr:cNvPr id="117" name="【図書館】&#10;一人当たり面積該当値テキスト"/>
        <xdr:cNvSpPr txBox="1"/>
      </xdr:nvSpPr>
      <xdr:spPr>
        <a:xfrm>
          <a:off x="92583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18" name="楕円 117"/>
        <xdr:cNvSpPr/>
      </xdr:nvSpPr>
      <xdr:spPr>
        <a:xfrm>
          <a:off x="8445500" y="683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11430</xdr:rowOff>
    </xdr:to>
    <xdr:cxnSp macro="">
      <xdr:nvCxnSpPr>
        <xdr:cNvPr id="119" name="直線コネクタ 118"/>
        <xdr:cNvCxnSpPr/>
      </xdr:nvCxnSpPr>
      <xdr:spPr>
        <a:xfrm>
          <a:off x="8496300" y="68846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20" name="楕円 119"/>
        <xdr:cNvSpPr/>
      </xdr:nvSpPr>
      <xdr:spPr>
        <a:xfrm>
          <a:off x="767080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11430</xdr:rowOff>
    </xdr:to>
    <xdr:cxnSp macro="">
      <xdr:nvCxnSpPr>
        <xdr:cNvPr id="121" name="直線コネクタ 120"/>
        <xdr:cNvCxnSpPr/>
      </xdr:nvCxnSpPr>
      <xdr:spPr>
        <a:xfrm>
          <a:off x="7713980" y="68846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827158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750958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24" name="n_1mainValue【図書館】&#10;一人当たり面積"/>
        <xdr:cNvSpPr txBox="1"/>
      </xdr:nvSpPr>
      <xdr:spPr>
        <a:xfrm>
          <a:off x="827158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25" name="n_2mainValue【図書館】&#10;一人当たり面積"/>
        <xdr:cNvSpPr txBox="1"/>
      </xdr:nvSpPr>
      <xdr:spPr>
        <a:xfrm>
          <a:off x="750958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086225" y="934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12496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02082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124960" y="9849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03606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5146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4" name="楕円 163"/>
        <xdr:cNvSpPr/>
      </xdr:nvSpPr>
      <xdr:spPr>
        <a:xfrm>
          <a:off x="403606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158132</xdr:rowOff>
    </xdr:from>
    <xdr:ext cx="405111" cy="259045"/>
    <xdr:sp macro="" textlink="">
      <xdr:nvSpPr>
        <xdr:cNvPr id="165" name="【体育館・プール】&#10;有形固定資産減価償却率該当値テキスト"/>
        <xdr:cNvSpPr txBox="1"/>
      </xdr:nvSpPr>
      <xdr:spPr>
        <a:xfrm>
          <a:off x="4124960"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66" name="楕円 165"/>
        <xdr:cNvSpPr/>
      </xdr:nvSpPr>
      <xdr:spPr>
        <a:xfrm>
          <a:off x="331216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102870</xdr:rowOff>
    </xdr:to>
    <xdr:cxnSp macro="">
      <xdr:nvCxnSpPr>
        <xdr:cNvPr id="167" name="直線コネクタ 166"/>
        <xdr:cNvCxnSpPr/>
      </xdr:nvCxnSpPr>
      <xdr:spPr>
        <a:xfrm flipV="1">
          <a:off x="3355340" y="1011745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68" name="楕円 167"/>
        <xdr:cNvSpPr/>
      </xdr:nvSpPr>
      <xdr:spPr>
        <a:xfrm>
          <a:off x="251460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61</xdr:row>
      <xdr:rowOff>38100</xdr:rowOff>
    </xdr:to>
    <xdr:cxnSp macro="">
      <xdr:nvCxnSpPr>
        <xdr:cNvPr id="169" name="直線コネクタ 168"/>
        <xdr:cNvCxnSpPr/>
      </xdr:nvCxnSpPr>
      <xdr:spPr>
        <a:xfrm flipV="1">
          <a:off x="2565400" y="10161270"/>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17056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38570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72" name="n_1mainValue【体育館・プール】&#10;有形固定資産減価償却率"/>
        <xdr:cNvSpPr txBox="1"/>
      </xdr:nvSpPr>
      <xdr:spPr>
        <a:xfrm>
          <a:off x="317056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173" name="n_2mainValue【体育館・プール】&#10;有形固定資産減価償却率"/>
        <xdr:cNvSpPr txBox="1"/>
      </xdr:nvSpPr>
      <xdr:spPr>
        <a:xfrm>
          <a:off x="238570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9219565" y="934250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9258300"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9154160" y="10794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9258300" y="912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9154160" y="9342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9258300" y="10522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9192260" y="10667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8445500" y="10696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7670800" y="10708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155702</xdr:rowOff>
    </xdr:from>
    <xdr:to>
      <xdr:col>55</xdr:col>
      <xdr:colOff>50800</xdr:colOff>
      <xdr:row>64</xdr:row>
      <xdr:rowOff>85852</xdr:rowOff>
    </xdr:to>
    <xdr:sp macro="" textlink="">
      <xdr:nvSpPr>
        <xdr:cNvPr id="211" name="楕円 210"/>
        <xdr:cNvSpPr/>
      </xdr:nvSpPr>
      <xdr:spPr>
        <a:xfrm>
          <a:off x="9192260" y="107170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9258300" y="1064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155893</xdr:rowOff>
    </xdr:from>
    <xdr:to>
      <xdr:col>50</xdr:col>
      <xdr:colOff>165100</xdr:colOff>
      <xdr:row>64</xdr:row>
      <xdr:rowOff>86043</xdr:rowOff>
    </xdr:to>
    <xdr:sp macro="" textlink="">
      <xdr:nvSpPr>
        <xdr:cNvPr id="213" name="楕円 212"/>
        <xdr:cNvSpPr/>
      </xdr:nvSpPr>
      <xdr:spPr>
        <a:xfrm>
          <a:off x="8445500" y="10717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35052</xdr:rowOff>
    </xdr:from>
    <xdr:to>
      <xdr:col>55</xdr:col>
      <xdr:colOff>0</xdr:colOff>
      <xdr:row>64</xdr:row>
      <xdr:rowOff>35243</xdr:rowOff>
    </xdr:to>
    <xdr:cxnSp macro="">
      <xdr:nvCxnSpPr>
        <xdr:cNvPr id="214" name="直線コネクタ 213"/>
        <xdr:cNvCxnSpPr/>
      </xdr:nvCxnSpPr>
      <xdr:spPr>
        <a:xfrm flipV="1">
          <a:off x="8496300" y="10764012"/>
          <a:ext cx="7239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156464</xdr:rowOff>
    </xdr:from>
    <xdr:to>
      <xdr:col>46</xdr:col>
      <xdr:colOff>38100</xdr:colOff>
      <xdr:row>64</xdr:row>
      <xdr:rowOff>86614</xdr:rowOff>
    </xdr:to>
    <xdr:sp macro="" textlink="">
      <xdr:nvSpPr>
        <xdr:cNvPr id="215" name="楕円 214"/>
        <xdr:cNvSpPr/>
      </xdr:nvSpPr>
      <xdr:spPr>
        <a:xfrm>
          <a:off x="7670800" y="10717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35243</xdr:rowOff>
    </xdr:from>
    <xdr:to>
      <xdr:col>50</xdr:col>
      <xdr:colOff>114300</xdr:colOff>
      <xdr:row>64</xdr:row>
      <xdr:rowOff>35814</xdr:rowOff>
    </xdr:to>
    <xdr:cxnSp macro="">
      <xdr:nvCxnSpPr>
        <xdr:cNvPr id="216" name="直線コネクタ 215"/>
        <xdr:cNvCxnSpPr/>
      </xdr:nvCxnSpPr>
      <xdr:spPr>
        <a:xfrm flipV="1">
          <a:off x="7713980" y="10764203"/>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8271587" y="104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xdr:cNvSpPr txBox="1"/>
      </xdr:nvSpPr>
      <xdr:spPr>
        <a:xfrm>
          <a:off x="750958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77170</xdr:rowOff>
    </xdr:from>
    <xdr:ext cx="469744" cy="259045"/>
    <xdr:sp macro="" textlink="">
      <xdr:nvSpPr>
        <xdr:cNvPr id="219" name="n_1mainValue【体育館・プール】&#10;一人当たり面積"/>
        <xdr:cNvSpPr txBox="1"/>
      </xdr:nvSpPr>
      <xdr:spPr>
        <a:xfrm>
          <a:off x="8271587" y="1080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77741</xdr:rowOff>
    </xdr:from>
    <xdr:ext cx="469744" cy="259045"/>
    <xdr:sp macro="" textlink="">
      <xdr:nvSpPr>
        <xdr:cNvPr id="220" name="n_2mainValue【体育館・プール】&#10;一人当たり面積"/>
        <xdr:cNvSpPr txBox="1"/>
      </xdr:nvSpPr>
      <xdr:spPr>
        <a:xfrm>
          <a:off x="750958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086225" y="13081634"/>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124960" y="145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020820" y="145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124960" y="138417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03606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312160" y="1384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59" name="楕円 258"/>
        <xdr:cNvSpPr/>
      </xdr:nvSpPr>
      <xdr:spPr>
        <a:xfrm>
          <a:off x="403606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260" name="【福祉施設】&#10;有形固定資産減価償却率該当値テキスト"/>
        <xdr:cNvSpPr txBox="1"/>
      </xdr:nvSpPr>
      <xdr:spPr>
        <a:xfrm>
          <a:off x="4124960"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261" name="楕円 260"/>
        <xdr:cNvSpPr/>
      </xdr:nvSpPr>
      <xdr:spPr>
        <a:xfrm>
          <a:off x="3312160" y="1356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36195</xdr:rowOff>
    </xdr:to>
    <xdr:cxnSp macro="">
      <xdr:nvCxnSpPr>
        <xdr:cNvPr id="262" name="直線コネクタ 261"/>
        <xdr:cNvCxnSpPr/>
      </xdr:nvCxnSpPr>
      <xdr:spPr>
        <a:xfrm flipV="1">
          <a:off x="3355340" y="1359789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63" name="楕円 262"/>
        <xdr:cNvSpPr/>
      </xdr:nvSpPr>
      <xdr:spPr>
        <a:xfrm>
          <a:off x="25146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82</xdr:row>
      <xdr:rowOff>91439</xdr:rowOff>
    </xdr:to>
    <xdr:cxnSp macro="">
      <xdr:nvCxnSpPr>
        <xdr:cNvPr id="264" name="直線コネクタ 263"/>
        <xdr:cNvCxnSpPr/>
      </xdr:nvCxnSpPr>
      <xdr:spPr>
        <a:xfrm flipV="1">
          <a:off x="2565400" y="13615035"/>
          <a:ext cx="78994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17056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3857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103522</xdr:rowOff>
    </xdr:from>
    <xdr:ext cx="405111" cy="259045"/>
    <xdr:sp macro="" textlink="">
      <xdr:nvSpPr>
        <xdr:cNvPr id="267" name="n_1mainValue【福祉施設】&#10;有形固定資産減価償却率"/>
        <xdr:cNvSpPr txBox="1"/>
      </xdr:nvSpPr>
      <xdr:spPr>
        <a:xfrm>
          <a:off x="317056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68" name="n_2mainValue【福祉施設】&#10;有形固定資産減価償却率"/>
        <xdr:cNvSpPr txBox="1"/>
      </xdr:nvSpPr>
      <xdr:spPr>
        <a:xfrm>
          <a:off x="23857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9219565" y="1312316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925830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915416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9258300" y="13976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844550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7670800" y="14135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04" name="楕円 303"/>
        <xdr:cNvSpPr/>
      </xdr:nvSpPr>
      <xdr:spPr>
        <a:xfrm>
          <a:off x="9192260" y="14376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41673</xdr:rowOff>
    </xdr:from>
    <xdr:ext cx="469744" cy="259045"/>
    <xdr:sp macro="" textlink="">
      <xdr:nvSpPr>
        <xdr:cNvPr id="305" name="【福祉施設】&#10;一人当たり面積該当値テキスト"/>
        <xdr:cNvSpPr txBox="1"/>
      </xdr:nvSpPr>
      <xdr:spPr>
        <a:xfrm>
          <a:off x="9258300" y="14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06" name="楕円 305"/>
        <xdr:cNvSpPr/>
      </xdr:nvSpPr>
      <xdr:spPr>
        <a:xfrm>
          <a:off x="844550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6096</xdr:rowOff>
    </xdr:to>
    <xdr:cxnSp macro="">
      <xdr:nvCxnSpPr>
        <xdr:cNvPr id="307" name="直線コネクタ 306"/>
        <xdr:cNvCxnSpPr/>
      </xdr:nvCxnSpPr>
      <xdr:spPr>
        <a:xfrm>
          <a:off x="8496300" y="1442313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08" name="楕円 307"/>
        <xdr:cNvSpPr/>
      </xdr:nvSpPr>
      <xdr:spPr>
        <a:xfrm>
          <a:off x="7670800" y="14378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8382</xdr:rowOff>
    </xdr:to>
    <xdr:cxnSp macro="">
      <xdr:nvCxnSpPr>
        <xdr:cNvPr id="309" name="直線コネクタ 308"/>
        <xdr:cNvCxnSpPr/>
      </xdr:nvCxnSpPr>
      <xdr:spPr>
        <a:xfrm flipV="1">
          <a:off x="7713980" y="1442313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8271587" y="138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7509587" y="139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12" name="n_1mainValue【福祉施設】&#10;一人当たり面積"/>
        <xdr:cNvSpPr txBox="1"/>
      </xdr:nvSpPr>
      <xdr:spPr>
        <a:xfrm>
          <a:off x="827158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13" name="n_2mainValue【福祉施設】&#10;一人当たり面積"/>
        <xdr:cNvSpPr txBox="1"/>
      </xdr:nvSpPr>
      <xdr:spPr>
        <a:xfrm>
          <a:off x="7509587" y="144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5" name="直線コネクタ 354"/>
        <xdr:cNvCxnSpPr/>
      </xdr:nvCxnSpPr>
      <xdr:spPr>
        <a:xfrm flipV="1">
          <a:off x="14375764" y="570139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6" name="【一般廃棄物処理施設】&#10;有形固定資産減価償却率最小値テキスト"/>
        <xdr:cNvSpPr txBox="1"/>
      </xdr:nvSpPr>
      <xdr:spPr>
        <a:xfrm>
          <a:off x="14414500" y="7125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7" name="直線コネクタ 356"/>
        <xdr:cNvCxnSpPr/>
      </xdr:nvCxnSpPr>
      <xdr:spPr>
        <a:xfrm>
          <a:off x="1428750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58" name="【一般廃棄物処理施設】&#10;有形固定資産減価償却率最大値テキスト"/>
        <xdr:cNvSpPr txBox="1"/>
      </xdr:nvSpPr>
      <xdr:spPr>
        <a:xfrm>
          <a:off x="14414500" y="548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59" name="直線コネクタ 358"/>
        <xdr:cNvCxnSpPr/>
      </xdr:nvCxnSpPr>
      <xdr:spPr>
        <a:xfrm>
          <a:off x="14287500" y="570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60" name="【一般廃棄物処理施設】&#10;有形固定資産減価償却率平均値テキスト"/>
        <xdr:cNvSpPr txBox="1"/>
      </xdr:nvSpPr>
      <xdr:spPr>
        <a:xfrm>
          <a:off x="14414500" y="6000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1" name="フローチャート: 判断 360"/>
        <xdr:cNvSpPr/>
      </xdr:nvSpPr>
      <xdr:spPr>
        <a:xfrm>
          <a:off x="14325600" y="61453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2" name="フローチャート: 判断 361"/>
        <xdr:cNvSpPr/>
      </xdr:nvSpPr>
      <xdr:spPr>
        <a:xfrm>
          <a:off x="1357884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3" name="フローチャート: 判断 362"/>
        <xdr:cNvSpPr/>
      </xdr:nvSpPr>
      <xdr:spPr>
        <a:xfrm>
          <a:off x="1280414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164193</xdr:rowOff>
    </xdr:from>
    <xdr:to>
      <xdr:col>85</xdr:col>
      <xdr:colOff>177800</xdr:colOff>
      <xdr:row>37</xdr:row>
      <xdr:rowOff>94343</xdr:rowOff>
    </xdr:to>
    <xdr:sp macro="" textlink="">
      <xdr:nvSpPr>
        <xdr:cNvPr id="369" name="楕円 368"/>
        <xdr:cNvSpPr/>
      </xdr:nvSpPr>
      <xdr:spPr>
        <a:xfrm>
          <a:off x="14325600" y="61992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142620</xdr:rowOff>
    </xdr:from>
    <xdr:ext cx="405111" cy="259045"/>
    <xdr:sp macro="" textlink="">
      <xdr:nvSpPr>
        <xdr:cNvPr id="370" name="【一般廃棄物処理施設】&#10;有形固定資産減価償却率該当値テキスト"/>
        <xdr:cNvSpPr txBox="1"/>
      </xdr:nvSpPr>
      <xdr:spPr>
        <a:xfrm>
          <a:off x="14414500"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371" name="楕円 370"/>
        <xdr:cNvSpPr/>
      </xdr:nvSpPr>
      <xdr:spPr>
        <a:xfrm>
          <a:off x="135788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43543</xdr:rowOff>
    </xdr:from>
    <xdr:to>
      <xdr:col>85</xdr:col>
      <xdr:colOff>127000</xdr:colOff>
      <xdr:row>37</xdr:row>
      <xdr:rowOff>87630</xdr:rowOff>
    </xdr:to>
    <xdr:cxnSp macro="">
      <xdr:nvCxnSpPr>
        <xdr:cNvPr id="372" name="直線コネクタ 371"/>
        <xdr:cNvCxnSpPr/>
      </xdr:nvCxnSpPr>
      <xdr:spPr>
        <a:xfrm flipV="1">
          <a:off x="13629640" y="6246223"/>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373" name="楕円 372"/>
        <xdr:cNvSpPr/>
      </xdr:nvSpPr>
      <xdr:spPr>
        <a:xfrm>
          <a:off x="12804140" y="65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39</xdr:row>
      <xdr:rowOff>102326</xdr:rowOff>
    </xdr:to>
    <xdr:cxnSp macro="">
      <xdr:nvCxnSpPr>
        <xdr:cNvPr id="374" name="直線コネクタ 373"/>
        <xdr:cNvCxnSpPr/>
      </xdr:nvCxnSpPr>
      <xdr:spPr>
        <a:xfrm flipV="1">
          <a:off x="12854940" y="6290310"/>
          <a:ext cx="774700" cy="3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75" name="n_1aveValue【一般廃棄物処理施設】&#10;有形固定資産減価償却率"/>
        <xdr:cNvSpPr txBox="1"/>
      </xdr:nvSpPr>
      <xdr:spPr>
        <a:xfrm>
          <a:off x="1343724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76" name="n_2aveValue【一般廃棄物処理施設】&#10;有形固定資産減価償却率"/>
        <xdr:cNvSpPr txBox="1"/>
      </xdr:nvSpPr>
      <xdr:spPr>
        <a:xfrm>
          <a:off x="1267524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377" name="n_1mainValue【一般廃棄物処理施設】&#10;有形固定資産減価償却率"/>
        <xdr:cNvSpPr txBox="1"/>
      </xdr:nvSpPr>
      <xdr:spPr>
        <a:xfrm>
          <a:off x="134372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378" name="n_2mainValue【一般廃棄物処理施設】&#10;有形固定資産減価償却率"/>
        <xdr:cNvSpPr txBox="1"/>
      </xdr:nvSpPr>
      <xdr:spPr>
        <a:xfrm>
          <a:off x="12675244" y="668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xdr:cNvCxnSpPr/>
      </xdr:nvCxnSpPr>
      <xdr:spPr>
        <a:xfrm flipV="1">
          <a:off x="19509104" y="5591445"/>
          <a:ext cx="0" cy="1414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xdr:cNvSpPr txBox="1"/>
      </xdr:nvSpPr>
      <xdr:spPr>
        <a:xfrm>
          <a:off x="19547840" y="7010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xdr:cNvCxnSpPr/>
      </xdr:nvCxnSpPr>
      <xdr:spPr>
        <a:xfrm>
          <a:off x="19443700" y="7006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xdr:cNvSpPr txBox="1"/>
      </xdr:nvSpPr>
      <xdr:spPr>
        <a:xfrm>
          <a:off x="19547840" y="537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xdr:cNvCxnSpPr/>
      </xdr:nvCxnSpPr>
      <xdr:spPr>
        <a:xfrm>
          <a:off x="19443700" y="5591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5" name="【一般廃棄物処理施設】&#10;一人当たり有形固定資産（償却資産）額平均値テキスト"/>
        <xdr:cNvSpPr txBox="1"/>
      </xdr:nvSpPr>
      <xdr:spPr>
        <a:xfrm>
          <a:off x="19547840" y="6305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xdr:cNvSpPr/>
      </xdr:nvSpPr>
      <xdr:spPr>
        <a:xfrm>
          <a:off x="19458940" y="6450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xdr:cNvSpPr/>
      </xdr:nvSpPr>
      <xdr:spPr>
        <a:xfrm>
          <a:off x="18735040" y="6530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xdr:cNvSpPr/>
      </xdr:nvSpPr>
      <xdr:spPr>
        <a:xfrm>
          <a:off x="17937480" y="6627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23809</xdr:rowOff>
    </xdr:from>
    <xdr:to>
      <xdr:col>116</xdr:col>
      <xdr:colOff>114300</xdr:colOff>
      <xdr:row>41</xdr:row>
      <xdr:rowOff>125409</xdr:rowOff>
    </xdr:to>
    <xdr:sp macro="" textlink="">
      <xdr:nvSpPr>
        <xdr:cNvPr id="414" name="楕円 413"/>
        <xdr:cNvSpPr/>
      </xdr:nvSpPr>
      <xdr:spPr>
        <a:xfrm>
          <a:off x="19458940" y="68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110186</xdr:rowOff>
    </xdr:from>
    <xdr:ext cx="534377" cy="259045"/>
    <xdr:sp macro="" textlink="">
      <xdr:nvSpPr>
        <xdr:cNvPr id="415" name="【一般廃棄物処理施設】&#10;一人当たり有形固定資産（償却資産）額該当値テキスト"/>
        <xdr:cNvSpPr txBox="1"/>
      </xdr:nvSpPr>
      <xdr:spPr>
        <a:xfrm>
          <a:off x="19547840" y="68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24147</xdr:rowOff>
    </xdr:from>
    <xdr:to>
      <xdr:col>112</xdr:col>
      <xdr:colOff>38100</xdr:colOff>
      <xdr:row>41</xdr:row>
      <xdr:rowOff>125747</xdr:rowOff>
    </xdr:to>
    <xdr:sp macro="" textlink="">
      <xdr:nvSpPr>
        <xdr:cNvPr id="416" name="楕円 415"/>
        <xdr:cNvSpPr/>
      </xdr:nvSpPr>
      <xdr:spPr>
        <a:xfrm>
          <a:off x="18735040" y="6897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74609</xdr:rowOff>
    </xdr:from>
    <xdr:to>
      <xdr:col>116</xdr:col>
      <xdr:colOff>63500</xdr:colOff>
      <xdr:row>41</xdr:row>
      <xdr:rowOff>74947</xdr:rowOff>
    </xdr:to>
    <xdr:cxnSp macro="">
      <xdr:nvCxnSpPr>
        <xdr:cNvPr id="417" name="直線コネクタ 416"/>
        <xdr:cNvCxnSpPr/>
      </xdr:nvCxnSpPr>
      <xdr:spPr>
        <a:xfrm flipV="1">
          <a:off x="18778220" y="6947849"/>
          <a:ext cx="73152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82248</xdr:rowOff>
    </xdr:from>
    <xdr:to>
      <xdr:col>107</xdr:col>
      <xdr:colOff>101600</xdr:colOff>
      <xdr:row>42</xdr:row>
      <xdr:rowOff>12398</xdr:rowOff>
    </xdr:to>
    <xdr:sp macro="" textlink="">
      <xdr:nvSpPr>
        <xdr:cNvPr id="418" name="楕円 417"/>
        <xdr:cNvSpPr/>
      </xdr:nvSpPr>
      <xdr:spPr>
        <a:xfrm>
          <a:off x="17937480" y="6955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74947</xdr:rowOff>
    </xdr:from>
    <xdr:to>
      <xdr:col>111</xdr:col>
      <xdr:colOff>177800</xdr:colOff>
      <xdr:row>41</xdr:row>
      <xdr:rowOff>133048</xdr:rowOff>
    </xdr:to>
    <xdr:cxnSp macro="">
      <xdr:nvCxnSpPr>
        <xdr:cNvPr id="419" name="直線コネクタ 418"/>
        <xdr:cNvCxnSpPr/>
      </xdr:nvCxnSpPr>
      <xdr:spPr>
        <a:xfrm flipV="1">
          <a:off x="17988280" y="6948187"/>
          <a:ext cx="789940" cy="5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20" name="n_1aveValue【一般廃棄物処理施設】&#10;一人当たり有形固定資産（償却資産）額"/>
        <xdr:cNvSpPr txBox="1"/>
      </xdr:nvSpPr>
      <xdr:spPr>
        <a:xfrm>
          <a:off x="18528811" y="63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21" name="n_2aveValue【一般廃棄物処理施設】&#10;一人当たり有形固定資産（償却資産）額"/>
        <xdr:cNvSpPr txBox="1"/>
      </xdr:nvSpPr>
      <xdr:spPr>
        <a:xfrm>
          <a:off x="17766811" y="64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116874</xdr:rowOff>
    </xdr:from>
    <xdr:ext cx="534377" cy="259045"/>
    <xdr:sp macro="" textlink="">
      <xdr:nvSpPr>
        <xdr:cNvPr id="422" name="n_1mainValue【一般廃棄物処理施設】&#10;一人当たり有形固定資産（償却資産）額"/>
        <xdr:cNvSpPr txBox="1"/>
      </xdr:nvSpPr>
      <xdr:spPr>
        <a:xfrm>
          <a:off x="18528811" y="69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3525</xdr:rowOff>
    </xdr:from>
    <xdr:ext cx="313932" cy="259045"/>
    <xdr:sp macro="" textlink="">
      <xdr:nvSpPr>
        <xdr:cNvPr id="423" name="n_2mainValue【一般廃棄物処理施設】&#10;一人当たり有形固定資産（償却資産）額"/>
        <xdr:cNvSpPr txBox="1"/>
      </xdr:nvSpPr>
      <xdr:spPr>
        <a:xfrm>
          <a:off x="17854173" y="7044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9" name="直線コネクタ 448"/>
        <xdr:cNvCxnSpPr/>
      </xdr:nvCxnSpPr>
      <xdr:spPr>
        <a:xfrm flipV="1">
          <a:off x="14375764" y="926102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0" name="【保健センター・保健所】&#10;有形固定資産減価償却率最小値テキスト"/>
        <xdr:cNvSpPr txBox="1"/>
      </xdr:nvSpPr>
      <xdr:spPr>
        <a:xfrm>
          <a:off x="14414500" y="10739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1" name="直線コネクタ 450"/>
        <xdr:cNvCxnSpPr/>
      </xdr:nvCxnSpPr>
      <xdr:spPr>
        <a:xfrm>
          <a:off x="1428750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2"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3" name="直線コネクタ 452"/>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4" name="【保健センター・保健所】&#10;有形固定資産減価償却率平均値テキスト"/>
        <xdr:cNvSpPr txBox="1"/>
      </xdr:nvSpPr>
      <xdr:spPr>
        <a:xfrm>
          <a:off x="14414500" y="1006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5" name="フローチャート: 判断 454"/>
        <xdr:cNvSpPr/>
      </xdr:nvSpPr>
      <xdr:spPr>
        <a:xfrm>
          <a:off x="14325600" y="100892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6" name="フローチャート: 判断 455"/>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7" name="フローチャート: 判断 456"/>
        <xdr:cNvSpPr/>
      </xdr:nvSpPr>
      <xdr:spPr>
        <a:xfrm>
          <a:off x="1280414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125549</xdr:rowOff>
    </xdr:from>
    <xdr:to>
      <xdr:col>85</xdr:col>
      <xdr:colOff>177800</xdr:colOff>
      <xdr:row>60</xdr:row>
      <xdr:rowOff>55699</xdr:rowOff>
    </xdr:to>
    <xdr:sp macro="" textlink="">
      <xdr:nvSpPr>
        <xdr:cNvPr id="463" name="楕円 462"/>
        <xdr:cNvSpPr/>
      </xdr:nvSpPr>
      <xdr:spPr>
        <a:xfrm>
          <a:off x="14325600" y="100163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148426</xdr:rowOff>
    </xdr:from>
    <xdr:ext cx="405111" cy="259045"/>
    <xdr:sp macro="" textlink="">
      <xdr:nvSpPr>
        <xdr:cNvPr id="464" name="【保健センター・保健所】&#10;有形固定資産減価償却率該当値テキスト"/>
        <xdr:cNvSpPr txBox="1"/>
      </xdr:nvSpPr>
      <xdr:spPr>
        <a:xfrm>
          <a:off x="14414500" y="987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158206</xdr:rowOff>
    </xdr:from>
    <xdr:to>
      <xdr:col>81</xdr:col>
      <xdr:colOff>101600</xdr:colOff>
      <xdr:row>60</xdr:row>
      <xdr:rowOff>88356</xdr:rowOff>
    </xdr:to>
    <xdr:sp macro="" textlink="">
      <xdr:nvSpPr>
        <xdr:cNvPr id="465" name="楕円 464"/>
        <xdr:cNvSpPr/>
      </xdr:nvSpPr>
      <xdr:spPr>
        <a:xfrm>
          <a:off x="1357884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4899</xdr:rowOff>
    </xdr:from>
    <xdr:to>
      <xdr:col>85</xdr:col>
      <xdr:colOff>127000</xdr:colOff>
      <xdr:row>60</xdr:row>
      <xdr:rowOff>37556</xdr:rowOff>
    </xdr:to>
    <xdr:cxnSp macro="">
      <xdr:nvCxnSpPr>
        <xdr:cNvPr id="466" name="直線コネクタ 465"/>
        <xdr:cNvCxnSpPr/>
      </xdr:nvCxnSpPr>
      <xdr:spPr>
        <a:xfrm flipV="1">
          <a:off x="13629640" y="1006329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467" name="楕円 466"/>
        <xdr:cNvSpPr/>
      </xdr:nvSpPr>
      <xdr:spPr>
        <a:xfrm>
          <a:off x="1280414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37556</xdr:rowOff>
    </xdr:from>
    <xdr:to>
      <xdr:col>81</xdr:col>
      <xdr:colOff>50800</xdr:colOff>
      <xdr:row>60</xdr:row>
      <xdr:rowOff>97972</xdr:rowOff>
    </xdr:to>
    <xdr:cxnSp macro="">
      <xdr:nvCxnSpPr>
        <xdr:cNvPr id="468" name="直線コネクタ 467"/>
        <xdr:cNvCxnSpPr/>
      </xdr:nvCxnSpPr>
      <xdr:spPr>
        <a:xfrm flipV="1">
          <a:off x="12854940" y="10095956"/>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69" name="n_1aveValue【保健センター・保健所】&#10;有形固定資産減価償却率"/>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0" name="n_2aveValue【保健センター・保健所】&#10;有形固定資産減価償却率"/>
        <xdr:cNvSpPr txBox="1"/>
      </xdr:nvSpPr>
      <xdr:spPr>
        <a:xfrm>
          <a:off x="126752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104883</xdr:rowOff>
    </xdr:from>
    <xdr:ext cx="405111" cy="259045"/>
    <xdr:sp macro="" textlink="">
      <xdr:nvSpPr>
        <xdr:cNvPr id="471" name="n_1mainValue【保健センター・保健所】&#10;有形固定資産減価償却率"/>
        <xdr:cNvSpPr txBox="1"/>
      </xdr:nvSpPr>
      <xdr:spPr>
        <a:xfrm>
          <a:off x="1343724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165299</xdr:rowOff>
    </xdr:from>
    <xdr:ext cx="405111" cy="259045"/>
    <xdr:sp macro="" textlink="">
      <xdr:nvSpPr>
        <xdr:cNvPr id="472" name="n_2mainValue【保健センター・保健所】&#10;有形固定資産減価償却率"/>
        <xdr:cNvSpPr txBox="1"/>
      </xdr:nvSpPr>
      <xdr:spPr>
        <a:xfrm>
          <a:off x="1267524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4" name="直線コネクタ 493"/>
        <xdr:cNvCxnSpPr/>
      </xdr:nvCxnSpPr>
      <xdr:spPr>
        <a:xfrm flipV="1">
          <a:off x="19509104" y="925449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5" name="【保健センター・保健所】&#10;一人当たり面積最小値テキスト"/>
        <xdr:cNvSpPr txBox="1"/>
      </xdr:nvSpPr>
      <xdr:spPr>
        <a:xfrm>
          <a:off x="19547840"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6" name="直線コネクタ 495"/>
        <xdr:cNvCxnSpPr/>
      </xdr:nvCxnSpPr>
      <xdr:spPr>
        <a:xfrm>
          <a:off x="19443700" y="1070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99" name="【保健センター・保健所】&#10;一人当たり面積平均値テキスト"/>
        <xdr:cNvSpPr txBox="1"/>
      </xdr:nvSpPr>
      <xdr:spPr>
        <a:xfrm>
          <a:off x="19547840" y="9935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0" name="フローチャート: 判断 499"/>
        <xdr:cNvSpPr/>
      </xdr:nvSpPr>
      <xdr:spPr>
        <a:xfrm>
          <a:off x="1945894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1" name="フローチャート: 判断 500"/>
        <xdr:cNvSpPr/>
      </xdr:nvSpPr>
      <xdr:spPr>
        <a:xfrm>
          <a:off x="1873504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2" name="フローチャート: 判断 501"/>
        <xdr:cNvSpPr/>
      </xdr:nvSpPr>
      <xdr:spPr>
        <a:xfrm>
          <a:off x="179374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08" name="楕円 507"/>
        <xdr:cNvSpPr/>
      </xdr:nvSpPr>
      <xdr:spPr>
        <a:xfrm>
          <a:off x="1945894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509" name="【保健センター・保健所】&#10;一人当たり面積該当値テキスト"/>
        <xdr:cNvSpPr txBox="1"/>
      </xdr:nvSpPr>
      <xdr:spPr>
        <a:xfrm>
          <a:off x="19547840" y="10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510" name="楕円 509"/>
        <xdr:cNvSpPr/>
      </xdr:nvSpPr>
      <xdr:spPr>
        <a:xfrm>
          <a:off x="18735040" y="10387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511" name="直線コネクタ 510"/>
        <xdr:cNvCxnSpPr/>
      </xdr:nvCxnSpPr>
      <xdr:spPr>
        <a:xfrm>
          <a:off x="18778220" y="104348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512" name="楕円 511"/>
        <xdr:cNvSpPr/>
      </xdr:nvSpPr>
      <xdr:spPr>
        <a:xfrm>
          <a:off x="1793748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41148</xdr:rowOff>
    </xdr:to>
    <xdr:cxnSp macro="">
      <xdr:nvCxnSpPr>
        <xdr:cNvPr id="513" name="直線コネクタ 512"/>
        <xdr:cNvCxnSpPr/>
      </xdr:nvCxnSpPr>
      <xdr:spPr>
        <a:xfrm>
          <a:off x="17988280" y="104348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4" name="n_1aveValue【保健センター・保健所】&#10;一人当たり面積"/>
        <xdr:cNvSpPr txBox="1"/>
      </xdr:nvSpPr>
      <xdr:spPr>
        <a:xfrm>
          <a:off x="1856112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5" name="n_2aveValue【保健センター・保健所】&#10;一人当たり面積"/>
        <xdr:cNvSpPr txBox="1"/>
      </xdr:nvSpPr>
      <xdr:spPr>
        <a:xfrm>
          <a:off x="1777626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83075</xdr:rowOff>
    </xdr:from>
    <xdr:ext cx="469744" cy="259045"/>
    <xdr:sp macro="" textlink="">
      <xdr:nvSpPr>
        <xdr:cNvPr id="516" name="n_1mainValue【保健センター・保健所】&#10;一人当たり面積"/>
        <xdr:cNvSpPr txBox="1"/>
      </xdr:nvSpPr>
      <xdr:spPr>
        <a:xfrm>
          <a:off x="18561127" y="104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83075</xdr:rowOff>
    </xdr:from>
    <xdr:ext cx="469744" cy="259045"/>
    <xdr:sp macro="" textlink="">
      <xdr:nvSpPr>
        <xdr:cNvPr id="517" name="n_2mainValue【保健センター・保健所】&#10;一人当たり面積"/>
        <xdr:cNvSpPr txBox="1"/>
      </xdr:nvSpPr>
      <xdr:spPr>
        <a:xfrm>
          <a:off x="17776267" y="104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3" name="直線コネクタ 542"/>
        <xdr:cNvCxnSpPr/>
      </xdr:nvCxnSpPr>
      <xdr:spPr>
        <a:xfrm flipV="1">
          <a:off x="14375764" y="13135247"/>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4" name="【消防施設】&#10;有形固定資産減価償却率最小値テキスト"/>
        <xdr:cNvSpPr txBox="1"/>
      </xdr:nvSpPr>
      <xdr:spPr>
        <a:xfrm>
          <a:off x="14414500" y="14514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5" name="直線コネクタ 544"/>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xdr:cNvSpPr txBox="1"/>
      </xdr:nvSpPr>
      <xdr:spPr>
        <a:xfrm>
          <a:off x="14414500" y="129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48" name="【消防施設】&#10;有形固定資産減価償却率平均値テキスト"/>
        <xdr:cNvSpPr txBox="1"/>
      </xdr:nvSpPr>
      <xdr:spPr>
        <a:xfrm>
          <a:off x="14414500" y="1355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9" name="フローチャート: 判断 548"/>
        <xdr:cNvSpPr/>
      </xdr:nvSpPr>
      <xdr:spPr>
        <a:xfrm>
          <a:off x="14325600" y="135797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0" name="フローチャート: 判断 549"/>
        <xdr:cNvSpPr/>
      </xdr:nvSpPr>
      <xdr:spPr>
        <a:xfrm>
          <a:off x="135788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1" name="フローチャート: 判断 550"/>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557" name="楕円 556"/>
        <xdr:cNvSpPr/>
      </xdr:nvSpPr>
      <xdr:spPr>
        <a:xfrm>
          <a:off x="14325600" y="135666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6911</xdr:rowOff>
    </xdr:from>
    <xdr:ext cx="405111" cy="259045"/>
    <xdr:sp macro="" textlink="">
      <xdr:nvSpPr>
        <xdr:cNvPr id="558" name="【消防施設】&#10;有形固定資産減価償却率該当値テキスト"/>
        <xdr:cNvSpPr txBox="1"/>
      </xdr:nvSpPr>
      <xdr:spPr>
        <a:xfrm>
          <a:off x="14414500"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559" name="楕円 558"/>
        <xdr:cNvSpPr/>
      </xdr:nvSpPr>
      <xdr:spPr>
        <a:xfrm>
          <a:off x="1357884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34834</xdr:rowOff>
    </xdr:from>
    <xdr:to>
      <xdr:col>85</xdr:col>
      <xdr:colOff>127000</xdr:colOff>
      <xdr:row>81</xdr:row>
      <xdr:rowOff>62593</xdr:rowOff>
    </xdr:to>
    <xdr:cxnSp macro="">
      <xdr:nvCxnSpPr>
        <xdr:cNvPr id="560" name="直線コネクタ 559"/>
        <xdr:cNvCxnSpPr/>
      </xdr:nvCxnSpPr>
      <xdr:spPr>
        <a:xfrm flipV="1">
          <a:off x="13629640" y="13613674"/>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561" name="楕円 560"/>
        <xdr:cNvSpPr/>
      </xdr:nvSpPr>
      <xdr:spPr>
        <a:xfrm>
          <a:off x="12804140" y="13555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62593</xdr:rowOff>
    </xdr:to>
    <xdr:cxnSp macro="">
      <xdr:nvCxnSpPr>
        <xdr:cNvPr id="562" name="直線コネクタ 561"/>
        <xdr:cNvCxnSpPr/>
      </xdr:nvCxnSpPr>
      <xdr:spPr>
        <a:xfrm>
          <a:off x="12854940" y="13602245"/>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63" name="n_1aveValue【消防施設】&#10;有形固定資産減価償却率"/>
        <xdr:cNvSpPr txBox="1"/>
      </xdr:nvSpPr>
      <xdr:spPr>
        <a:xfrm>
          <a:off x="1343724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64" name="n_2aveValue【消防施設】&#10;有形固定資産減価償却率"/>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104520</xdr:rowOff>
    </xdr:from>
    <xdr:ext cx="405111" cy="259045"/>
    <xdr:sp macro="" textlink="">
      <xdr:nvSpPr>
        <xdr:cNvPr id="565" name="n_1mainValue【消防施設】&#10;有形固定資産減価償却率"/>
        <xdr:cNvSpPr txBox="1"/>
      </xdr:nvSpPr>
      <xdr:spPr>
        <a:xfrm>
          <a:off x="13437244" y="13683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566" name="n_2mainValue【消防施設】&#10;有形固定資産減価償却率"/>
        <xdr:cNvSpPr txBox="1"/>
      </xdr:nvSpPr>
      <xdr:spPr>
        <a:xfrm>
          <a:off x="12675244" y="1333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0" name="直線コネクタ 589"/>
        <xdr:cNvCxnSpPr/>
      </xdr:nvCxnSpPr>
      <xdr:spPr>
        <a:xfrm flipV="1">
          <a:off x="19509104" y="13213081"/>
          <a:ext cx="0" cy="1184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1"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2" name="直線コネクタ 591"/>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3" name="【消防施設】&#10;一人当たり面積最大値テキスト"/>
        <xdr:cNvSpPr txBox="1"/>
      </xdr:nvSpPr>
      <xdr:spPr>
        <a:xfrm>
          <a:off x="1954784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4" name="直線コネクタ 593"/>
        <xdr:cNvCxnSpPr/>
      </xdr:nvCxnSpPr>
      <xdr:spPr>
        <a:xfrm>
          <a:off x="1944370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5" name="【消防施設】&#10;一人当たり面積平均値テキスト"/>
        <xdr:cNvSpPr txBox="1"/>
      </xdr:nvSpPr>
      <xdr:spPr>
        <a:xfrm>
          <a:off x="1954784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xdr:cNvSpPr/>
      </xdr:nvSpPr>
      <xdr:spPr>
        <a:xfrm>
          <a:off x="1945894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7" name="フローチャート: 判断 596"/>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8" name="フローチャート: 判断 597"/>
        <xdr:cNvSpPr/>
      </xdr:nvSpPr>
      <xdr:spPr>
        <a:xfrm>
          <a:off x="1793748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04" name="楕円 603"/>
        <xdr:cNvSpPr/>
      </xdr:nvSpPr>
      <xdr:spPr>
        <a:xfrm>
          <a:off x="194589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605" name="【消防施設】&#10;一人当たり面積該当値テキスト"/>
        <xdr:cNvSpPr txBox="1"/>
      </xdr:nvSpPr>
      <xdr:spPr>
        <a:xfrm>
          <a:off x="19547840"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06" name="楕円 605"/>
        <xdr:cNvSpPr/>
      </xdr:nvSpPr>
      <xdr:spPr>
        <a:xfrm>
          <a:off x="18735040" y="1398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607" name="直線コネクタ 606"/>
        <xdr:cNvCxnSpPr/>
      </xdr:nvCxnSpPr>
      <xdr:spPr>
        <a:xfrm>
          <a:off x="18778220" y="1403223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116839</xdr:rowOff>
    </xdr:from>
    <xdr:to>
      <xdr:col>107</xdr:col>
      <xdr:colOff>101600</xdr:colOff>
      <xdr:row>84</xdr:row>
      <xdr:rowOff>46989</xdr:rowOff>
    </xdr:to>
    <xdr:sp macro="" textlink="">
      <xdr:nvSpPr>
        <xdr:cNvPr id="608" name="楕円 607"/>
        <xdr:cNvSpPr/>
      </xdr:nvSpPr>
      <xdr:spPr>
        <a:xfrm>
          <a:off x="17937480" y="1403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167639</xdr:rowOff>
    </xdr:to>
    <xdr:cxnSp macro="">
      <xdr:nvCxnSpPr>
        <xdr:cNvPr id="609" name="直線コネクタ 608"/>
        <xdr:cNvCxnSpPr/>
      </xdr:nvCxnSpPr>
      <xdr:spPr>
        <a:xfrm flipV="1">
          <a:off x="17988280" y="14032231"/>
          <a:ext cx="78994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10" name="n_1aveValue【消防施設】&#10;一人当たり面積"/>
        <xdr:cNvSpPr txBox="1"/>
      </xdr:nvSpPr>
      <xdr:spPr>
        <a:xfrm>
          <a:off x="1856112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11" name="n_2aveValue【消防施設】&#10;一人当たり面積"/>
        <xdr:cNvSpPr txBox="1"/>
      </xdr:nvSpPr>
      <xdr:spPr>
        <a:xfrm>
          <a:off x="17776267" y="137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612" name="n_1main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38116</xdr:rowOff>
    </xdr:from>
    <xdr:ext cx="469744" cy="259045"/>
    <xdr:sp macro="" textlink="">
      <xdr:nvSpPr>
        <xdr:cNvPr id="613" name="n_2mainValue【消防施設】&#10;一人当たり面積"/>
        <xdr:cNvSpPr txBox="1"/>
      </xdr:nvSpPr>
      <xdr:spPr>
        <a:xfrm>
          <a:off x="17776267" y="141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9" name="直線コネクタ 638"/>
        <xdr:cNvCxnSpPr/>
      </xdr:nvCxnSpPr>
      <xdr:spPr>
        <a:xfrm flipV="1">
          <a:off x="14375764" y="16713381"/>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0" name="【庁舎】&#10;有形固定資産減価償却率最小値テキスト"/>
        <xdr:cNvSpPr txBox="1"/>
      </xdr:nvSpPr>
      <xdr:spPr>
        <a:xfrm>
          <a:off x="14414500" y="181900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1" name="直線コネクタ 640"/>
        <xdr:cNvCxnSpPr/>
      </xdr:nvCxnSpPr>
      <xdr:spPr>
        <a:xfrm>
          <a:off x="14287500" y="18186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4"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5" name="フローチャート: 判断 644"/>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6" name="フローチャート: 判断 645"/>
        <xdr:cNvSpPr/>
      </xdr:nvSpPr>
      <xdr:spPr>
        <a:xfrm>
          <a:off x="13578840" y="17354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7" name="フローチャート: 判断 646"/>
        <xdr:cNvSpPr/>
      </xdr:nvSpPr>
      <xdr:spPr>
        <a:xfrm>
          <a:off x="1280414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92348</xdr:rowOff>
    </xdr:from>
    <xdr:to>
      <xdr:col>85</xdr:col>
      <xdr:colOff>177800</xdr:colOff>
      <xdr:row>101</xdr:row>
      <xdr:rowOff>22498</xdr:rowOff>
    </xdr:to>
    <xdr:sp macro="" textlink="">
      <xdr:nvSpPr>
        <xdr:cNvPr id="653" name="楕円 652"/>
        <xdr:cNvSpPr/>
      </xdr:nvSpPr>
      <xdr:spPr>
        <a:xfrm>
          <a:off x="14325600" y="168563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115225</xdr:rowOff>
    </xdr:from>
    <xdr:ext cx="405111" cy="259045"/>
    <xdr:sp macro="" textlink="">
      <xdr:nvSpPr>
        <xdr:cNvPr id="654" name="【庁舎】&#10;有形固定資産減価償却率該当値テキスト"/>
        <xdr:cNvSpPr txBox="1"/>
      </xdr:nvSpPr>
      <xdr:spPr>
        <a:xfrm>
          <a:off x="14414500" y="1671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655" name="楕円 654"/>
        <xdr:cNvSpPr/>
      </xdr:nvSpPr>
      <xdr:spPr>
        <a:xfrm>
          <a:off x="13578840" y="16887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143148</xdr:rowOff>
    </xdr:from>
    <xdr:to>
      <xdr:col>85</xdr:col>
      <xdr:colOff>127000</xdr:colOff>
      <xdr:row>101</xdr:row>
      <xdr:rowOff>2721</xdr:rowOff>
    </xdr:to>
    <xdr:cxnSp macro="">
      <xdr:nvCxnSpPr>
        <xdr:cNvPr id="656" name="直線コネクタ 655"/>
        <xdr:cNvCxnSpPr/>
      </xdr:nvCxnSpPr>
      <xdr:spPr>
        <a:xfrm flipV="1">
          <a:off x="13629640" y="16907148"/>
          <a:ext cx="74676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20501</xdr:rowOff>
    </xdr:from>
    <xdr:to>
      <xdr:col>76</xdr:col>
      <xdr:colOff>165100</xdr:colOff>
      <xdr:row>101</xdr:row>
      <xdr:rowOff>122101</xdr:rowOff>
    </xdr:to>
    <xdr:sp macro="" textlink="">
      <xdr:nvSpPr>
        <xdr:cNvPr id="657" name="楕円 656"/>
        <xdr:cNvSpPr/>
      </xdr:nvSpPr>
      <xdr:spPr>
        <a:xfrm>
          <a:off x="12804140" y="169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71301</xdr:rowOff>
    </xdr:to>
    <xdr:cxnSp macro="">
      <xdr:nvCxnSpPr>
        <xdr:cNvPr id="658" name="直線コネクタ 657"/>
        <xdr:cNvCxnSpPr/>
      </xdr:nvCxnSpPr>
      <xdr:spPr>
        <a:xfrm flipV="1">
          <a:off x="12854940" y="16934361"/>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9" name="n_1aveValue【庁舎】&#10;有形固定資産減価償却率"/>
        <xdr:cNvSpPr txBox="1"/>
      </xdr:nvSpPr>
      <xdr:spPr>
        <a:xfrm>
          <a:off x="13437244" y="1744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0" name="n_2aveValue【庁舎】&#10;有形固定資産減価償却率"/>
        <xdr:cNvSpPr txBox="1"/>
      </xdr:nvSpPr>
      <xdr:spPr>
        <a:xfrm>
          <a:off x="12675244" y="1741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661" name="n_1mainValue【庁舎】&#10;有形固定資産減価償却率"/>
        <xdr:cNvSpPr txBox="1"/>
      </xdr:nvSpPr>
      <xdr:spPr>
        <a:xfrm>
          <a:off x="13437244" y="1666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138628</xdr:rowOff>
    </xdr:from>
    <xdr:ext cx="405111" cy="259045"/>
    <xdr:sp macro="" textlink="">
      <xdr:nvSpPr>
        <xdr:cNvPr id="662" name="n_2mainValue【庁舎】&#10;有形固定資産減価償却率"/>
        <xdr:cNvSpPr txBox="1"/>
      </xdr:nvSpPr>
      <xdr:spPr>
        <a:xfrm>
          <a:off x="12675244" y="1673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6" name="直線コネクタ 685"/>
        <xdr:cNvCxnSpPr/>
      </xdr:nvCxnSpPr>
      <xdr:spPr>
        <a:xfrm flipV="1">
          <a:off x="19509104" y="16876395"/>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7" name="【庁舎】&#10;一人当たり面積最小値テキスト"/>
        <xdr:cNvSpPr txBox="1"/>
      </xdr:nvSpPr>
      <xdr:spPr>
        <a:xfrm>
          <a:off x="19547840"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8" name="直線コネクタ 687"/>
        <xdr:cNvCxnSpPr/>
      </xdr:nvCxnSpPr>
      <xdr:spPr>
        <a:xfrm>
          <a:off x="19443700" y="18006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9" name="【庁舎】&#10;一人当たり面積最大値テキスト"/>
        <xdr:cNvSpPr txBox="1"/>
      </xdr:nvSpPr>
      <xdr:spPr>
        <a:xfrm>
          <a:off x="19547840" y="1665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0" name="直線コネクタ 689"/>
        <xdr:cNvCxnSpPr/>
      </xdr:nvCxnSpPr>
      <xdr:spPr>
        <a:xfrm>
          <a:off x="194437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1" name="【庁舎】&#10;一人当たり面積平均値テキスト"/>
        <xdr:cNvSpPr txBox="1"/>
      </xdr:nvSpPr>
      <xdr:spPr>
        <a:xfrm>
          <a:off x="19547840" y="17419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2" name="フローチャート: 判断 691"/>
        <xdr:cNvSpPr/>
      </xdr:nvSpPr>
      <xdr:spPr>
        <a:xfrm>
          <a:off x="19458940" y="1756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3" name="フローチャート: 判断 692"/>
        <xdr:cNvSpPr/>
      </xdr:nvSpPr>
      <xdr:spPr>
        <a:xfrm>
          <a:off x="18735040" y="17589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4" name="フローチャート: 判断 693"/>
        <xdr:cNvSpPr/>
      </xdr:nvSpPr>
      <xdr:spPr>
        <a:xfrm>
          <a:off x="1793748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00" name="楕円 699"/>
        <xdr:cNvSpPr/>
      </xdr:nvSpPr>
      <xdr:spPr>
        <a:xfrm>
          <a:off x="1945894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701" name="【庁舎】&#10;一人当たり面積該当値テキスト"/>
        <xdr:cNvSpPr txBox="1"/>
      </xdr:nvSpPr>
      <xdr:spPr>
        <a:xfrm>
          <a:off x="19547840" y="1784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02" name="楕円 701"/>
        <xdr:cNvSpPr/>
      </xdr:nvSpPr>
      <xdr:spPr>
        <a:xfrm>
          <a:off x="18735040" y="17932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03" name="直線コネクタ 702"/>
        <xdr:cNvCxnSpPr/>
      </xdr:nvCxnSpPr>
      <xdr:spPr>
        <a:xfrm>
          <a:off x="18778220" y="1797939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04" name="楕円 703"/>
        <xdr:cNvSpPr/>
      </xdr:nvSpPr>
      <xdr:spPr>
        <a:xfrm>
          <a:off x="17937480" y="179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80011</xdr:rowOff>
    </xdr:to>
    <xdr:cxnSp macro="">
      <xdr:nvCxnSpPr>
        <xdr:cNvPr id="705" name="直線コネクタ 704"/>
        <xdr:cNvCxnSpPr/>
      </xdr:nvCxnSpPr>
      <xdr:spPr>
        <a:xfrm flipV="1">
          <a:off x="17988280" y="17979391"/>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6" name="n_1aveValue【庁舎】&#10;一人当たり面積"/>
        <xdr:cNvSpPr txBox="1"/>
      </xdr:nvSpPr>
      <xdr:spPr>
        <a:xfrm>
          <a:off x="1856112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07" name="n_2aveValue【庁舎】&#10;一人当たり面積"/>
        <xdr:cNvSpPr txBox="1"/>
      </xdr:nvSpPr>
      <xdr:spPr>
        <a:xfrm>
          <a:off x="1777626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08" name="n_1mainValue【庁舎】&#10;一人当たり面積"/>
        <xdr:cNvSpPr txBox="1"/>
      </xdr:nvSpPr>
      <xdr:spPr>
        <a:xfrm>
          <a:off x="1856112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09" name="n_2mainValue【庁舎】&#10;一人当たり面積"/>
        <xdr:cNvSpPr txBox="1"/>
      </xdr:nvSpPr>
      <xdr:spPr>
        <a:xfrm>
          <a:off x="17776267" y="180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の有形固定資産減価償却率は、類似団体を大きく上回っているが、耐震補強、大規模改修等は実施済みであり、使用するうえでの問題はない。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市民税・固定資産税については、ほぼ前年並みの収入見込みであったが、地方消費税交付金が伸びたことにより、前年と比べて＋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ポイント増となり、全国平均を上回り、類似団体においても上位に位置している状況である。</a:t>
          </a:r>
        </a:p>
        <a:p>
          <a:r>
            <a:rPr kumimoji="1" lang="ja-JP" altLang="en-US" sz="1300">
              <a:latin typeface="ＭＳ Ｐゴシック" panose="020B0600070205080204" pitchFamily="50" charset="-128"/>
              <a:ea typeface="ＭＳ Ｐゴシック" panose="020B0600070205080204" pitchFamily="50" charset="-128"/>
            </a:rPr>
            <a:t>今後も一層の行政の効率化を図るとともに、課税客体の把握に努め、自主財源の充実を目指し、財政の健全化を図る。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xdr:cNvCxnSpPr/>
      </xdr:nvCxnSpPr>
      <xdr:spPr>
        <a:xfrm flipV="1">
          <a:off x="4114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年度の間に実施した公的資金補償金免除繰上償還による高利率の地方債の繰上償還や借換により後年度の公債費が減少し、平成</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年度には大きく改善された。</a:t>
          </a:r>
        </a:p>
        <a:p>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24</a:t>
          </a:r>
          <a:r>
            <a:rPr kumimoji="1" lang="ja-JP" altLang="en-US" sz="1150">
              <a:latin typeface="ＭＳ Ｐゴシック" panose="020B0600070205080204" pitchFamily="50" charset="-128"/>
              <a:ea typeface="ＭＳ Ｐゴシック" panose="020B0600070205080204" pitchFamily="50" charset="-128"/>
            </a:rPr>
            <a:t>年度は市税、地方交付税の減少による経常一般財源の減少と扶助費の増加により比率が悪化したが、その後は公債費が減少し、平成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87.6%</a:t>
          </a:r>
          <a:r>
            <a:rPr kumimoji="1" lang="ja-JP" altLang="en-US" sz="1150">
              <a:latin typeface="ＭＳ Ｐゴシック" panose="020B0600070205080204" pitchFamily="50" charset="-128"/>
              <a:ea typeface="ＭＳ Ｐゴシック" panose="020B0600070205080204" pitchFamily="50" charset="-128"/>
            </a:rPr>
            <a:t>となった。しかし、平成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年度から公債費元金が増加傾向となり、平成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92.4%</a:t>
          </a:r>
          <a:r>
            <a:rPr kumimoji="1" lang="ja-JP" altLang="en-US" sz="1150">
              <a:latin typeface="ＭＳ Ｐゴシック" panose="020B0600070205080204" pitchFamily="50" charset="-128"/>
              <a:ea typeface="ＭＳ Ｐゴシック" panose="020B0600070205080204" pitchFamily="50" charset="-128"/>
            </a:rPr>
            <a:t>となり前年度比</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ポイントの悪化となった。</a:t>
          </a:r>
        </a:p>
        <a:p>
          <a:r>
            <a:rPr kumimoji="1" lang="ja-JP" altLang="en-US" sz="1150">
              <a:latin typeface="ＭＳ Ｐゴシック" panose="020B0600070205080204" pitchFamily="50" charset="-128"/>
              <a:ea typeface="ＭＳ Ｐゴシック" panose="020B0600070205080204" pitchFamily="50" charset="-128"/>
            </a:rPr>
            <a:t>引き続き公債費負担適正化計画による公債費の管理、中期財政収支ビジョン等による人件費、物件費の抑制を図り、財政構造の弾力性確保に努める。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30904</xdr:rowOff>
    </xdr:to>
    <xdr:cxnSp macro="">
      <xdr:nvCxnSpPr>
        <xdr:cNvPr id="132" name="直線コネクタ 131"/>
        <xdr:cNvCxnSpPr/>
      </xdr:nvCxnSpPr>
      <xdr:spPr>
        <a:xfrm>
          <a:off x="4114800" y="104008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113877</xdr:rowOff>
    </xdr:to>
    <xdr:cxnSp macro="">
      <xdr:nvCxnSpPr>
        <xdr:cNvPr id="135" name="直線コネクタ 134"/>
        <xdr:cNvCxnSpPr/>
      </xdr:nvCxnSpPr>
      <xdr:spPr>
        <a:xfrm>
          <a:off x="3225800" y="102963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105833</xdr:rowOff>
    </xdr:to>
    <xdr:cxnSp macro="">
      <xdr:nvCxnSpPr>
        <xdr:cNvPr id="138" name="直線コネクタ 137"/>
        <xdr:cNvCxnSpPr/>
      </xdr:nvCxnSpPr>
      <xdr:spPr>
        <a:xfrm flipV="1">
          <a:off x="2336800" y="102963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60</xdr:row>
      <xdr:rowOff>158115</xdr:rowOff>
    </xdr:to>
    <xdr:cxnSp macro="">
      <xdr:nvCxnSpPr>
        <xdr:cNvPr id="141" name="直線コネクタ 140"/>
        <xdr:cNvCxnSpPr/>
      </xdr:nvCxnSpPr>
      <xdr:spPr>
        <a:xfrm flipV="1">
          <a:off x="1447800" y="1039283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1" name="楕円 150"/>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123631</xdr:rowOff>
    </xdr:from>
    <xdr:ext cx="762000" cy="259045"/>
    <xdr:sp macro="" textlink="">
      <xdr:nvSpPr>
        <xdr:cNvPr id="152" name="財政構造の弾力性該当値テキスト"/>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8" name="テキスト ボックス 157"/>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107315</xdr:rowOff>
    </xdr:from>
    <xdr:to>
      <xdr:col>7</xdr:col>
      <xdr:colOff>31750</xdr:colOff>
      <xdr:row>61</xdr:row>
      <xdr:rowOff>37465</xdr:rowOff>
    </xdr:to>
    <xdr:sp macro="" textlink="">
      <xdr:nvSpPr>
        <xdr:cNvPr id="159" name="楕円 158"/>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22242</xdr:rowOff>
    </xdr:from>
    <xdr:ext cx="762000" cy="259045"/>
    <xdr:sp macro="" textlink="">
      <xdr:nvSpPr>
        <xdr:cNvPr id="160" name="テキスト ボックス 159"/>
        <xdr:cNvSpPr txBox="1"/>
      </xdr:nvSpPr>
      <xdr:spPr>
        <a:xfrm>
          <a:off x="1066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集中改革プラン等の実施により人件費の抑制を図ってきたこと及び物件費の抑制に努めてきたことにより、全国平均を下回る額となっている。</a:t>
          </a:r>
        </a:p>
        <a:p>
          <a:r>
            <a:rPr kumimoji="1" lang="ja-JP" altLang="en-US" sz="1300">
              <a:latin typeface="ＭＳ Ｐゴシック" panose="020B0600070205080204" pitchFamily="50" charset="-128"/>
              <a:ea typeface="ＭＳ Ｐゴシック" panose="020B0600070205080204" pitchFamily="50" charset="-128"/>
            </a:rPr>
            <a:t>人件費については、大幅な削減は難しく、電算システム保守委託料などの民間委託業務の増加により物件費等は増加傾向にあるため適正な管理を行い健全な財政運営に努める。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67818</xdr:rowOff>
    </xdr:from>
    <xdr:to>
      <xdr:col>23</xdr:col>
      <xdr:colOff>133350</xdr:colOff>
      <xdr:row>81</xdr:row>
      <xdr:rowOff>115498</xdr:rowOff>
    </xdr:to>
    <xdr:cxnSp macro="">
      <xdr:nvCxnSpPr>
        <xdr:cNvPr id="195" name="直線コネクタ 194"/>
        <xdr:cNvCxnSpPr/>
      </xdr:nvCxnSpPr>
      <xdr:spPr>
        <a:xfrm>
          <a:off x="4114800" y="13955268"/>
          <a:ext cx="8382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67424</xdr:rowOff>
    </xdr:from>
    <xdr:to>
      <xdr:col>19</xdr:col>
      <xdr:colOff>133350</xdr:colOff>
      <xdr:row>81</xdr:row>
      <xdr:rowOff>67818</xdr:rowOff>
    </xdr:to>
    <xdr:cxnSp macro="">
      <xdr:nvCxnSpPr>
        <xdr:cNvPr id="198" name="直線コネクタ 197"/>
        <xdr:cNvCxnSpPr/>
      </xdr:nvCxnSpPr>
      <xdr:spPr>
        <a:xfrm>
          <a:off x="3225800" y="1395487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51056</xdr:rowOff>
    </xdr:from>
    <xdr:to>
      <xdr:col>15</xdr:col>
      <xdr:colOff>82550</xdr:colOff>
      <xdr:row>81</xdr:row>
      <xdr:rowOff>67424</xdr:rowOff>
    </xdr:to>
    <xdr:cxnSp macro="">
      <xdr:nvCxnSpPr>
        <xdr:cNvPr id="201" name="直線コネクタ 200"/>
        <xdr:cNvCxnSpPr/>
      </xdr:nvCxnSpPr>
      <xdr:spPr>
        <a:xfrm>
          <a:off x="2336800" y="13938506"/>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22413</xdr:rowOff>
    </xdr:from>
    <xdr:to>
      <xdr:col>11</xdr:col>
      <xdr:colOff>31750</xdr:colOff>
      <xdr:row>81</xdr:row>
      <xdr:rowOff>51056</xdr:rowOff>
    </xdr:to>
    <xdr:cxnSp macro="">
      <xdr:nvCxnSpPr>
        <xdr:cNvPr id="204" name="直線コネクタ 203"/>
        <xdr:cNvCxnSpPr/>
      </xdr:nvCxnSpPr>
      <xdr:spPr>
        <a:xfrm>
          <a:off x="1447800" y="13909863"/>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64698</xdr:rowOff>
    </xdr:from>
    <xdr:to>
      <xdr:col>23</xdr:col>
      <xdr:colOff>184150</xdr:colOff>
      <xdr:row>81</xdr:row>
      <xdr:rowOff>166298</xdr:rowOff>
    </xdr:to>
    <xdr:sp macro="" textlink="">
      <xdr:nvSpPr>
        <xdr:cNvPr id="214" name="楕円 213"/>
        <xdr:cNvSpPr/>
      </xdr:nvSpPr>
      <xdr:spPr>
        <a:xfrm>
          <a:off x="4902200" y="139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81225</xdr:rowOff>
    </xdr:from>
    <xdr:ext cx="762000" cy="259045"/>
    <xdr:sp macro="" textlink="">
      <xdr:nvSpPr>
        <xdr:cNvPr id="215" name="人件費・物件費等の状況該当値テキスト"/>
        <xdr:cNvSpPr txBox="1"/>
      </xdr:nvSpPr>
      <xdr:spPr>
        <a:xfrm>
          <a:off x="5041900" y="1379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17018</xdr:rowOff>
    </xdr:from>
    <xdr:to>
      <xdr:col>19</xdr:col>
      <xdr:colOff>184150</xdr:colOff>
      <xdr:row>81</xdr:row>
      <xdr:rowOff>118618</xdr:rowOff>
    </xdr:to>
    <xdr:sp macro="" textlink="">
      <xdr:nvSpPr>
        <xdr:cNvPr id="216" name="楕円 215"/>
        <xdr:cNvSpPr/>
      </xdr:nvSpPr>
      <xdr:spPr>
        <a:xfrm>
          <a:off x="40640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128795</xdr:rowOff>
    </xdr:from>
    <xdr:ext cx="736600" cy="259045"/>
    <xdr:sp macro="" textlink="">
      <xdr:nvSpPr>
        <xdr:cNvPr id="217" name="テキスト ボックス 216"/>
        <xdr:cNvSpPr txBox="1"/>
      </xdr:nvSpPr>
      <xdr:spPr>
        <a:xfrm>
          <a:off x="3733800" y="1367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16624</xdr:rowOff>
    </xdr:from>
    <xdr:to>
      <xdr:col>15</xdr:col>
      <xdr:colOff>133350</xdr:colOff>
      <xdr:row>81</xdr:row>
      <xdr:rowOff>118224</xdr:rowOff>
    </xdr:to>
    <xdr:sp macro="" textlink="">
      <xdr:nvSpPr>
        <xdr:cNvPr id="218" name="楕円 217"/>
        <xdr:cNvSpPr/>
      </xdr:nvSpPr>
      <xdr:spPr>
        <a:xfrm>
          <a:off x="3175000" y="139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128401</xdr:rowOff>
    </xdr:from>
    <xdr:ext cx="762000" cy="259045"/>
    <xdr:sp macro="" textlink="">
      <xdr:nvSpPr>
        <xdr:cNvPr id="219" name="テキスト ボックス 218"/>
        <xdr:cNvSpPr txBox="1"/>
      </xdr:nvSpPr>
      <xdr:spPr>
        <a:xfrm>
          <a:off x="2844800" y="1367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256</xdr:rowOff>
    </xdr:from>
    <xdr:to>
      <xdr:col>11</xdr:col>
      <xdr:colOff>82550</xdr:colOff>
      <xdr:row>81</xdr:row>
      <xdr:rowOff>101856</xdr:rowOff>
    </xdr:to>
    <xdr:sp macro="" textlink="">
      <xdr:nvSpPr>
        <xdr:cNvPr id="220" name="楕円 219"/>
        <xdr:cNvSpPr/>
      </xdr:nvSpPr>
      <xdr:spPr>
        <a:xfrm>
          <a:off x="2286000" y="1388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112033</xdr:rowOff>
    </xdr:from>
    <xdr:ext cx="762000" cy="259045"/>
    <xdr:sp macro="" textlink="">
      <xdr:nvSpPr>
        <xdr:cNvPr id="221" name="テキスト ボックス 220"/>
        <xdr:cNvSpPr txBox="1"/>
      </xdr:nvSpPr>
      <xdr:spPr>
        <a:xfrm>
          <a:off x="1955800" y="1365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143063</xdr:rowOff>
    </xdr:from>
    <xdr:to>
      <xdr:col>7</xdr:col>
      <xdr:colOff>31750</xdr:colOff>
      <xdr:row>81</xdr:row>
      <xdr:rowOff>73213</xdr:rowOff>
    </xdr:to>
    <xdr:sp macro="" textlink="">
      <xdr:nvSpPr>
        <xdr:cNvPr id="222" name="楕円 221"/>
        <xdr:cNvSpPr/>
      </xdr:nvSpPr>
      <xdr:spPr>
        <a:xfrm>
          <a:off x="1397000" y="1385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83390</xdr:rowOff>
    </xdr:from>
    <xdr:ext cx="762000" cy="259045"/>
    <xdr:sp macro="" textlink="">
      <xdr:nvSpPr>
        <xdr:cNvPr id="223" name="テキスト ボックス 222"/>
        <xdr:cNvSpPr txBox="1"/>
      </xdr:nvSpPr>
      <xdr:spPr>
        <a:xfrm>
          <a:off x="1066800" y="1362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国に準拠した給与制度の適正な実施により、全国市平均を下回り類似団体平均とほぼ同じ指数であるが、国家公務員の給与改定特例法による措置のため平成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を超えることとなった。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年度以前と同程度の指数となり、平成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年度は類似団体平均を若干下回ることとなっているが、今後も引き続き給与の適正化に努める。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37254</xdr:rowOff>
    </xdr:to>
    <xdr:cxnSp macro="">
      <xdr:nvCxnSpPr>
        <xdr:cNvPr id="257" name="直線コネクタ 256"/>
        <xdr:cNvCxnSpPr/>
      </xdr:nvCxnSpPr>
      <xdr:spPr>
        <a:xfrm>
          <a:off x="16179800" y="14781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93557</xdr:rowOff>
    </xdr:to>
    <xdr:cxnSp macro="">
      <xdr:nvCxnSpPr>
        <xdr:cNvPr id="260" name="直線コネクタ 259"/>
        <xdr:cNvCxnSpPr/>
      </xdr:nvCxnSpPr>
      <xdr:spPr>
        <a:xfrm flipV="1">
          <a:off x="15290800" y="147819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93557</xdr:rowOff>
    </xdr:to>
    <xdr:cxnSp macro="">
      <xdr:nvCxnSpPr>
        <xdr:cNvPr id="263" name="直線コネクタ 262"/>
        <xdr:cNvCxnSpPr/>
      </xdr:nvCxnSpPr>
      <xdr:spPr>
        <a:xfrm>
          <a:off x="14401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93557</xdr:rowOff>
    </xdr:to>
    <xdr:cxnSp macro="">
      <xdr:nvCxnSpPr>
        <xdr:cNvPr id="266" name="直線コネクタ 265"/>
        <xdr:cNvCxnSpPr/>
      </xdr:nvCxnSpPr>
      <xdr:spPr>
        <a:xfrm flipV="1">
          <a:off x="13512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6" name="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2981</xdr:rowOff>
    </xdr:from>
    <xdr:ext cx="762000" cy="259045"/>
    <xdr:sp macro="" textlink="">
      <xdr:nvSpPr>
        <xdr:cNvPr id="277"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8" name="楕円 277"/>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79" name="テキスト ボックス 278"/>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0" name="楕円 279"/>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1" name="テキスト ボックス 280"/>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3" name="テキスト ボックス 282"/>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4" name="楕円 283"/>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5" name="テキスト ボックス 284"/>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集中改革プランに基づき、退職不補充や民間委託の推進、課の統合等により職員数を着実に減少し、類似団体平均を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人下回る職員数となっている。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年度の職員数は</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人で前年度より８人増となったが、引き続き定員適正化計画に基づく事務事業の見直しによる機構改革や保育所民営化等の民間委託を引き続き検討し、職員数の適正管理に努める。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71120</xdr:rowOff>
    </xdr:to>
    <xdr:cxnSp macro="">
      <xdr:nvCxnSpPr>
        <xdr:cNvPr id="322" name="直線コネクタ 321"/>
        <xdr:cNvCxnSpPr/>
      </xdr:nvCxnSpPr>
      <xdr:spPr>
        <a:xfrm>
          <a:off x="16179800" y="1052612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43543</xdr:rowOff>
    </xdr:from>
    <xdr:to>
      <xdr:col>77</xdr:col>
      <xdr:colOff>44450</xdr:colOff>
      <xdr:row>61</xdr:row>
      <xdr:rowOff>67673</xdr:rowOff>
    </xdr:to>
    <xdr:cxnSp macro="">
      <xdr:nvCxnSpPr>
        <xdr:cNvPr id="325" name="直線コネクタ 324"/>
        <xdr:cNvCxnSpPr/>
      </xdr:nvCxnSpPr>
      <xdr:spPr>
        <a:xfrm>
          <a:off x="15290800" y="10501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28605</xdr:rowOff>
    </xdr:from>
    <xdr:to>
      <xdr:col>72</xdr:col>
      <xdr:colOff>203200</xdr:colOff>
      <xdr:row>61</xdr:row>
      <xdr:rowOff>43543</xdr:rowOff>
    </xdr:to>
    <xdr:cxnSp macro="">
      <xdr:nvCxnSpPr>
        <xdr:cNvPr id="328" name="直線コネクタ 327"/>
        <xdr:cNvCxnSpPr/>
      </xdr:nvCxnSpPr>
      <xdr:spPr>
        <a:xfrm>
          <a:off x="14401800" y="1048705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28605</xdr:rowOff>
    </xdr:from>
    <xdr:to>
      <xdr:col>68</xdr:col>
      <xdr:colOff>152400</xdr:colOff>
      <xdr:row>61</xdr:row>
      <xdr:rowOff>32052</xdr:rowOff>
    </xdr:to>
    <xdr:cxnSp macro="">
      <xdr:nvCxnSpPr>
        <xdr:cNvPr id="331" name="直線コネクタ 330"/>
        <xdr:cNvCxnSpPr/>
      </xdr:nvCxnSpPr>
      <xdr:spPr>
        <a:xfrm flipV="1">
          <a:off x="13512800" y="104870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1" name="楕円 340"/>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2"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16873</xdr:rowOff>
    </xdr:from>
    <xdr:to>
      <xdr:col>77</xdr:col>
      <xdr:colOff>95250</xdr:colOff>
      <xdr:row>61</xdr:row>
      <xdr:rowOff>118473</xdr:rowOff>
    </xdr:to>
    <xdr:sp macro="" textlink="">
      <xdr:nvSpPr>
        <xdr:cNvPr id="343" name="楕円 342"/>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128650</xdr:rowOff>
    </xdr:from>
    <xdr:ext cx="736600" cy="259045"/>
    <xdr:sp macro="" textlink="">
      <xdr:nvSpPr>
        <xdr:cNvPr id="344" name="テキスト ボックス 343"/>
        <xdr:cNvSpPr txBox="1"/>
      </xdr:nvSpPr>
      <xdr:spPr>
        <a:xfrm>
          <a:off x="15798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macro="" textlink="">
      <xdr:nvSpPr>
        <xdr:cNvPr id="345" name="楕円 344"/>
        <xdr:cNvSpPr/>
      </xdr:nvSpPr>
      <xdr:spPr>
        <a:xfrm>
          <a:off x="15240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104520</xdr:rowOff>
    </xdr:from>
    <xdr:ext cx="762000" cy="259045"/>
    <xdr:sp macro="" textlink="">
      <xdr:nvSpPr>
        <xdr:cNvPr id="346" name="テキスト ボックス 345"/>
        <xdr:cNvSpPr txBox="1"/>
      </xdr:nvSpPr>
      <xdr:spPr>
        <a:xfrm>
          <a:off x="14909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149255</xdr:rowOff>
    </xdr:from>
    <xdr:to>
      <xdr:col>68</xdr:col>
      <xdr:colOff>203200</xdr:colOff>
      <xdr:row>61</xdr:row>
      <xdr:rowOff>79405</xdr:rowOff>
    </xdr:to>
    <xdr:sp macro="" textlink="">
      <xdr:nvSpPr>
        <xdr:cNvPr id="347" name="楕円 346"/>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89582</xdr:rowOff>
    </xdr:from>
    <xdr:ext cx="762000" cy="259045"/>
    <xdr:sp macro="" textlink="">
      <xdr:nvSpPr>
        <xdr:cNvPr id="348" name="テキスト ボックス 347"/>
        <xdr:cNvSpPr txBox="1"/>
      </xdr:nvSpPr>
      <xdr:spPr>
        <a:xfrm>
          <a:off x="14020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152702</xdr:rowOff>
    </xdr:from>
    <xdr:to>
      <xdr:col>64</xdr:col>
      <xdr:colOff>152400</xdr:colOff>
      <xdr:row>61</xdr:row>
      <xdr:rowOff>82852</xdr:rowOff>
    </xdr:to>
    <xdr:sp macro="" textlink="">
      <xdr:nvSpPr>
        <xdr:cNvPr id="349" name="楕円 348"/>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93029</xdr:rowOff>
    </xdr:from>
    <xdr:ext cx="762000" cy="259045"/>
    <xdr:sp macro="" textlink="">
      <xdr:nvSpPr>
        <xdr:cNvPr id="350" name="テキスト ボックス 349"/>
        <xdr:cNvSpPr txBox="1"/>
      </xdr:nvSpPr>
      <xdr:spPr>
        <a:xfrm>
          <a:off x="13131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年度から策定している公債費負担適正化計画に基づく市債発行の抑制や、平成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年度までに実施した公的資金補償金免除繰上償還に減債基金を充当し、借換債を抑制したこと等により公債費は減少し、平成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7.4%</a:t>
          </a:r>
          <a:r>
            <a:rPr kumimoji="1" lang="ja-JP" altLang="en-US" sz="1150">
              <a:latin typeface="ＭＳ Ｐゴシック" panose="020B0600070205080204" pitchFamily="50" charset="-128"/>
              <a:ea typeface="ＭＳ Ｐゴシック" panose="020B0600070205080204" pitchFamily="50" charset="-128"/>
            </a:rPr>
            <a:t>まで減少した。</a:t>
          </a:r>
        </a:p>
        <a:p>
          <a:r>
            <a:rPr kumimoji="1" lang="ja-JP" altLang="en-US" sz="1150">
              <a:latin typeface="ＭＳ Ｐゴシック" panose="020B0600070205080204" pitchFamily="50" charset="-128"/>
              <a:ea typeface="ＭＳ Ｐゴシック" panose="020B0600070205080204" pitchFamily="50" charset="-128"/>
            </a:rPr>
            <a:t>引き続き公債費の減少は見込まれるが、土地区画整理事業や都市再生整備事業等の実施による市債の発行が見込まれ、公債費の適正管理がこれまで以上に必要となる。　　</a:t>
          </a:r>
        </a:p>
        <a:p>
          <a:r>
            <a:rPr kumimoji="1" lang="ja-JP" altLang="en-US" sz="1150">
              <a:latin typeface="ＭＳ Ｐゴシック" panose="020B0600070205080204" pitchFamily="50" charset="-128"/>
              <a:ea typeface="ＭＳ Ｐゴシック" panose="020B0600070205080204" pitchFamily="50" charset="-128"/>
            </a:rPr>
            <a:t>今後も公債費負担適正化計画に基づく計画的な事業の実施により、公債費負担の健全化に努める。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36</xdr:row>
      <xdr:rowOff>171344</xdr:rowOff>
    </xdr:to>
    <xdr:cxnSp macro="">
      <xdr:nvCxnSpPr>
        <xdr:cNvPr id="384" name="直線コネクタ 383"/>
        <xdr:cNvCxnSpPr/>
      </xdr:nvCxnSpPr>
      <xdr:spPr>
        <a:xfrm flipV="1">
          <a:off x="16179800" y="632946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142045</xdr:rowOff>
    </xdr:from>
    <xdr:ext cx="762000" cy="259045"/>
    <xdr:sp macro="" textlink="">
      <xdr:nvSpPr>
        <xdr:cNvPr id="385" name="公債費負担の状況平均値テキスト"/>
        <xdr:cNvSpPr txBox="1"/>
      </xdr:nvSpPr>
      <xdr:spPr>
        <a:xfrm>
          <a:off x="17106900" y="6314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171344</xdr:rowOff>
    </xdr:from>
    <xdr:to>
      <xdr:col>77</xdr:col>
      <xdr:colOff>44450</xdr:colOff>
      <xdr:row>37</xdr:row>
      <xdr:rowOff>38100</xdr:rowOff>
    </xdr:to>
    <xdr:cxnSp macro="">
      <xdr:nvCxnSpPr>
        <xdr:cNvPr id="387" name="直線コネクタ 386"/>
        <xdr:cNvCxnSpPr/>
      </xdr:nvCxnSpPr>
      <xdr:spPr>
        <a:xfrm flipV="1">
          <a:off x="15290800" y="63435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78317</xdr:rowOff>
    </xdr:to>
    <xdr:cxnSp macro="">
      <xdr:nvCxnSpPr>
        <xdr:cNvPr id="390" name="直線コネクタ 389"/>
        <xdr:cNvCxnSpPr/>
      </xdr:nvCxnSpPr>
      <xdr:spPr>
        <a:xfrm flipV="1">
          <a:off x="14401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106468</xdr:rowOff>
    </xdr:to>
    <xdr:cxnSp macro="">
      <xdr:nvCxnSpPr>
        <xdr:cNvPr id="393" name="直線コネクタ 392"/>
        <xdr:cNvCxnSpPr/>
      </xdr:nvCxnSpPr>
      <xdr:spPr>
        <a:xfrm flipV="1">
          <a:off x="13512800" y="642196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3" name="楕円 402"/>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27745</xdr:rowOff>
    </xdr:from>
    <xdr:ext cx="762000" cy="259045"/>
    <xdr:sp macro="" textlink="">
      <xdr:nvSpPr>
        <xdr:cNvPr id="404" name="公債費負担の状況該当値テキスト"/>
        <xdr:cNvSpPr txBox="1"/>
      </xdr:nvSpPr>
      <xdr:spPr>
        <a:xfrm>
          <a:off x="17106900" y="61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120544</xdr:rowOff>
    </xdr:from>
    <xdr:to>
      <xdr:col>77</xdr:col>
      <xdr:colOff>95250</xdr:colOff>
      <xdr:row>37</xdr:row>
      <xdr:rowOff>50694</xdr:rowOff>
    </xdr:to>
    <xdr:sp macro="" textlink="">
      <xdr:nvSpPr>
        <xdr:cNvPr id="405" name="楕円 404"/>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60871</xdr:rowOff>
    </xdr:from>
    <xdr:ext cx="736600" cy="259045"/>
    <xdr:sp macro="" textlink="">
      <xdr:nvSpPr>
        <xdr:cNvPr id="406" name="テキスト ボックス 405"/>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8" name="テキスト ボックス 40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0" name="テキスト ボックス 409"/>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1" name="楕円 410"/>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2" name="テキスト ボックス 411"/>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年度から策定している公債費負担適正化計画に基づく市債発行の抑制や、平成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年度までに実施した公的資金補償金免除繰上償還に減債基金を充当し、借換債を抑制したこと等により地方債残高は急速に減少した。</a:t>
          </a:r>
        </a:p>
        <a:p>
          <a:r>
            <a:rPr kumimoji="1" lang="ja-JP" altLang="en-US" sz="1100">
              <a:latin typeface="ＭＳ Ｐゴシック" panose="020B0600070205080204" pitchFamily="50" charset="-128"/>
              <a:ea typeface="ＭＳ Ｐゴシック" panose="020B0600070205080204" pitchFamily="50" charset="-128"/>
            </a:rPr>
            <a:t>ピーク時には約</a:t>
          </a:r>
          <a:r>
            <a:rPr kumimoji="1" lang="en-US" altLang="ja-JP" sz="1100">
              <a:latin typeface="ＭＳ Ｐゴシック" panose="020B0600070205080204" pitchFamily="50" charset="-128"/>
              <a:ea typeface="ＭＳ Ｐゴシック" panose="020B0600070205080204" pitchFamily="50" charset="-128"/>
            </a:rPr>
            <a:t>340</a:t>
          </a:r>
          <a:r>
            <a:rPr kumimoji="1" lang="ja-JP" altLang="en-US" sz="1100">
              <a:latin typeface="ＭＳ Ｐゴシック" panose="020B0600070205080204" pitchFamily="50" charset="-128"/>
              <a:ea typeface="ＭＳ Ｐゴシック" panose="020B0600070205080204" pitchFamily="50" charset="-128"/>
            </a:rPr>
            <a:t>億円あった地方債残高は平成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年度には約</a:t>
          </a:r>
          <a:r>
            <a:rPr kumimoji="1" lang="en-US" altLang="ja-JP" sz="1100">
              <a:latin typeface="ＭＳ Ｐゴシック" panose="020B0600070205080204" pitchFamily="50" charset="-128"/>
              <a:ea typeface="ＭＳ Ｐゴシック" panose="020B0600070205080204" pitchFamily="50" charset="-128"/>
            </a:rPr>
            <a:t>175</a:t>
          </a:r>
          <a:r>
            <a:rPr kumimoji="1" lang="ja-JP" altLang="en-US" sz="1100">
              <a:latin typeface="ＭＳ Ｐゴシック" panose="020B0600070205080204" pitchFamily="50" charset="-128"/>
              <a:ea typeface="ＭＳ Ｐゴシック" panose="020B0600070205080204" pitchFamily="50" charset="-128"/>
            </a:rPr>
            <a:t>億円まで減少したものの、南海トラフ地震への防災対策の実施等により地方債残高は増加し平成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年度は約</a:t>
          </a:r>
          <a:r>
            <a:rPr kumimoji="1" lang="en-US" altLang="ja-JP" sz="1100">
              <a:latin typeface="ＭＳ Ｐゴシック" panose="020B0600070205080204" pitchFamily="50" charset="-128"/>
              <a:ea typeface="ＭＳ Ｐゴシック" panose="020B0600070205080204" pitchFamily="50" charset="-128"/>
            </a:rPr>
            <a:t>188</a:t>
          </a:r>
          <a:r>
            <a:rPr kumimoji="1" lang="ja-JP" altLang="en-US" sz="1100">
              <a:latin typeface="ＭＳ Ｐゴシック" panose="020B0600070205080204" pitchFamily="50" charset="-128"/>
              <a:ea typeface="ＭＳ Ｐゴシック" panose="020B0600070205080204" pitchFamily="50" charset="-128"/>
            </a:rPr>
            <a:t>億円となっている。今後も引き続き公債費負担適正化計画に基づく中長期的な起債管理を行うとともに、基金の計画的な造成により将来負担の健全化に努める。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29439</xdr:rowOff>
    </xdr:from>
    <xdr:to>
      <xdr:col>81</xdr:col>
      <xdr:colOff>44450</xdr:colOff>
      <xdr:row>15</xdr:row>
      <xdr:rowOff>29680</xdr:rowOff>
    </xdr:to>
    <xdr:cxnSp macro="">
      <xdr:nvCxnSpPr>
        <xdr:cNvPr id="444" name="直線コネクタ 443"/>
        <xdr:cNvCxnSpPr/>
      </xdr:nvCxnSpPr>
      <xdr:spPr>
        <a:xfrm flipV="1">
          <a:off x="16179800" y="2601189"/>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169037</xdr:rowOff>
    </xdr:from>
    <xdr:to>
      <xdr:col>77</xdr:col>
      <xdr:colOff>44450</xdr:colOff>
      <xdr:row>15</xdr:row>
      <xdr:rowOff>29680</xdr:rowOff>
    </xdr:to>
    <xdr:cxnSp macro="">
      <xdr:nvCxnSpPr>
        <xdr:cNvPr id="447" name="直線コネクタ 446"/>
        <xdr:cNvCxnSpPr/>
      </xdr:nvCxnSpPr>
      <xdr:spPr>
        <a:xfrm>
          <a:off x="15290800" y="2569337"/>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157455</xdr:rowOff>
    </xdr:from>
    <xdr:to>
      <xdr:col>72</xdr:col>
      <xdr:colOff>203200</xdr:colOff>
      <xdr:row>14</xdr:row>
      <xdr:rowOff>169037</xdr:rowOff>
    </xdr:to>
    <xdr:cxnSp macro="">
      <xdr:nvCxnSpPr>
        <xdr:cNvPr id="450" name="直線コネクタ 449"/>
        <xdr:cNvCxnSpPr/>
      </xdr:nvCxnSpPr>
      <xdr:spPr>
        <a:xfrm>
          <a:off x="14401800" y="255775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157455</xdr:rowOff>
    </xdr:from>
    <xdr:to>
      <xdr:col>68</xdr:col>
      <xdr:colOff>152400</xdr:colOff>
      <xdr:row>15</xdr:row>
      <xdr:rowOff>11341</xdr:rowOff>
    </xdr:to>
    <xdr:cxnSp macro="">
      <xdr:nvCxnSpPr>
        <xdr:cNvPr id="453" name="直線コネクタ 452"/>
        <xdr:cNvCxnSpPr/>
      </xdr:nvCxnSpPr>
      <xdr:spPr>
        <a:xfrm flipV="1">
          <a:off x="13512800" y="255775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150089</xdr:rowOff>
    </xdr:from>
    <xdr:to>
      <xdr:col>81</xdr:col>
      <xdr:colOff>95250</xdr:colOff>
      <xdr:row>15</xdr:row>
      <xdr:rowOff>80239</xdr:rowOff>
    </xdr:to>
    <xdr:sp macro="" textlink="">
      <xdr:nvSpPr>
        <xdr:cNvPr id="463" name="楕円 462"/>
        <xdr:cNvSpPr/>
      </xdr:nvSpPr>
      <xdr:spPr>
        <a:xfrm>
          <a:off x="169672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122166</xdr:rowOff>
    </xdr:from>
    <xdr:ext cx="762000" cy="259045"/>
    <xdr:sp macro="" textlink="">
      <xdr:nvSpPr>
        <xdr:cNvPr id="464" name="将来負担の状況該当値テキスト"/>
        <xdr:cNvSpPr txBox="1"/>
      </xdr:nvSpPr>
      <xdr:spPr>
        <a:xfrm>
          <a:off x="17106900" y="2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150330</xdr:rowOff>
    </xdr:from>
    <xdr:to>
      <xdr:col>77</xdr:col>
      <xdr:colOff>95250</xdr:colOff>
      <xdr:row>15</xdr:row>
      <xdr:rowOff>80480</xdr:rowOff>
    </xdr:to>
    <xdr:sp macro="" textlink="">
      <xdr:nvSpPr>
        <xdr:cNvPr id="465" name="楕円 464"/>
        <xdr:cNvSpPr/>
      </xdr:nvSpPr>
      <xdr:spPr>
        <a:xfrm>
          <a:off x="16129000" y="25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65257</xdr:rowOff>
    </xdr:from>
    <xdr:ext cx="736600" cy="259045"/>
    <xdr:sp macro="" textlink="">
      <xdr:nvSpPr>
        <xdr:cNvPr id="466" name="テキスト ボックス 465"/>
        <xdr:cNvSpPr txBox="1"/>
      </xdr:nvSpPr>
      <xdr:spPr>
        <a:xfrm>
          <a:off x="15798800" y="2637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118237</xdr:rowOff>
    </xdr:from>
    <xdr:to>
      <xdr:col>73</xdr:col>
      <xdr:colOff>44450</xdr:colOff>
      <xdr:row>15</xdr:row>
      <xdr:rowOff>48387</xdr:rowOff>
    </xdr:to>
    <xdr:sp macro="" textlink="">
      <xdr:nvSpPr>
        <xdr:cNvPr id="467" name="楕円 466"/>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58564</xdr:rowOff>
    </xdr:from>
    <xdr:ext cx="762000" cy="259045"/>
    <xdr:sp macro="" textlink="">
      <xdr:nvSpPr>
        <xdr:cNvPr id="468" name="テキスト ボックス 467"/>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106655</xdr:rowOff>
    </xdr:from>
    <xdr:to>
      <xdr:col>68</xdr:col>
      <xdr:colOff>203200</xdr:colOff>
      <xdr:row>15</xdr:row>
      <xdr:rowOff>36805</xdr:rowOff>
    </xdr:to>
    <xdr:sp macro="" textlink="">
      <xdr:nvSpPr>
        <xdr:cNvPr id="469" name="楕円 468"/>
        <xdr:cNvSpPr/>
      </xdr:nvSpPr>
      <xdr:spPr>
        <a:xfrm>
          <a:off x="14351000" y="2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46982</xdr:rowOff>
    </xdr:from>
    <xdr:ext cx="762000" cy="259045"/>
    <xdr:sp macro="" textlink="">
      <xdr:nvSpPr>
        <xdr:cNvPr id="470" name="テキスト ボックス 469"/>
        <xdr:cNvSpPr txBox="1"/>
      </xdr:nvSpPr>
      <xdr:spPr>
        <a:xfrm>
          <a:off x="14020800" y="227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131991</xdr:rowOff>
    </xdr:from>
    <xdr:to>
      <xdr:col>64</xdr:col>
      <xdr:colOff>152400</xdr:colOff>
      <xdr:row>15</xdr:row>
      <xdr:rowOff>62141</xdr:rowOff>
    </xdr:to>
    <xdr:sp macro="" textlink="">
      <xdr:nvSpPr>
        <xdr:cNvPr id="471" name="楕円 470"/>
        <xdr:cNvSpPr/>
      </xdr:nvSpPr>
      <xdr:spPr>
        <a:xfrm>
          <a:off x="13462000" y="25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72318</xdr:rowOff>
    </xdr:from>
    <xdr:ext cx="762000" cy="259045"/>
    <xdr:sp macro="" textlink="">
      <xdr:nvSpPr>
        <xdr:cNvPr id="472" name="テキスト ボックス 471"/>
        <xdr:cNvSpPr txBox="1"/>
      </xdr:nvSpPr>
      <xdr:spPr>
        <a:xfrm>
          <a:off x="13131800" y="2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年度から中期財政収支ビジョンを策定するとともに、平成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年度には集中改革プランを策定し、職員数の削減と総人件費の圧縮に努めた結果、職員数は平成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名から平成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名と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名の削減となっている。</a:t>
          </a:r>
        </a:p>
        <a:p>
          <a:r>
            <a:rPr kumimoji="1" lang="ja-JP" altLang="en-US" sz="1300">
              <a:latin typeface="ＭＳ Ｐゴシック" panose="020B0600070205080204" pitchFamily="50" charset="-128"/>
              <a:ea typeface="ＭＳ Ｐゴシック" panose="020B0600070205080204" pitchFamily="50" charset="-128"/>
            </a:rPr>
            <a:t>今後とも上記計画や定員適正化計画による職員数の適正化等により、総人件費の抑制に努める。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129286</xdr:rowOff>
    </xdr:to>
    <xdr:cxnSp macro="">
      <xdr:nvCxnSpPr>
        <xdr:cNvPr id="64" name="直線コネクタ 63"/>
        <xdr:cNvCxnSpPr/>
      </xdr:nvCxnSpPr>
      <xdr:spPr>
        <a:xfrm>
          <a:off x="3987800" y="6459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115570</xdr:rowOff>
    </xdr:to>
    <xdr:cxnSp macro="">
      <xdr:nvCxnSpPr>
        <xdr:cNvPr id="67" name="直線コネクタ 66"/>
        <xdr:cNvCxnSpPr/>
      </xdr:nvCxnSpPr>
      <xdr:spPr>
        <a:xfrm>
          <a:off x="3098800" y="63586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101854</xdr:rowOff>
    </xdr:to>
    <xdr:cxnSp macro="">
      <xdr:nvCxnSpPr>
        <xdr:cNvPr id="70" name="直線コネクタ 69"/>
        <xdr:cNvCxnSpPr/>
      </xdr:nvCxnSpPr>
      <xdr:spPr>
        <a:xfrm flipV="1">
          <a:off x="2209800" y="6358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101854</xdr:rowOff>
    </xdr:to>
    <xdr:cxnSp macro="">
      <xdr:nvCxnSpPr>
        <xdr:cNvPr id="73" name="直線コネクタ 72"/>
        <xdr:cNvCxnSpPr/>
      </xdr:nvCxnSpPr>
      <xdr:spPr>
        <a:xfrm>
          <a:off x="1320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年度からは中期財政収支ビジョンを策定するとともに、平成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年度には集中改革プランを策定し、物件費の前年度決算に基づく徹底した削減により全国平均を下回る数値となっている。</a:t>
          </a:r>
        </a:p>
        <a:p>
          <a:r>
            <a:rPr kumimoji="1" lang="ja-JP" altLang="en-US" sz="1300">
              <a:latin typeface="ＭＳ Ｐゴシック" panose="020B0600070205080204" pitchFamily="50" charset="-128"/>
              <a:ea typeface="ＭＳ Ｐゴシック" panose="020B0600070205080204" pitchFamily="50" charset="-128"/>
            </a:rPr>
            <a:t>物件費については、電算システム保守委託料などの民間委託業務の増加により増加傾向にあるため、今後も引続き物件費の抑制に努める。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67129</xdr:rowOff>
    </xdr:to>
    <xdr:cxnSp macro="">
      <xdr:nvCxnSpPr>
        <xdr:cNvPr id="127" name="直線コネクタ 126"/>
        <xdr:cNvCxnSpPr/>
      </xdr:nvCxnSpPr>
      <xdr:spPr>
        <a:xfrm>
          <a:off x="15671800" y="2712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140607</xdr:rowOff>
    </xdr:to>
    <xdr:cxnSp macro="">
      <xdr:nvCxnSpPr>
        <xdr:cNvPr id="130" name="直線コネクタ 129"/>
        <xdr:cNvCxnSpPr/>
      </xdr:nvCxnSpPr>
      <xdr:spPr>
        <a:xfrm>
          <a:off x="14782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118836</xdr:rowOff>
    </xdr:to>
    <xdr:cxnSp macro="">
      <xdr:nvCxnSpPr>
        <xdr:cNvPr id="133" name="直線コネクタ 132"/>
        <xdr:cNvCxnSpPr/>
      </xdr:nvCxnSpPr>
      <xdr:spPr>
        <a:xfrm>
          <a:off x="13893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97064</xdr:rowOff>
    </xdr:to>
    <xdr:cxnSp macro="">
      <xdr:nvCxnSpPr>
        <xdr:cNvPr id="136" name="直線コネクタ 135"/>
        <xdr:cNvCxnSpPr/>
      </xdr:nvCxnSpPr>
      <xdr:spPr>
        <a:xfrm>
          <a:off x="13004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6" name="楕円 145"/>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7"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2" name="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3" name="テキスト ボックス 152"/>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年度は年金生活者等支援臨時給付金事業費及び生活保護扶助費等の減により前年に比べ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扶助費は、全国平均を上回っており、類似団体において２番目に割合が高いことから、子育て環境の充実を図りつつ、その他の扶助費の伸びを抑え財政運営の健全化に努める。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88900</xdr:rowOff>
    </xdr:from>
    <xdr:to>
      <xdr:col>24</xdr:col>
      <xdr:colOff>25400</xdr:colOff>
      <xdr:row>61</xdr:row>
      <xdr:rowOff>12700</xdr:rowOff>
    </xdr:to>
    <xdr:cxnSp macro="">
      <xdr:nvCxnSpPr>
        <xdr:cNvPr id="186" name="直線コネクタ 185"/>
        <xdr:cNvCxnSpPr/>
      </xdr:nvCxnSpPr>
      <xdr:spPr>
        <a:xfrm flipV="1">
          <a:off x="4826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7"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8" name="直線コネクタ 187"/>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3827</xdr:rowOff>
    </xdr:from>
    <xdr:ext cx="762000" cy="259045"/>
    <xdr:sp macro="" textlink="">
      <xdr:nvSpPr>
        <xdr:cNvPr id="189"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88900</xdr:rowOff>
    </xdr:from>
    <xdr:to>
      <xdr:col>24</xdr:col>
      <xdr:colOff>114300</xdr:colOff>
      <xdr:row>53</xdr:row>
      <xdr:rowOff>88900</xdr:rowOff>
    </xdr:to>
    <xdr:cxnSp macro="">
      <xdr:nvCxnSpPr>
        <xdr:cNvPr id="190" name="直線コネクタ 189"/>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xdr:rowOff>
    </xdr:from>
    <xdr:to>
      <xdr:col>24</xdr:col>
      <xdr:colOff>25400</xdr:colOff>
      <xdr:row>61</xdr:row>
      <xdr:rowOff>31750</xdr:rowOff>
    </xdr:to>
    <xdr:cxnSp macro="">
      <xdr:nvCxnSpPr>
        <xdr:cNvPr id="191" name="直線コネクタ 190"/>
        <xdr:cNvCxnSpPr/>
      </xdr:nvCxnSpPr>
      <xdr:spPr>
        <a:xfrm flipV="1">
          <a:off x="3987800" y="10461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2"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3" name="フローチャート: 判断 192"/>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79375</xdr:rowOff>
    </xdr:from>
    <xdr:to>
      <xdr:col>19</xdr:col>
      <xdr:colOff>187325</xdr:colOff>
      <xdr:row>61</xdr:row>
      <xdr:rowOff>31750</xdr:rowOff>
    </xdr:to>
    <xdr:cxnSp macro="">
      <xdr:nvCxnSpPr>
        <xdr:cNvPr id="194" name="直線コネクタ 193"/>
        <xdr:cNvCxnSpPr/>
      </xdr:nvCxnSpPr>
      <xdr:spPr>
        <a:xfrm>
          <a:off x="3098800" y="103663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142875</xdr:rowOff>
    </xdr:from>
    <xdr:to>
      <xdr:col>20</xdr:col>
      <xdr:colOff>38100</xdr:colOff>
      <xdr:row>57</xdr:row>
      <xdr:rowOff>73025</xdr:rowOff>
    </xdr:to>
    <xdr:sp macro="" textlink="">
      <xdr:nvSpPr>
        <xdr:cNvPr id="195" name="フローチャート: 判断 194"/>
        <xdr:cNvSpPr/>
      </xdr:nvSpPr>
      <xdr:spPr>
        <a:xfrm>
          <a:off x="3937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83202</xdr:rowOff>
    </xdr:from>
    <xdr:ext cx="736600" cy="259045"/>
    <xdr:sp macro="" textlink="">
      <xdr:nvSpPr>
        <xdr:cNvPr id="196" name="テキスト ボックス 195"/>
        <xdr:cNvSpPr txBox="1"/>
      </xdr:nvSpPr>
      <xdr:spPr>
        <a:xfrm>
          <a:off x="3606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79375</xdr:rowOff>
    </xdr:to>
    <xdr:cxnSp macro="">
      <xdr:nvCxnSpPr>
        <xdr:cNvPr id="197" name="直線コネクタ 196"/>
        <xdr:cNvCxnSpPr/>
      </xdr:nvCxnSpPr>
      <xdr:spPr>
        <a:xfrm>
          <a:off x="2209800" y="10280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8" name="フローチャート: 判断 197"/>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9" name="テキスト ボックス 198"/>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165100</xdr:rowOff>
    </xdr:to>
    <xdr:cxnSp macro="">
      <xdr:nvCxnSpPr>
        <xdr:cNvPr id="200" name="直線コネクタ 199"/>
        <xdr:cNvCxnSpPr/>
      </xdr:nvCxnSpPr>
      <xdr:spPr>
        <a:xfrm>
          <a:off x="1320800" y="10261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1" name="フローチャート: 判断 200"/>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2" name="テキスト ボックス 201"/>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3" name="フローチャート: 判断 20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4" name="テキスト ボックス 20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123825</xdr:rowOff>
    </xdr:from>
    <xdr:to>
      <xdr:col>24</xdr:col>
      <xdr:colOff>76200</xdr:colOff>
      <xdr:row>61</xdr:row>
      <xdr:rowOff>53975</xdr:rowOff>
    </xdr:to>
    <xdr:sp macro="" textlink="">
      <xdr:nvSpPr>
        <xdr:cNvPr id="210" name="楕円 209"/>
        <xdr:cNvSpPr/>
      </xdr:nvSpPr>
      <xdr:spPr>
        <a:xfrm>
          <a:off x="47752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32402</xdr:rowOff>
    </xdr:from>
    <xdr:ext cx="762000" cy="259045"/>
    <xdr:sp macro="" textlink="">
      <xdr:nvSpPr>
        <xdr:cNvPr id="211" name="扶助費該当値テキスト"/>
        <xdr:cNvSpPr txBox="1"/>
      </xdr:nvSpPr>
      <xdr:spPr>
        <a:xfrm>
          <a:off x="4914900" y="1031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12" name="楕円 211"/>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3" name="テキスト ボックス 212"/>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28575</xdr:rowOff>
    </xdr:from>
    <xdr:to>
      <xdr:col>15</xdr:col>
      <xdr:colOff>149225</xdr:colOff>
      <xdr:row>60</xdr:row>
      <xdr:rowOff>130175</xdr:rowOff>
    </xdr:to>
    <xdr:sp macro="" textlink="">
      <xdr:nvSpPr>
        <xdr:cNvPr id="214" name="楕円 213"/>
        <xdr:cNvSpPr/>
      </xdr:nvSpPr>
      <xdr:spPr>
        <a:xfrm>
          <a:off x="3048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114952</xdr:rowOff>
    </xdr:from>
    <xdr:ext cx="762000" cy="259045"/>
    <xdr:sp macro="" textlink="">
      <xdr:nvSpPr>
        <xdr:cNvPr id="215" name="テキスト ボックス 214"/>
        <xdr:cNvSpPr txBox="1"/>
      </xdr:nvSpPr>
      <xdr:spPr>
        <a:xfrm>
          <a:off x="2717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6" name="楕円 215"/>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7" name="テキスト ボックス 216"/>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8" name="楕円 217"/>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9" name="テキスト ボックス 218"/>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下水道事業特別会計が公営企業化したことで全体としての繰出金が減少し、数値も改善された。しかし、高齢化率の上昇により介護保険特別会計及び後期高齢者医療保険特別会計への繰出しについては増加している。</a:t>
          </a:r>
        </a:p>
        <a:p>
          <a:r>
            <a:rPr kumimoji="1" lang="ja-JP" altLang="en-US" sz="1200">
              <a:latin typeface="ＭＳ Ｐゴシック" panose="020B0600070205080204" pitchFamily="50" charset="-128"/>
              <a:ea typeface="ＭＳ Ｐゴシック" panose="020B0600070205080204" pitchFamily="50" charset="-128"/>
            </a:rPr>
            <a:t>高齢化が進む中、事業の安定的な運営のために予防事業の推進や保険料の適正化等により繰出金の抑制に努める。</a:t>
          </a:r>
        </a:p>
        <a:p>
          <a:r>
            <a:rPr kumimoji="1" lang="ja-JP" altLang="en-US" sz="1200">
              <a:latin typeface="ＭＳ Ｐゴシック" panose="020B0600070205080204" pitchFamily="50" charset="-128"/>
              <a:ea typeface="ＭＳ Ｐゴシック" panose="020B0600070205080204" pitchFamily="50" charset="-128"/>
            </a:rPr>
            <a:t>また、公共施設については公共施設等総合管理計画に基づき適正な管理に努める。</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4" name="直線コネクタ 233"/>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5" name="テキスト ボックス 234"/>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6" name="直線コネクタ 235"/>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7" name="テキスト ボックス 236"/>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8" name="直線コネクタ 237"/>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9" name="テキスト ボックス 238"/>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0" name="直線コネクタ 239"/>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1" name="テキスト ボックス 240"/>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2" name="直線コネクタ 241"/>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3" name="テキスト ボックス 242"/>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4" name="直線コネクタ 243"/>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5" name="テキスト ボックス 244"/>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9" name="直線コネクタ 248"/>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0"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1" name="直線コネクタ 250"/>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2"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3" name="直線コネクタ 252"/>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43724</xdr:rowOff>
    </xdr:from>
    <xdr:to>
      <xdr:col>82</xdr:col>
      <xdr:colOff>107950</xdr:colOff>
      <xdr:row>57</xdr:row>
      <xdr:rowOff>102507</xdr:rowOff>
    </xdr:to>
    <xdr:cxnSp macro="">
      <xdr:nvCxnSpPr>
        <xdr:cNvPr id="254" name="直線コネクタ 253"/>
        <xdr:cNvCxnSpPr/>
      </xdr:nvCxnSpPr>
      <xdr:spPr>
        <a:xfrm flipV="1">
          <a:off x="15671800" y="98163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5"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6" name="フローチャート: 判断 255"/>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102507</xdr:rowOff>
    </xdr:to>
    <xdr:cxnSp macro="">
      <xdr:nvCxnSpPr>
        <xdr:cNvPr id="257" name="直線コネクタ 256"/>
        <xdr:cNvCxnSpPr/>
      </xdr:nvCxnSpPr>
      <xdr:spPr>
        <a:xfrm>
          <a:off x="14782800" y="9835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8" name="フローチャート: 判断 257"/>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9" name="テキスト ボックス 258"/>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63319</xdr:rowOff>
    </xdr:to>
    <xdr:cxnSp macro="">
      <xdr:nvCxnSpPr>
        <xdr:cNvPr id="260" name="直線コネクタ 259"/>
        <xdr:cNvCxnSpPr/>
      </xdr:nvCxnSpPr>
      <xdr:spPr>
        <a:xfrm>
          <a:off x="13893800" y="9796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61" name="フローチャート: 判断 260"/>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2" name="テキスト ボックス 261"/>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24130</xdr:rowOff>
    </xdr:to>
    <xdr:cxnSp macro="">
      <xdr:nvCxnSpPr>
        <xdr:cNvPr id="263" name="直線コネクタ 262"/>
        <xdr:cNvCxnSpPr/>
      </xdr:nvCxnSpPr>
      <xdr:spPr>
        <a:xfrm>
          <a:off x="13004800" y="9770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4" name="フローチャート: 判断 263"/>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5" name="テキスト ボックス 264"/>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6" name="フローチャート: 判断 265"/>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7" name="テキスト ボックス 266"/>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73" name="楕円 272"/>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136451</xdr:rowOff>
    </xdr:from>
    <xdr:ext cx="762000" cy="259045"/>
    <xdr:sp macro="" textlink="">
      <xdr:nvSpPr>
        <xdr:cNvPr id="274"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5" name="楕円 274"/>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6" name="テキスト ボックス 275"/>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7" name="楕円 276"/>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8" name="テキスト ボックス 277"/>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9" name="楕円 278"/>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80" name="テキスト ボックス 27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81" name="楕円 280"/>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33581</xdr:rowOff>
    </xdr:from>
    <xdr:ext cx="762000" cy="259045"/>
    <xdr:sp macro="" textlink="">
      <xdr:nvSpPr>
        <xdr:cNvPr id="282" name="テキスト ボックス 281"/>
        <xdr:cNvSpPr txBox="1"/>
      </xdr:nvSpPr>
      <xdr:spPr>
        <a:xfrm>
          <a:off x="12623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平成</a:t>
          </a:r>
          <a:r>
            <a:rPr kumimoji="1" lang="en-US" altLang="ja-JP" sz="1250">
              <a:latin typeface="ＭＳ Ｐゴシック" panose="020B0600070205080204" pitchFamily="50" charset="-128"/>
              <a:ea typeface="ＭＳ Ｐゴシック" panose="020B0600070205080204" pitchFamily="50" charset="-128"/>
            </a:rPr>
            <a:t>16</a:t>
          </a:r>
          <a:r>
            <a:rPr kumimoji="1" lang="ja-JP" altLang="en-US" sz="125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250">
              <a:latin typeface="ＭＳ Ｐゴシック" panose="020B0600070205080204" pitchFamily="50" charset="-128"/>
              <a:ea typeface="ＭＳ Ｐゴシック" panose="020B0600070205080204" pitchFamily="50" charset="-128"/>
            </a:rPr>
            <a:t>19</a:t>
          </a:r>
          <a:r>
            <a:rPr kumimoji="1" lang="ja-JP" altLang="en-US" sz="1250">
              <a:latin typeface="ＭＳ Ｐゴシック" panose="020B0600070205080204" pitchFamily="50" charset="-128"/>
              <a:ea typeface="ＭＳ Ｐゴシック" panose="020B0600070205080204" pitchFamily="50" charset="-128"/>
            </a:rPr>
            <a:t>年度からの中期財政収支ビジョンを策定するとともに、平成</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年度には集中改革プランを策定し、補助金をゼロベースで見直すとともに市単独補助金の前年度より一律カットを実施し抑制に努めた。</a:t>
          </a:r>
        </a:p>
        <a:p>
          <a:r>
            <a:rPr kumimoji="1" lang="ja-JP" altLang="en-US" sz="1250">
              <a:latin typeface="ＭＳ Ｐゴシック" panose="020B0600070205080204" pitchFamily="50" charset="-128"/>
              <a:ea typeface="ＭＳ Ｐゴシック" panose="020B0600070205080204" pitchFamily="50" charset="-128"/>
            </a:rPr>
            <a:t>今後も補助目的の明確化、終期の設定等を精査し、引き続き補助費等の適正化に努める。なお、平成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年度より下水道事業特別会計を公営企業会計としたことにより、補助費等は増加している。</a:t>
          </a:r>
        </a:p>
      </xdr:txBody>
    </xdr:sp>
    <xdr:clientData/>
  </xdr:twoCellAnchor>
  <xdr:oneCellAnchor>
    <xdr:from>
      <xdr:col>62</xdr:col>
      <xdr:colOff>6350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7" name="直線コネクタ 306"/>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8"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9" name="直線コネクタ 308"/>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10"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11" name="直線コネクタ 310"/>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35</xdr:row>
      <xdr:rowOff>14986</xdr:rowOff>
    </xdr:to>
    <xdr:cxnSp macro="">
      <xdr:nvCxnSpPr>
        <xdr:cNvPr id="312" name="直線コネクタ 311"/>
        <xdr:cNvCxnSpPr/>
      </xdr:nvCxnSpPr>
      <xdr:spPr>
        <a:xfrm>
          <a:off x="15671800" y="586486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3"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4" name="フローチャート: 判断 313"/>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127000</xdr:rowOff>
    </xdr:to>
    <xdr:cxnSp macro="">
      <xdr:nvCxnSpPr>
        <xdr:cNvPr id="315" name="直線コネクタ 314"/>
        <xdr:cNvCxnSpPr/>
      </xdr:nvCxnSpPr>
      <xdr:spPr>
        <a:xfrm flipV="1">
          <a:off x="14782800" y="586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6" name="フローチャート: 判断 315"/>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7" name="テキスト ボックス 316"/>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140716</xdr:rowOff>
    </xdr:to>
    <xdr:cxnSp macro="">
      <xdr:nvCxnSpPr>
        <xdr:cNvPr id="318" name="直線コネクタ 317"/>
        <xdr:cNvCxnSpPr/>
      </xdr:nvCxnSpPr>
      <xdr:spPr>
        <a:xfrm flipV="1">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9" name="フローチャート: 判断 318"/>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20" name="テキスト ボックス 319"/>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1" name="直線コネクタ 320"/>
        <xdr:cNvCxnSpPr/>
      </xdr:nvCxnSpPr>
      <xdr:spPr>
        <a:xfrm>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4" name="フローチャート: 判断 323"/>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5" name="テキスト ボックス 324"/>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31" name="楕円 330"/>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32"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3" name="楕円 332"/>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4" name="テキスト ボックス 333"/>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5" name="楕円 334"/>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6" name="テキスト ボックス 33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7" name="楕円 336"/>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8" name="テキスト ボックス 337"/>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9" name="楕円 338"/>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40" name="テキスト ボックス 339"/>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普通建設事業の抑制や公的資金補償金免除繰上償還を行い、公債費負担の適正化に努めたことにより、数値の改善が図られ、平成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年度から南海トラフ地震対応の防災関係事業を集中的に行ったこと等により公債費元金が増加している。平成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ポイント改善しているが、引き続き普通建設事業の計画的な執行に努める。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7" name="直線コネクタ 366"/>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8"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9" name="直線コネクタ 368"/>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70"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71" name="直線コネクタ 370"/>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134620</xdr:rowOff>
    </xdr:to>
    <xdr:cxnSp macro="">
      <xdr:nvCxnSpPr>
        <xdr:cNvPr id="372" name="直線コネクタ 371"/>
        <xdr:cNvCxnSpPr/>
      </xdr:nvCxnSpPr>
      <xdr:spPr>
        <a:xfrm flipV="1">
          <a:off x="3987800" y="128009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3"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4" name="フローチャート: 判断 373"/>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128905</xdr:rowOff>
    </xdr:from>
    <xdr:to>
      <xdr:col>19</xdr:col>
      <xdr:colOff>187325</xdr:colOff>
      <xdr:row>74</xdr:row>
      <xdr:rowOff>134620</xdr:rowOff>
    </xdr:to>
    <xdr:cxnSp macro="">
      <xdr:nvCxnSpPr>
        <xdr:cNvPr id="375" name="直線コネクタ 374"/>
        <xdr:cNvCxnSpPr/>
      </xdr:nvCxnSpPr>
      <xdr:spPr>
        <a:xfrm>
          <a:off x="3098800" y="12816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6" name="フローチャート: 判断 375"/>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7" name="テキスト ボックス 376"/>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128905</xdr:rowOff>
    </xdr:from>
    <xdr:to>
      <xdr:col>15</xdr:col>
      <xdr:colOff>98425</xdr:colOff>
      <xdr:row>74</xdr:row>
      <xdr:rowOff>165100</xdr:rowOff>
    </xdr:to>
    <xdr:cxnSp macro="">
      <xdr:nvCxnSpPr>
        <xdr:cNvPr id="378" name="直線コネクタ 377"/>
        <xdr:cNvCxnSpPr/>
      </xdr:nvCxnSpPr>
      <xdr:spPr>
        <a:xfrm flipV="1">
          <a:off x="2209800" y="12816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9" name="フローチャート: 判断 378"/>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80" name="テキスト ボックス 379"/>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52705</xdr:rowOff>
    </xdr:to>
    <xdr:cxnSp macro="">
      <xdr:nvCxnSpPr>
        <xdr:cNvPr id="381" name="直線コネクタ 380"/>
        <xdr:cNvCxnSpPr/>
      </xdr:nvCxnSpPr>
      <xdr:spPr>
        <a:xfrm flipV="1">
          <a:off x="1320800" y="12852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2" name="フローチャート: 判断 381"/>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3" name="テキスト ボックス 382"/>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4" name="フローチャート: 判断 383"/>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5" name="テキスト ボックス 384"/>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91" name="楕円 390"/>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92" name="公債費該当値テキスト"/>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3" name="楕円 392"/>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4" name="テキスト ボックス 393"/>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78105</xdr:rowOff>
    </xdr:from>
    <xdr:to>
      <xdr:col>15</xdr:col>
      <xdr:colOff>149225</xdr:colOff>
      <xdr:row>75</xdr:row>
      <xdr:rowOff>8255</xdr:rowOff>
    </xdr:to>
    <xdr:sp macro="" textlink="">
      <xdr:nvSpPr>
        <xdr:cNvPr id="395" name="楕円 394"/>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18432</xdr:rowOff>
    </xdr:from>
    <xdr:ext cx="762000" cy="259045"/>
    <xdr:sp macro="" textlink="">
      <xdr:nvSpPr>
        <xdr:cNvPr id="396" name="テキスト ボックス 395"/>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7" name="楕円 396"/>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8" name="テキスト ボックス 397"/>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9" name="楕円 398"/>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88282</xdr:rowOff>
    </xdr:from>
    <xdr:ext cx="762000" cy="259045"/>
    <xdr:sp macro="" textlink="">
      <xdr:nvSpPr>
        <xdr:cNvPr id="400" name="テキスト ボックス 399"/>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年度からの中期財政収支ビジョンを策定するとともに、平成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集中改革プランを策定し、人件費・物件費・補助費等の徹底した削減の実施により指数が改善されたものの、類似団体をやや上回る数値となっている。今後も中期財政収支ビジョンの策定により、資金不足が生じないよう引き続き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8" name="直線コネクタ 427"/>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9"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30" name="直線コネクタ 429"/>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31"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2" name="直線コネクタ 431"/>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168911</xdr:rowOff>
    </xdr:to>
    <xdr:cxnSp macro="">
      <xdr:nvCxnSpPr>
        <xdr:cNvPr id="433" name="直線コネクタ 432"/>
        <xdr:cNvCxnSpPr/>
      </xdr:nvCxnSpPr>
      <xdr:spPr>
        <a:xfrm>
          <a:off x="15671800" y="134162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4"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5" name="フローチャート: 判断 434"/>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43180</xdr:rowOff>
    </xdr:to>
    <xdr:cxnSp macro="">
      <xdr:nvCxnSpPr>
        <xdr:cNvPr id="436" name="直線コネクタ 435"/>
        <xdr:cNvCxnSpPr/>
      </xdr:nvCxnSpPr>
      <xdr:spPr>
        <a:xfrm>
          <a:off x="14782800" y="133286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7" name="フローチャート: 判断 436"/>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8" name="テキスト ボックス 437"/>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77</xdr:row>
      <xdr:rowOff>146050</xdr:rowOff>
    </xdr:to>
    <xdr:cxnSp macro="">
      <xdr:nvCxnSpPr>
        <xdr:cNvPr id="439" name="直線コネクタ 438"/>
        <xdr:cNvCxnSpPr/>
      </xdr:nvCxnSpPr>
      <xdr:spPr>
        <a:xfrm flipV="1">
          <a:off x="13893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1" name="テキスト ボックス 440"/>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146050</xdr:rowOff>
    </xdr:to>
    <xdr:cxnSp macro="">
      <xdr:nvCxnSpPr>
        <xdr:cNvPr id="442" name="直線コネクタ 441"/>
        <xdr:cNvCxnSpPr/>
      </xdr:nvCxnSpPr>
      <xdr:spPr>
        <a:xfrm>
          <a:off x="13004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3" name="フローチャート: 判断 442"/>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4" name="テキスト ボックス 443"/>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5" name="フローチャート: 判断 444"/>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6" name="テキスト ボックス 445"/>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52" name="楕円 451"/>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53"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4" name="楕円 453"/>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5" name="テキスト ボックス 454"/>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56" name="楕円 455"/>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57" name="テキスト ボックス 456"/>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8" name="楕円 457"/>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9" name="テキスト ボックス 458"/>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60" name="楕円 459"/>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61" name="テキスト ボックス 460"/>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44018</xdr:rowOff>
    </xdr:from>
    <xdr:to>
      <xdr:col>29</xdr:col>
      <xdr:colOff>127000</xdr:colOff>
      <xdr:row>19</xdr:row>
      <xdr:rowOff>75197</xdr:rowOff>
    </xdr:to>
    <xdr:cxnSp macro="">
      <xdr:nvCxnSpPr>
        <xdr:cNvPr id="50" name="直線コネクタ 49"/>
        <xdr:cNvCxnSpPr/>
      </xdr:nvCxnSpPr>
      <xdr:spPr bwMode="auto">
        <a:xfrm flipV="1">
          <a:off x="5003800" y="3349193"/>
          <a:ext cx="647700" cy="3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68961</xdr:rowOff>
    </xdr:from>
    <xdr:to>
      <xdr:col>26</xdr:col>
      <xdr:colOff>50800</xdr:colOff>
      <xdr:row>19</xdr:row>
      <xdr:rowOff>75197</xdr:rowOff>
    </xdr:to>
    <xdr:cxnSp macro="">
      <xdr:nvCxnSpPr>
        <xdr:cNvPr id="53" name="直線コネクタ 52"/>
        <xdr:cNvCxnSpPr/>
      </xdr:nvCxnSpPr>
      <xdr:spPr bwMode="auto">
        <a:xfrm>
          <a:off x="4305300" y="3374136"/>
          <a:ext cx="698500" cy="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68961</xdr:rowOff>
    </xdr:from>
    <xdr:to>
      <xdr:col>22</xdr:col>
      <xdr:colOff>114300</xdr:colOff>
      <xdr:row>19</xdr:row>
      <xdr:rowOff>77216</xdr:rowOff>
    </xdr:to>
    <xdr:cxnSp macro="">
      <xdr:nvCxnSpPr>
        <xdr:cNvPr id="56" name="直線コネクタ 55"/>
        <xdr:cNvCxnSpPr/>
      </xdr:nvCxnSpPr>
      <xdr:spPr bwMode="auto">
        <a:xfrm flipV="1">
          <a:off x="3606800" y="3374136"/>
          <a:ext cx="698500" cy="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77216</xdr:rowOff>
    </xdr:from>
    <xdr:to>
      <xdr:col>18</xdr:col>
      <xdr:colOff>177800</xdr:colOff>
      <xdr:row>19</xdr:row>
      <xdr:rowOff>85534</xdr:rowOff>
    </xdr:to>
    <xdr:cxnSp macro="">
      <xdr:nvCxnSpPr>
        <xdr:cNvPr id="59" name="直線コネクタ 58"/>
        <xdr:cNvCxnSpPr/>
      </xdr:nvCxnSpPr>
      <xdr:spPr bwMode="auto">
        <a:xfrm flipV="1">
          <a:off x="2908300" y="3382391"/>
          <a:ext cx="698500" cy="8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164668</xdr:rowOff>
    </xdr:from>
    <xdr:to>
      <xdr:col>29</xdr:col>
      <xdr:colOff>177800</xdr:colOff>
      <xdr:row>19</xdr:row>
      <xdr:rowOff>94818</xdr:rowOff>
    </xdr:to>
    <xdr:sp macro="" textlink="">
      <xdr:nvSpPr>
        <xdr:cNvPr id="69" name="楕円 68"/>
        <xdr:cNvSpPr/>
      </xdr:nvSpPr>
      <xdr:spPr bwMode="auto">
        <a:xfrm>
          <a:off x="5600700" y="329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136745</xdr:rowOff>
    </xdr:from>
    <xdr:ext cx="762000" cy="259045"/>
    <xdr:sp macro="" textlink="">
      <xdr:nvSpPr>
        <xdr:cNvPr id="70" name="人口1人当たり決算額の推移該当値テキスト130"/>
        <xdr:cNvSpPr txBox="1"/>
      </xdr:nvSpPr>
      <xdr:spPr>
        <a:xfrm>
          <a:off x="5740400" y="327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24397</xdr:rowOff>
    </xdr:from>
    <xdr:to>
      <xdr:col>26</xdr:col>
      <xdr:colOff>101600</xdr:colOff>
      <xdr:row>19</xdr:row>
      <xdr:rowOff>125997</xdr:rowOff>
    </xdr:to>
    <xdr:sp macro="" textlink="">
      <xdr:nvSpPr>
        <xdr:cNvPr id="71" name="楕円 70"/>
        <xdr:cNvSpPr/>
      </xdr:nvSpPr>
      <xdr:spPr bwMode="auto">
        <a:xfrm>
          <a:off x="4953000" y="332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110774</xdr:rowOff>
    </xdr:from>
    <xdr:ext cx="736600" cy="259045"/>
    <xdr:sp macro="" textlink="">
      <xdr:nvSpPr>
        <xdr:cNvPr id="72" name="テキスト ボックス 71"/>
        <xdr:cNvSpPr txBox="1"/>
      </xdr:nvSpPr>
      <xdr:spPr>
        <a:xfrm>
          <a:off x="4622800" y="34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18161</xdr:rowOff>
    </xdr:from>
    <xdr:to>
      <xdr:col>22</xdr:col>
      <xdr:colOff>165100</xdr:colOff>
      <xdr:row>19</xdr:row>
      <xdr:rowOff>119761</xdr:rowOff>
    </xdr:to>
    <xdr:sp macro="" textlink="">
      <xdr:nvSpPr>
        <xdr:cNvPr id="73" name="楕円 72"/>
        <xdr:cNvSpPr/>
      </xdr:nvSpPr>
      <xdr:spPr bwMode="auto">
        <a:xfrm>
          <a:off x="4254500" y="332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104538</xdr:rowOff>
    </xdr:from>
    <xdr:ext cx="762000" cy="259045"/>
    <xdr:sp macro="" textlink="">
      <xdr:nvSpPr>
        <xdr:cNvPr id="74" name="テキスト ボックス 73"/>
        <xdr:cNvSpPr txBox="1"/>
      </xdr:nvSpPr>
      <xdr:spPr>
        <a:xfrm>
          <a:off x="3924300" y="34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26416</xdr:rowOff>
    </xdr:from>
    <xdr:to>
      <xdr:col>19</xdr:col>
      <xdr:colOff>38100</xdr:colOff>
      <xdr:row>19</xdr:row>
      <xdr:rowOff>128016</xdr:rowOff>
    </xdr:to>
    <xdr:sp macro="" textlink="">
      <xdr:nvSpPr>
        <xdr:cNvPr id="75" name="楕円 74"/>
        <xdr:cNvSpPr/>
      </xdr:nvSpPr>
      <xdr:spPr bwMode="auto">
        <a:xfrm>
          <a:off x="3556000" y="333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112793</xdr:rowOff>
    </xdr:from>
    <xdr:ext cx="762000" cy="259045"/>
    <xdr:sp macro="" textlink="">
      <xdr:nvSpPr>
        <xdr:cNvPr id="76" name="テキスト ボックス 75"/>
        <xdr:cNvSpPr txBox="1"/>
      </xdr:nvSpPr>
      <xdr:spPr>
        <a:xfrm>
          <a:off x="3225800" y="34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34734</xdr:rowOff>
    </xdr:from>
    <xdr:to>
      <xdr:col>15</xdr:col>
      <xdr:colOff>101600</xdr:colOff>
      <xdr:row>19</xdr:row>
      <xdr:rowOff>136334</xdr:rowOff>
    </xdr:to>
    <xdr:sp macro="" textlink="">
      <xdr:nvSpPr>
        <xdr:cNvPr id="77" name="楕円 76"/>
        <xdr:cNvSpPr/>
      </xdr:nvSpPr>
      <xdr:spPr bwMode="auto">
        <a:xfrm>
          <a:off x="2857500" y="333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121111</xdr:rowOff>
    </xdr:from>
    <xdr:ext cx="762000" cy="259045"/>
    <xdr:sp macro="" textlink="">
      <xdr:nvSpPr>
        <xdr:cNvPr id="78" name="テキスト ボックス 77"/>
        <xdr:cNvSpPr txBox="1"/>
      </xdr:nvSpPr>
      <xdr:spPr>
        <a:xfrm>
          <a:off x="2527300" y="34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284780</xdr:rowOff>
    </xdr:from>
    <xdr:to>
      <xdr:col>29</xdr:col>
      <xdr:colOff>127000</xdr:colOff>
      <xdr:row>37</xdr:row>
      <xdr:rowOff>286791</xdr:rowOff>
    </xdr:to>
    <xdr:cxnSp macro="">
      <xdr:nvCxnSpPr>
        <xdr:cNvPr id="110" name="直線コネクタ 109"/>
        <xdr:cNvCxnSpPr/>
      </xdr:nvCxnSpPr>
      <xdr:spPr bwMode="auto">
        <a:xfrm flipV="1">
          <a:off x="5003800" y="7409480"/>
          <a:ext cx="647700" cy="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286791</xdr:rowOff>
    </xdr:from>
    <xdr:to>
      <xdr:col>26</xdr:col>
      <xdr:colOff>50800</xdr:colOff>
      <xdr:row>37</xdr:row>
      <xdr:rowOff>287939</xdr:rowOff>
    </xdr:to>
    <xdr:cxnSp macro="">
      <xdr:nvCxnSpPr>
        <xdr:cNvPr id="113" name="直線コネクタ 112"/>
        <xdr:cNvCxnSpPr/>
      </xdr:nvCxnSpPr>
      <xdr:spPr bwMode="auto">
        <a:xfrm flipV="1">
          <a:off x="4305300" y="7411491"/>
          <a:ext cx="698500" cy="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269025</xdr:rowOff>
    </xdr:from>
    <xdr:to>
      <xdr:col>22</xdr:col>
      <xdr:colOff>114300</xdr:colOff>
      <xdr:row>37</xdr:row>
      <xdr:rowOff>287939</xdr:rowOff>
    </xdr:to>
    <xdr:cxnSp macro="">
      <xdr:nvCxnSpPr>
        <xdr:cNvPr id="116" name="直線コネクタ 115"/>
        <xdr:cNvCxnSpPr/>
      </xdr:nvCxnSpPr>
      <xdr:spPr bwMode="auto">
        <a:xfrm>
          <a:off x="3606800" y="7393725"/>
          <a:ext cx="698500" cy="18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235955</xdr:rowOff>
    </xdr:from>
    <xdr:to>
      <xdr:col>18</xdr:col>
      <xdr:colOff>177800</xdr:colOff>
      <xdr:row>37</xdr:row>
      <xdr:rowOff>269025</xdr:rowOff>
    </xdr:to>
    <xdr:cxnSp macro="">
      <xdr:nvCxnSpPr>
        <xdr:cNvPr id="119" name="直線コネクタ 118"/>
        <xdr:cNvCxnSpPr/>
      </xdr:nvCxnSpPr>
      <xdr:spPr bwMode="auto">
        <a:xfrm>
          <a:off x="2908300" y="7360655"/>
          <a:ext cx="698500" cy="3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233980</xdr:rowOff>
    </xdr:from>
    <xdr:to>
      <xdr:col>29</xdr:col>
      <xdr:colOff>177800</xdr:colOff>
      <xdr:row>37</xdr:row>
      <xdr:rowOff>335580</xdr:rowOff>
    </xdr:to>
    <xdr:sp macro="" textlink="">
      <xdr:nvSpPr>
        <xdr:cNvPr id="129" name="楕円 128"/>
        <xdr:cNvSpPr/>
      </xdr:nvSpPr>
      <xdr:spPr bwMode="auto">
        <a:xfrm>
          <a:off x="5600700" y="735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142557</xdr:rowOff>
    </xdr:from>
    <xdr:ext cx="762000" cy="259045"/>
    <xdr:sp macro="" textlink="">
      <xdr:nvSpPr>
        <xdr:cNvPr id="130" name="人口1人当たり決算額の推移該当値テキスト445"/>
        <xdr:cNvSpPr txBox="1"/>
      </xdr:nvSpPr>
      <xdr:spPr>
        <a:xfrm>
          <a:off x="5740400" y="72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235991</xdr:rowOff>
    </xdr:from>
    <xdr:to>
      <xdr:col>26</xdr:col>
      <xdr:colOff>101600</xdr:colOff>
      <xdr:row>37</xdr:row>
      <xdr:rowOff>337591</xdr:rowOff>
    </xdr:to>
    <xdr:sp macro="" textlink="">
      <xdr:nvSpPr>
        <xdr:cNvPr id="131" name="楕円 130"/>
        <xdr:cNvSpPr/>
      </xdr:nvSpPr>
      <xdr:spPr bwMode="auto">
        <a:xfrm>
          <a:off x="4953000" y="736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322368</xdr:rowOff>
    </xdr:from>
    <xdr:ext cx="736600" cy="259045"/>
    <xdr:sp macro="" textlink="">
      <xdr:nvSpPr>
        <xdr:cNvPr id="132" name="テキスト ボックス 131"/>
        <xdr:cNvSpPr txBox="1"/>
      </xdr:nvSpPr>
      <xdr:spPr>
        <a:xfrm>
          <a:off x="4622800" y="74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237139</xdr:rowOff>
    </xdr:from>
    <xdr:to>
      <xdr:col>22</xdr:col>
      <xdr:colOff>165100</xdr:colOff>
      <xdr:row>37</xdr:row>
      <xdr:rowOff>338739</xdr:rowOff>
    </xdr:to>
    <xdr:sp macro="" textlink="">
      <xdr:nvSpPr>
        <xdr:cNvPr id="133" name="楕円 132"/>
        <xdr:cNvSpPr/>
      </xdr:nvSpPr>
      <xdr:spPr bwMode="auto">
        <a:xfrm>
          <a:off x="4254500" y="736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323516</xdr:rowOff>
    </xdr:from>
    <xdr:ext cx="762000" cy="259045"/>
    <xdr:sp macro="" textlink="">
      <xdr:nvSpPr>
        <xdr:cNvPr id="134" name="テキスト ボックス 133"/>
        <xdr:cNvSpPr txBox="1"/>
      </xdr:nvSpPr>
      <xdr:spPr>
        <a:xfrm>
          <a:off x="3924300" y="74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218225</xdr:rowOff>
    </xdr:from>
    <xdr:to>
      <xdr:col>19</xdr:col>
      <xdr:colOff>38100</xdr:colOff>
      <xdr:row>37</xdr:row>
      <xdr:rowOff>319825</xdr:rowOff>
    </xdr:to>
    <xdr:sp macro="" textlink="">
      <xdr:nvSpPr>
        <xdr:cNvPr id="135" name="楕円 134"/>
        <xdr:cNvSpPr/>
      </xdr:nvSpPr>
      <xdr:spPr bwMode="auto">
        <a:xfrm>
          <a:off x="3556000" y="734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304602</xdr:rowOff>
    </xdr:from>
    <xdr:ext cx="762000" cy="259045"/>
    <xdr:sp macro="" textlink="">
      <xdr:nvSpPr>
        <xdr:cNvPr id="136" name="テキスト ボックス 135"/>
        <xdr:cNvSpPr txBox="1"/>
      </xdr:nvSpPr>
      <xdr:spPr>
        <a:xfrm>
          <a:off x="3225800" y="74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185155</xdr:rowOff>
    </xdr:from>
    <xdr:to>
      <xdr:col>15</xdr:col>
      <xdr:colOff>101600</xdr:colOff>
      <xdr:row>37</xdr:row>
      <xdr:rowOff>286755</xdr:rowOff>
    </xdr:to>
    <xdr:sp macro="" textlink="">
      <xdr:nvSpPr>
        <xdr:cNvPr id="137" name="楕円 136"/>
        <xdr:cNvSpPr/>
      </xdr:nvSpPr>
      <xdr:spPr bwMode="auto">
        <a:xfrm>
          <a:off x="2857500" y="73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271532</xdr:rowOff>
    </xdr:from>
    <xdr:ext cx="762000" cy="259045"/>
    <xdr:sp macro="" textlink="">
      <xdr:nvSpPr>
        <xdr:cNvPr id="138" name="テキスト ボックス 137"/>
        <xdr:cNvSpPr txBox="1"/>
      </xdr:nvSpPr>
      <xdr:spPr>
        <a:xfrm>
          <a:off x="2527300" y="739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53530</xdr:rowOff>
    </xdr:from>
    <xdr:to>
      <xdr:col>24</xdr:col>
      <xdr:colOff>63500</xdr:colOff>
      <xdr:row>36</xdr:row>
      <xdr:rowOff>80594</xdr:rowOff>
    </xdr:to>
    <xdr:cxnSp macro="">
      <xdr:nvCxnSpPr>
        <xdr:cNvPr id="61" name="直線コネクタ 60"/>
        <xdr:cNvCxnSpPr/>
      </xdr:nvCxnSpPr>
      <xdr:spPr>
        <a:xfrm flipV="1">
          <a:off x="3797300" y="6225730"/>
          <a:ext cx="838200" cy="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77902</xdr:rowOff>
    </xdr:from>
    <xdr:to>
      <xdr:col>19</xdr:col>
      <xdr:colOff>177800</xdr:colOff>
      <xdr:row>36</xdr:row>
      <xdr:rowOff>80594</xdr:rowOff>
    </xdr:to>
    <xdr:cxnSp macro="">
      <xdr:nvCxnSpPr>
        <xdr:cNvPr id="64" name="直線コネクタ 63"/>
        <xdr:cNvCxnSpPr/>
      </xdr:nvCxnSpPr>
      <xdr:spPr>
        <a:xfrm>
          <a:off x="2908300" y="6250102"/>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66611</xdr:rowOff>
    </xdr:from>
    <xdr:to>
      <xdr:col>15</xdr:col>
      <xdr:colOff>50800</xdr:colOff>
      <xdr:row>36</xdr:row>
      <xdr:rowOff>77902</xdr:rowOff>
    </xdr:to>
    <xdr:cxnSp macro="">
      <xdr:nvCxnSpPr>
        <xdr:cNvPr id="67" name="直線コネクタ 66"/>
        <xdr:cNvCxnSpPr/>
      </xdr:nvCxnSpPr>
      <xdr:spPr>
        <a:xfrm>
          <a:off x="2019300" y="623881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66611</xdr:rowOff>
    </xdr:from>
    <xdr:to>
      <xdr:col>10</xdr:col>
      <xdr:colOff>114300</xdr:colOff>
      <xdr:row>36</xdr:row>
      <xdr:rowOff>73177</xdr:rowOff>
    </xdr:to>
    <xdr:cxnSp macro="">
      <xdr:nvCxnSpPr>
        <xdr:cNvPr id="70" name="直線コネクタ 69"/>
        <xdr:cNvCxnSpPr/>
      </xdr:nvCxnSpPr>
      <xdr:spPr>
        <a:xfrm flipV="1">
          <a:off x="1130300" y="6238811"/>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xdr:rowOff>
    </xdr:from>
    <xdr:to>
      <xdr:col>24</xdr:col>
      <xdr:colOff>114300</xdr:colOff>
      <xdr:row>36</xdr:row>
      <xdr:rowOff>104330</xdr:rowOff>
    </xdr:to>
    <xdr:sp macro="" textlink="">
      <xdr:nvSpPr>
        <xdr:cNvPr id="80" name="楕円 79"/>
        <xdr:cNvSpPr/>
      </xdr:nvSpPr>
      <xdr:spPr>
        <a:xfrm>
          <a:off x="4584700" y="61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152607</xdr:rowOff>
    </xdr:from>
    <xdr:ext cx="534377" cy="259045"/>
    <xdr:sp macro="" textlink="">
      <xdr:nvSpPr>
        <xdr:cNvPr id="81" name="人件費該当値テキスト"/>
        <xdr:cNvSpPr txBox="1"/>
      </xdr:nvSpPr>
      <xdr:spPr>
        <a:xfrm>
          <a:off x="4686300" y="61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29794</xdr:rowOff>
    </xdr:from>
    <xdr:to>
      <xdr:col>20</xdr:col>
      <xdr:colOff>38100</xdr:colOff>
      <xdr:row>36</xdr:row>
      <xdr:rowOff>131394</xdr:rowOff>
    </xdr:to>
    <xdr:sp macro="" textlink="">
      <xdr:nvSpPr>
        <xdr:cNvPr id="82" name="楕円 81"/>
        <xdr:cNvSpPr/>
      </xdr:nvSpPr>
      <xdr:spPr>
        <a:xfrm>
          <a:off x="3746500" y="6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122521</xdr:rowOff>
    </xdr:from>
    <xdr:ext cx="534377" cy="259045"/>
    <xdr:sp macro="" textlink="">
      <xdr:nvSpPr>
        <xdr:cNvPr id="83" name="テキスト ボックス 82"/>
        <xdr:cNvSpPr txBox="1"/>
      </xdr:nvSpPr>
      <xdr:spPr>
        <a:xfrm>
          <a:off x="3530111" y="62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27102</xdr:rowOff>
    </xdr:from>
    <xdr:to>
      <xdr:col>15</xdr:col>
      <xdr:colOff>101600</xdr:colOff>
      <xdr:row>36</xdr:row>
      <xdr:rowOff>128702</xdr:rowOff>
    </xdr:to>
    <xdr:sp macro="" textlink="">
      <xdr:nvSpPr>
        <xdr:cNvPr id="84" name="楕円 83"/>
        <xdr:cNvSpPr/>
      </xdr:nvSpPr>
      <xdr:spPr>
        <a:xfrm>
          <a:off x="2857500" y="61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119829</xdr:rowOff>
    </xdr:from>
    <xdr:ext cx="534377" cy="259045"/>
    <xdr:sp macro="" textlink="">
      <xdr:nvSpPr>
        <xdr:cNvPr id="85" name="テキスト ボックス 84"/>
        <xdr:cNvSpPr txBox="1"/>
      </xdr:nvSpPr>
      <xdr:spPr>
        <a:xfrm>
          <a:off x="2641111" y="62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15811</xdr:rowOff>
    </xdr:from>
    <xdr:to>
      <xdr:col>10</xdr:col>
      <xdr:colOff>165100</xdr:colOff>
      <xdr:row>36</xdr:row>
      <xdr:rowOff>117411</xdr:rowOff>
    </xdr:to>
    <xdr:sp macro="" textlink="">
      <xdr:nvSpPr>
        <xdr:cNvPr id="86" name="楕円 85"/>
        <xdr:cNvSpPr/>
      </xdr:nvSpPr>
      <xdr:spPr>
        <a:xfrm>
          <a:off x="1968500" y="61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108538</xdr:rowOff>
    </xdr:from>
    <xdr:ext cx="534377" cy="259045"/>
    <xdr:sp macro="" textlink="">
      <xdr:nvSpPr>
        <xdr:cNvPr id="87" name="テキスト ボックス 86"/>
        <xdr:cNvSpPr txBox="1"/>
      </xdr:nvSpPr>
      <xdr:spPr>
        <a:xfrm>
          <a:off x="1752111" y="62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22377</xdr:rowOff>
    </xdr:from>
    <xdr:to>
      <xdr:col>6</xdr:col>
      <xdr:colOff>38100</xdr:colOff>
      <xdr:row>36</xdr:row>
      <xdr:rowOff>123977</xdr:rowOff>
    </xdr:to>
    <xdr:sp macro="" textlink="">
      <xdr:nvSpPr>
        <xdr:cNvPr id="88" name="楕円 87"/>
        <xdr:cNvSpPr/>
      </xdr:nvSpPr>
      <xdr:spPr>
        <a:xfrm>
          <a:off x="1079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115104</xdr:rowOff>
    </xdr:from>
    <xdr:ext cx="534377" cy="259045"/>
    <xdr:sp macro="" textlink="">
      <xdr:nvSpPr>
        <xdr:cNvPr id="89" name="テキスト ボックス 88"/>
        <xdr:cNvSpPr txBox="1"/>
      </xdr:nvSpPr>
      <xdr:spPr>
        <a:xfrm>
          <a:off x="863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57886</xdr:rowOff>
    </xdr:from>
    <xdr:to>
      <xdr:col>24</xdr:col>
      <xdr:colOff>63500</xdr:colOff>
      <xdr:row>57</xdr:row>
      <xdr:rowOff>109309</xdr:rowOff>
    </xdr:to>
    <xdr:cxnSp macro="">
      <xdr:nvCxnSpPr>
        <xdr:cNvPr id="119" name="直線コネクタ 118"/>
        <xdr:cNvCxnSpPr/>
      </xdr:nvCxnSpPr>
      <xdr:spPr>
        <a:xfrm flipV="1">
          <a:off x="3797300" y="9830536"/>
          <a:ext cx="8382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104305</xdr:rowOff>
    </xdr:from>
    <xdr:to>
      <xdr:col>19</xdr:col>
      <xdr:colOff>177800</xdr:colOff>
      <xdr:row>57</xdr:row>
      <xdr:rowOff>109309</xdr:rowOff>
    </xdr:to>
    <xdr:cxnSp macro="">
      <xdr:nvCxnSpPr>
        <xdr:cNvPr id="122" name="直線コネクタ 121"/>
        <xdr:cNvCxnSpPr/>
      </xdr:nvCxnSpPr>
      <xdr:spPr>
        <a:xfrm>
          <a:off x="2908300" y="9876955"/>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104305</xdr:rowOff>
    </xdr:from>
    <xdr:to>
      <xdr:col>15</xdr:col>
      <xdr:colOff>50800</xdr:colOff>
      <xdr:row>57</xdr:row>
      <xdr:rowOff>137071</xdr:rowOff>
    </xdr:to>
    <xdr:cxnSp macro="">
      <xdr:nvCxnSpPr>
        <xdr:cNvPr id="125" name="直線コネクタ 124"/>
        <xdr:cNvCxnSpPr/>
      </xdr:nvCxnSpPr>
      <xdr:spPr>
        <a:xfrm flipV="1">
          <a:off x="2019300" y="987695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137071</xdr:rowOff>
    </xdr:from>
    <xdr:to>
      <xdr:col>10</xdr:col>
      <xdr:colOff>114300</xdr:colOff>
      <xdr:row>57</xdr:row>
      <xdr:rowOff>155715</xdr:rowOff>
    </xdr:to>
    <xdr:cxnSp macro="">
      <xdr:nvCxnSpPr>
        <xdr:cNvPr id="128" name="直線コネクタ 127"/>
        <xdr:cNvCxnSpPr/>
      </xdr:nvCxnSpPr>
      <xdr:spPr>
        <a:xfrm flipV="1">
          <a:off x="1130300" y="9909721"/>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7086</xdr:rowOff>
    </xdr:from>
    <xdr:to>
      <xdr:col>24</xdr:col>
      <xdr:colOff>114300</xdr:colOff>
      <xdr:row>57</xdr:row>
      <xdr:rowOff>108686</xdr:rowOff>
    </xdr:to>
    <xdr:sp macro="" textlink="">
      <xdr:nvSpPr>
        <xdr:cNvPr id="138" name="楕円 137"/>
        <xdr:cNvSpPr/>
      </xdr:nvSpPr>
      <xdr:spPr>
        <a:xfrm>
          <a:off x="4584700" y="97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156963</xdr:rowOff>
    </xdr:from>
    <xdr:ext cx="534377" cy="259045"/>
    <xdr:sp macro="" textlink="">
      <xdr:nvSpPr>
        <xdr:cNvPr id="139" name="物件費該当値テキスト"/>
        <xdr:cNvSpPr txBox="1"/>
      </xdr:nvSpPr>
      <xdr:spPr>
        <a:xfrm>
          <a:off x="4686300" y="97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58509</xdr:rowOff>
    </xdr:from>
    <xdr:to>
      <xdr:col>20</xdr:col>
      <xdr:colOff>38100</xdr:colOff>
      <xdr:row>57</xdr:row>
      <xdr:rowOff>160109</xdr:rowOff>
    </xdr:to>
    <xdr:sp macro="" textlink="">
      <xdr:nvSpPr>
        <xdr:cNvPr id="140" name="楕円 139"/>
        <xdr:cNvSpPr/>
      </xdr:nvSpPr>
      <xdr:spPr>
        <a:xfrm>
          <a:off x="3746500" y="98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151236</xdr:rowOff>
    </xdr:from>
    <xdr:ext cx="534377" cy="259045"/>
    <xdr:sp macro="" textlink="">
      <xdr:nvSpPr>
        <xdr:cNvPr id="141" name="テキスト ボックス 140"/>
        <xdr:cNvSpPr txBox="1"/>
      </xdr:nvSpPr>
      <xdr:spPr>
        <a:xfrm>
          <a:off x="3530111" y="99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53505</xdr:rowOff>
    </xdr:from>
    <xdr:to>
      <xdr:col>15</xdr:col>
      <xdr:colOff>101600</xdr:colOff>
      <xdr:row>57</xdr:row>
      <xdr:rowOff>155105</xdr:rowOff>
    </xdr:to>
    <xdr:sp macro="" textlink="">
      <xdr:nvSpPr>
        <xdr:cNvPr id="142" name="楕円 141"/>
        <xdr:cNvSpPr/>
      </xdr:nvSpPr>
      <xdr:spPr>
        <a:xfrm>
          <a:off x="2857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146232</xdr:rowOff>
    </xdr:from>
    <xdr:ext cx="534377" cy="259045"/>
    <xdr:sp macro="" textlink="">
      <xdr:nvSpPr>
        <xdr:cNvPr id="143" name="テキスト ボックス 142"/>
        <xdr:cNvSpPr txBox="1"/>
      </xdr:nvSpPr>
      <xdr:spPr>
        <a:xfrm>
          <a:off x="2641111" y="99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86271</xdr:rowOff>
    </xdr:from>
    <xdr:to>
      <xdr:col>10</xdr:col>
      <xdr:colOff>165100</xdr:colOff>
      <xdr:row>58</xdr:row>
      <xdr:rowOff>16421</xdr:rowOff>
    </xdr:to>
    <xdr:sp macro="" textlink="">
      <xdr:nvSpPr>
        <xdr:cNvPr id="144" name="楕円 143"/>
        <xdr:cNvSpPr/>
      </xdr:nvSpPr>
      <xdr:spPr>
        <a:xfrm>
          <a:off x="1968500" y="98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7548</xdr:rowOff>
    </xdr:from>
    <xdr:ext cx="534377" cy="259045"/>
    <xdr:sp macro="" textlink="">
      <xdr:nvSpPr>
        <xdr:cNvPr id="145" name="テキスト ボックス 144"/>
        <xdr:cNvSpPr txBox="1"/>
      </xdr:nvSpPr>
      <xdr:spPr>
        <a:xfrm>
          <a:off x="1752111" y="99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104915</xdr:rowOff>
    </xdr:from>
    <xdr:to>
      <xdr:col>6</xdr:col>
      <xdr:colOff>38100</xdr:colOff>
      <xdr:row>58</xdr:row>
      <xdr:rowOff>35065</xdr:rowOff>
    </xdr:to>
    <xdr:sp macro="" textlink="">
      <xdr:nvSpPr>
        <xdr:cNvPr id="146" name="楕円 145"/>
        <xdr:cNvSpPr/>
      </xdr:nvSpPr>
      <xdr:spPr>
        <a:xfrm>
          <a:off x="1079500" y="98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26192</xdr:rowOff>
    </xdr:from>
    <xdr:ext cx="534377" cy="259045"/>
    <xdr:sp macro="" textlink="">
      <xdr:nvSpPr>
        <xdr:cNvPr id="147" name="テキスト ボックス 146"/>
        <xdr:cNvSpPr txBox="1"/>
      </xdr:nvSpPr>
      <xdr:spPr>
        <a:xfrm>
          <a:off x="863111" y="99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111297</xdr:rowOff>
    </xdr:from>
    <xdr:to>
      <xdr:col>24</xdr:col>
      <xdr:colOff>63500</xdr:colOff>
      <xdr:row>78</xdr:row>
      <xdr:rowOff>122517</xdr:rowOff>
    </xdr:to>
    <xdr:cxnSp macro="">
      <xdr:nvCxnSpPr>
        <xdr:cNvPr id="176" name="直線コネクタ 175"/>
        <xdr:cNvCxnSpPr/>
      </xdr:nvCxnSpPr>
      <xdr:spPr>
        <a:xfrm flipV="1">
          <a:off x="3797300" y="13484397"/>
          <a:ext cx="8382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122174</xdr:rowOff>
    </xdr:from>
    <xdr:to>
      <xdr:col>19</xdr:col>
      <xdr:colOff>177800</xdr:colOff>
      <xdr:row>78</xdr:row>
      <xdr:rowOff>122517</xdr:rowOff>
    </xdr:to>
    <xdr:cxnSp macro="">
      <xdr:nvCxnSpPr>
        <xdr:cNvPr id="179" name="直線コネクタ 178"/>
        <xdr:cNvCxnSpPr/>
      </xdr:nvCxnSpPr>
      <xdr:spPr>
        <a:xfrm>
          <a:off x="2908300" y="1349527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112764</xdr:rowOff>
    </xdr:from>
    <xdr:to>
      <xdr:col>15</xdr:col>
      <xdr:colOff>50800</xdr:colOff>
      <xdr:row>78</xdr:row>
      <xdr:rowOff>122174</xdr:rowOff>
    </xdr:to>
    <xdr:cxnSp macro="">
      <xdr:nvCxnSpPr>
        <xdr:cNvPr id="182" name="直線コネクタ 181"/>
        <xdr:cNvCxnSpPr/>
      </xdr:nvCxnSpPr>
      <xdr:spPr>
        <a:xfrm>
          <a:off x="2019300" y="13485864"/>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112764</xdr:rowOff>
    </xdr:from>
    <xdr:to>
      <xdr:col>10</xdr:col>
      <xdr:colOff>114300</xdr:colOff>
      <xdr:row>78</xdr:row>
      <xdr:rowOff>128251</xdr:rowOff>
    </xdr:to>
    <xdr:cxnSp macro="">
      <xdr:nvCxnSpPr>
        <xdr:cNvPr id="185" name="直線コネクタ 184"/>
        <xdr:cNvCxnSpPr/>
      </xdr:nvCxnSpPr>
      <xdr:spPr>
        <a:xfrm flipV="1">
          <a:off x="1130300" y="1348586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60497</xdr:rowOff>
    </xdr:from>
    <xdr:to>
      <xdr:col>24</xdr:col>
      <xdr:colOff>114300</xdr:colOff>
      <xdr:row>78</xdr:row>
      <xdr:rowOff>162097</xdr:rowOff>
    </xdr:to>
    <xdr:sp macro="" textlink="">
      <xdr:nvSpPr>
        <xdr:cNvPr id="195" name="楕円 194"/>
        <xdr:cNvSpPr/>
      </xdr:nvSpPr>
      <xdr:spPr>
        <a:xfrm>
          <a:off x="4584700" y="134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71717</xdr:rowOff>
    </xdr:from>
    <xdr:to>
      <xdr:col>20</xdr:col>
      <xdr:colOff>38100</xdr:colOff>
      <xdr:row>79</xdr:row>
      <xdr:rowOff>1867</xdr:rowOff>
    </xdr:to>
    <xdr:sp macro="" textlink="">
      <xdr:nvSpPr>
        <xdr:cNvPr id="197" name="楕円 196"/>
        <xdr:cNvSpPr/>
      </xdr:nvSpPr>
      <xdr:spPr>
        <a:xfrm>
          <a:off x="3746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164444</xdr:rowOff>
    </xdr:from>
    <xdr:ext cx="469744" cy="259045"/>
    <xdr:sp macro="" textlink="">
      <xdr:nvSpPr>
        <xdr:cNvPr id="198" name="テキスト ボックス 197"/>
        <xdr:cNvSpPr txBox="1"/>
      </xdr:nvSpPr>
      <xdr:spPr>
        <a:xfrm>
          <a:off x="3562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71374</xdr:rowOff>
    </xdr:from>
    <xdr:to>
      <xdr:col>15</xdr:col>
      <xdr:colOff>101600</xdr:colOff>
      <xdr:row>79</xdr:row>
      <xdr:rowOff>1524</xdr:rowOff>
    </xdr:to>
    <xdr:sp macro="" textlink="">
      <xdr:nvSpPr>
        <xdr:cNvPr id="199" name="楕円 198"/>
        <xdr:cNvSpPr/>
      </xdr:nvSpPr>
      <xdr:spPr>
        <a:xfrm>
          <a:off x="2857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164101</xdr:rowOff>
    </xdr:from>
    <xdr:ext cx="469744" cy="259045"/>
    <xdr:sp macro="" textlink="">
      <xdr:nvSpPr>
        <xdr:cNvPr id="200" name="テキスト ボックス 199"/>
        <xdr:cNvSpPr txBox="1"/>
      </xdr:nvSpPr>
      <xdr:spPr>
        <a:xfrm>
          <a:off x="2673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61964</xdr:rowOff>
    </xdr:from>
    <xdr:to>
      <xdr:col>10</xdr:col>
      <xdr:colOff>165100</xdr:colOff>
      <xdr:row>78</xdr:row>
      <xdr:rowOff>163564</xdr:rowOff>
    </xdr:to>
    <xdr:sp macro="" textlink="">
      <xdr:nvSpPr>
        <xdr:cNvPr id="201" name="楕円 200"/>
        <xdr:cNvSpPr/>
      </xdr:nvSpPr>
      <xdr:spPr>
        <a:xfrm>
          <a:off x="1968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154691</xdr:rowOff>
    </xdr:from>
    <xdr:ext cx="469744" cy="259045"/>
    <xdr:sp macro="" textlink="">
      <xdr:nvSpPr>
        <xdr:cNvPr id="202" name="テキスト ボックス 201"/>
        <xdr:cNvSpPr txBox="1"/>
      </xdr:nvSpPr>
      <xdr:spPr>
        <a:xfrm>
          <a:off x="1784428"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77451</xdr:rowOff>
    </xdr:from>
    <xdr:to>
      <xdr:col>6</xdr:col>
      <xdr:colOff>38100</xdr:colOff>
      <xdr:row>79</xdr:row>
      <xdr:rowOff>7601</xdr:rowOff>
    </xdr:to>
    <xdr:sp macro="" textlink="">
      <xdr:nvSpPr>
        <xdr:cNvPr id="203" name="楕円 202"/>
        <xdr:cNvSpPr/>
      </xdr:nvSpPr>
      <xdr:spPr>
        <a:xfrm>
          <a:off x="1079500" y="13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170178</xdr:rowOff>
    </xdr:from>
    <xdr:ext cx="469744" cy="259045"/>
    <xdr:sp macro="" textlink="">
      <xdr:nvSpPr>
        <xdr:cNvPr id="204" name="テキスト ボックス 203"/>
        <xdr:cNvSpPr txBox="1"/>
      </xdr:nvSpPr>
      <xdr:spPr>
        <a:xfrm>
          <a:off x="895428" y="135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86207</xdr:rowOff>
    </xdr:from>
    <xdr:to>
      <xdr:col>24</xdr:col>
      <xdr:colOff>63500</xdr:colOff>
      <xdr:row>94</xdr:row>
      <xdr:rowOff>98183</xdr:rowOff>
    </xdr:to>
    <xdr:cxnSp macro="">
      <xdr:nvCxnSpPr>
        <xdr:cNvPr id="234" name="直線コネクタ 233"/>
        <xdr:cNvCxnSpPr/>
      </xdr:nvCxnSpPr>
      <xdr:spPr>
        <a:xfrm>
          <a:off x="3797300" y="16202507"/>
          <a:ext cx="8382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86207</xdr:rowOff>
    </xdr:from>
    <xdr:to>
      <xdr:col>19</xdr:col>
      <xdr:colOff>177800</xdr:colOff>
      <xdr:row>95</xdr:row>
      <xdr:rowOff>3963</xdr:rowOff>
    </xdr:to>
    <xdr:cxnSp macro="">
      <xdr:nvCxnSpPr>
        <xdr:cNvPr id="237" name="直線コネクタ 236"/>
        <xdr:cNvCxnSpPr/>
      </xdr:nvCxnSpPr>
      <xdr:spPr>
        <a:xfrm flipV="1">
          <a:off x="2908300" y="16202507"/>
          <a:ext cx="889000" cy="8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3963</xdr:rowOff>
    </xdr:from>
    <xdr:to>
      <xdr:col>15</xdr:col>
      <xdr:colOff>50800</xdr:colOff>
      <xdr:row>95</xdr:row>
      <xdr:rowOff>96622</xdr:rowOff>
    </xdr:to>
    <xdr:cxnSp macro="">
      <xdr:nvCxnSpPr>
        <xdr:cNvPr id="240" name="直線コネクタ 239"/>
        <xdr:cNvCxnSpPr/>
      </xdr:nvCxnSpPr>
      <xdr:spPr>
        <a:xfrm flipV="1">
          <a:off x="2019300" y="16291713"/>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96622</xdr:rowOff>
    </xdr:from>
    <xdr:to>
      <xdr:col>10</xdr:col>
      <xdr:colOff>114300</xdr:colOff>
      <xdr:row>95</xdr:row>
      <xdr:rowOff>149022</xdr:rowOff>
    </xdr:to>
    <xdr:cxnSp macro="">
      <xdr:nvCxnSpPr>
        <xdr:cNvPr id="243" name="直線コネクタ 242"/>
        <xdr:cNvCxnSpPr/>
      </xdr:nvCxnSpPr>
      <xdr:spPr>
        <a:xfrm flipV="1">
          <a:off x="1130300" y="16384372"/>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47383</xdr:rowOff>
    </xdr:from>
    <xdr:to>
      <xdr:col>24</xdr:col>
      <xdr:colOff>114300</xdr:colOff>
      <xdr:row>94</xdr:row>
      <xdr:rowOff>148983</xdr:rowOff>
    </xdr:to>
    <xdr:sp macro="" textlink="">
      <xdr:nvSpPr>
        <xdr:cNvPr id="253" name="楕円 252"/>
        <xdr:cNvSpPr/>
      </xdr:nvSpPr>
      <xdr:spPr>
        <a:xfrm>
          <a:off x="4584700" y="16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70260</xdr:rowOff>
    </xdr:from>
    <xdr:ext cx="599010" cy="259045"/>
    <xdr:sp macro="" textlink="">
      <xdr:nvSpPr>
        <xdr:cNvPr id="254" name="扶助費該当値テキスト"/>
        <xdr:cNvSpPr txBox="1"/>
      </xdr:nvSpPr>
      <xdr:spPr>
        <a:xfrm>
          <a:off x="4686300" y="160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35407</xdr:rowOff>
    </xdr:from>
    <xdr:to>
      <xdr:col>20</xdr:col>
      <xdr:colOff>38100</xdr:colOff>
      <xdr:row>94</xdr:row>
      <xdr:rowOff>137007</xdr:rowOff>
    </xdr:to>
    <xdr:sp macro="" textlink="">
      <xdr:nvSpPr>
        <xdr:cNvPr id="255" name="楕円 254"/>
        <xdr:cNvSpPr/>
      </xdr:nvSpPr>
      <xdr:spPr>
        <a:xfrm>
          <a:off x="3746500" y="16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153534</xdr:rowOff>
    </xdr:from>
    <xdr:ext cx="599010" cy="259045"/>
    <xdr:sp macro="" textlink="">
      <xdr:nvSpPr>
        <xdr:cNvPr id="256" name="テキスト ボックス 255"/>
        <xdr:cNvSpPr txBox="1"/>
      </xdr:nvSpPr>
      <xdr:spPr>
        <a:xfrm>
          <a:off x="3497795" y="1592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124613</xdr:rowOff>
    </xdr:from>
    <xdr:to>
      <xdr:col>15</xdr:col>
      <xdr:colOff>101600</xdr:colOff>
      <xdr:row>95</xdr:row>
      <xdr:rowOff>54763</xdr:rowOff>
    </xdr:to>
    <xdr:sp macro="" textlink="">
      <xdr:nvSpPr>
        <xdr:cNvPr id="257" name="楕円 256"/>
        <xdr:cNvSpPr/>
      </xdr:nvSpPr>
      <xdr:spPr>
        <a:xfrm>
          <a:off x="2857500" y="162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71290</xdr:rowOff>
    </xdr:from>
    <xdr:ext cx="599010" cy="259045"/>
    <xdr:sp macro="" textlink="">
      <xdr:nvSpPr>
        <xdr:cNvPr id="258" name="テキスト ボックス 257"/>
        <xdr:cNvSpPr txBox="1"/>
      </xdr:nvSpPr>
      <xdr:spPr>
        <a:xfrm>
          <a:off x="2608795" y="1601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45822</xdr:rowOff>
    </xdr:from>
    <xdr:to>
      <xdr:col>10</xdr:col>
      <xdr:colOff>165100</xdr:colOff>
      <xdr:row>95</xdr:row>
      <xdr:rowOff>147422</xdr:rowOff>
    </xdr:to>
    <xdr:sp macro="" textlink="">
      <xdr:nvSpPr>
        <xdr:cNvPr id="259" name="楕円 258"/>
        <xdr:cNvSpPr/>
      </xdr:nvSpPr>
      <xdr:spPr>
        <a:xfrm>
          <a:off x="1968500" y="16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163949</xdr:rowOff>
    </xdr:from>
    <xdr:ext cx="599010" cy="259045"/>
    <xdr:sp macro="" textlink="">
      <xdr:nvSpPr>
        <xdr:cNvPr id="260" name="テキスト ボックス 259"/>
        <xdr:cNvSpPr txBox="1"/>
      </xdr:nvSpPr>
      <xdr:spPr>
        <a:xfrm>
          <a:off x="1719795" y="161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98222</xdr:rowOff>
    </xdr:from>
    <xdr:to>
      <xdr:col>6</xdr:col>
      <xdr:colOff>38100</xdr:colOff>
      <xdr:row>96</xdr:row>
      <xdr:rowOff>28372</xdr:rowOff>
    </xdr:to>
    <xdr:sp macro="" textlink="">
      <xdr:nvSpPr>
        <xdr:cNvPr id="261" name="楕円 260"/>
        <xdr:cNvSpPr/>
      </xdr:nvSpPr>
      <xdr:spPr>
        <a:xfrm>
          <a:off x="1079500" y="163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44899</xdr:rowOff>
    </xdr:from>
    <xdr:ext cx="599010" cy="259045"/>
    <xdr:sp macro="" textlink="">
      <xdr:nvSpPr>
        <xdr:cNvPr id="262" name="テキスト ボックス 261"/>
        <xdr:cNvSpPr txBox="1"/>
      </xdr:nvSpPr>
      <xdr:spPr>
        <a:xfrm>
          <a:off x="830795" y="1616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148295</xdr:rowOff>
    </xdr:from>
    <xdr:to>
      <xdr:col>55</xdr:col>
      <xdr:colOff>0</xdr:colOff>
      <xdr:row>38</xdr:row>
      <xdr:rowOff>9306</xdr:rowOff>
    </xdr:to>
    <xdr:cxnSp macro="">
      <xdr:nvCxnSpPr>
        <xdr:cNvPr id="291" name="直線コネクタ 290"/>
        <xdr:cNvCxnSpPr/>
      </xdr:nvCxnSpPr>
      <xdr:spPr>
        <a:xfrm flipV="1">
          <a:off x="9639300" y="649194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147031</xdr:rowOff>
    </xdr:from>
    <xdr:to>
      <xdr:col>50</xdr:col>
      <xdr:colOff>114300</xdr:colOff>
      <xdr:row>38</xdr:row>
      <xdr:rowOff>9306</xdr:rowOff>
    </xdr:to>
    <xdr:cxnSp macro="">
      <xdr:nvCxnSpPr>
        <xdr:cNvPr id="294" name="直線コネクタ 293"/>
        <xdr:cNvCxnSpPr/>
      </xdr:nvCxnSpPr>
      <xdr:spPr>
        <a:xfrm>
          <a:off x="8750300" y="6490681"/>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147031</xdr:rowOff>
    </xdr:from>
    <xdr:to>
      <xdr:col>45</xdr:col>
      <xdr:colOff>177800</xdr:colOff>
      <xdr:row>37</xdr:row>
      <xdr:rowOff>169425</xdr:rowOff>
    </xdr:to>
    <xdr:cxnSp macro="">
      <xdr:nvCxnSpPr>
        <xdr:cNvPr id="297" name="直線コネクタ 296"/>
        <xdr:cNvCxnSpPr/>
      </xdr:nvCxnSpPr>
      <xdr:spPr>
        <a:xfrm flipV="1">
          <a:off x="7861300" y="6490681"/>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169425</xdr:rowOff>
    </xdr:from>
    <xdr:to>
      <xdr:col>41</xdr:col>
      <xdr:colOff>50800</xdr:colOff>
      <xdr:row>38</xdr:row>
      <xdr:rowOff>21857</xdr:rowOff>
    </xdr:to>
    <xdr:cxnSp macro="">
      <xdr:nvCxnSpPr>
        <xdr:cNvPr id="300" name="直線コネクタ 299"/>
        <xdr:cNvCxnSpPr/>
      </xdr:nvCxnSpPr>
      <xdr:spPr>
        <a:xfrm flipV="1">
          <a:off x="6972300" y="6513075"/>
          <a:ext cx="889000" cy="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97495</xdr:rowOff>
    </xdr:from>
    <xdr:to>
      <xdr:col>55</xdr:col>
      <xdr:colOff>50800</xdr:colOff>
      <xdr:row>38</xdr:row>
      <xdr:rowOff>27645</xdr:rowOff>
    </xdr:to>
    <xdr:sp macro="" textlink="">
      <xdr:nvSpPr>
        <xdr:cNvPr id="310" name="楕円 309"/>
        <xdr:cNvSpPr/>
      </xdr:nvSpPr>
      <xdr:spPr>
        <a:xfrm>
          <a:off x="10426700" y="64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12422</xdr:rowOff>
    </xdr:from>
    <xdr:ext cx="534377" cy="259045"/>
    <xdr:sp macro="" textlink="">
      <xdr:nvSpPr>
        <xdr:cNvPr id="311" name="補助費等該当値テキスト"/>
        <xdr:cNvSpPr txBox="1"/>
      </xdr:nvSpPr>
      <xdr:spPr>
        <a:xfrm>
          <a:off x="10528300" y="63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129956</xdr:rowOff>
    </xdr:from>
    <xdr:to>
      <xdr:col>50</xdr:col>
      <xdr:colOff>165100</xdr:colOff>
      <xdr:row>38</xdr:row>
      <xdr:rowOff>60106</xdr:rowOff>
    </xdr:to>
    <xdr:sp macro="" textlink="">
      <xdr:nvSpPr>
        <xdr:cNvPr id="312" name="楕円 311"/>
        <xdr:cNvSpPr/>
      </xdr:nvSpPr>
      <xdr:spPr>
        <a:xfrm>
          <a:off x="95885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51233</xdr:rowOff>
    </xdr:from>
    <xdr:ext cx="534377" cy="259045"/>
    <xdr:sp macro="" textlink="">
      <xdr:nvSpPr>
        <xdr:cNvPr id="313" name="テキスト ボックス 312"/>
        <xdr:cNvSpPr txBox="1"/>
      </xdr:nvSpPr>
      <xdr:spPr>
        <a:xfrm>
          <a:off x="9372111" y="656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96231</xdr:rowOff>
    </xdr:from>
    <xdr:to>
      <xdr:col>46</xdr:col>
      <xdr:colOff>38100</xdr:colOff>
      <xdr:row>38</xdr:row>
      <xdr:rowOff>26381</xdr:rowOff>
    </xdr:to>
    <xdr:sp macro="" textlink="">
      <xdr:nvSpPr>
        <xdr:cNvPr id="314" name="楕円 313"/>
        <xdr:cNvSpPr/>
      </xdr:nvSpPr>
      <xdr:spPr>
        <a:xfrm>
          <a:off x="8699500" y="64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17508</xdr:rowOff>
    </xdr:from>
    <xdr:ext cx="534377" cy="259045"/>
    <xdr:sp macro="" textlink="">
      <xdr:nvSpPr>
        <xdr:cNvPr id="315" name="テキスト ボックス 314"/>
        <xdr:cNvSpPr txBox="1"/>
      </xdr:nvSpPr>
      <xdr:spPr>
        <a:xfrm>
          <a:off x="8483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118626</xdr:rowOff>
    </xdr:from>
    <xdr:to>
      <xdr:col>41</xdr:col>
      <xdr:colOff>101600</xdr:colOff>
      <xdr:row>38</xdr:row>
      <xdr:rowOff>48775</xdr:rowOff>
    </xdr:to>
    <xdr:sp macro="" textlink="">
      <xdr:nvSpPr>
        <xdr:cNvPr id="316" name="楕円 315"/>
        <xdr:cNvSpPr/>
      </xdr:nvSpPr>
      <xdr:spPr>
        <a:xfrm>
          <a:off x="7810500" y="646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39902</xdr:rowOff>
    </xdr:from>
    <xdr:ext cx="534377" cy="259045"/>
    <xdr:sp macro="" textlink="">
      <xdr:nvSpPr>
        <xdr:cNvPr id="317" name="テキスト ボックス 316"/>
        <xdr:cNvSpPr txBox="1"/>
      </xdr:nvSpPr>
      <xdr:spPr>
        <a:xfrm>
          <a:off x="7594111" y="65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142507</xdr:rowOff>
    </xdr:from>
    <xdr:to>
      <xdr:col>36</xdr:col>
      <xdr:colOff>165100</xdr:colOff>
      <xdr:row>38</xdr:row>
      <xdr:rowOff>72657</xdr:rowOff>
    </xdr:to>
    <xdr:sp macro="" textlink="">
      <xdr:nvSpPr>
        <xdr:cNvPr id="318" name="楕円 317"/>
        <xdr:cNvSpPr/>
      </xdr:nvSpPr>
      <xdr:spPr>
        <a:xfrm>
          <a:off x="69215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63784</xdr:rowOff>
    </xdr:from>
    <xdr:ext cx="534377" cy="259045"/>
    <xdr:sp macro="" textlink="">
      <xdr:nvSpPr>
        <xdr:cNvPr id="319" name="テキスト ボックス 318"/>
        <xdr:cNvSpPr txBox="1"/>
      </xdr:nvSpPr>
      <xdr:spPr>
        <a:xfrm>
          <a:off x="6705111" y="65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120800</xdr:rowOff>
    </xdr:from>
    <xdr:to>
      <xdr:col>55</xdr:col>
      <xdr:colOff>0</xdr:colOff>
      <xdr:row>57</xdr:row>
      <xdr:rowOff>66333</xdr:rowOff>
    </xdr:to>
    <xdr:cxnSp macro="">
      <xdr:nvCxnSpPr>
        <xdr:cNvPr id="346" name="直線コネクタ 345"/>
        <xdr:cNvCxnSpPr/>
      </xdr:nvCxnSpPr>
      <xdr:spPr>
        <a:xfrm>
          <a:off x="9639300" y="9722000"/>
          <a:ext cx="838200" cy="1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120800</xdr:rowOff>
    </xdr:from>
    <xdr:to>
      <xdr:col>50</xdr:col>
      <xdr:colOff>114300</xdr:colOff>
      <xdr:row>57</xdr:row>
      <xdr:rowOff>84328</xdr:rowOff>
    </xdr:to>
    <xdr:cxnSp macro="">
      <xdr:nvCxnSpPr>
        <xdr:cNvPr id="349" name="直線コネクタ 348"/>
        <xdr:cNvCxnSpPr/>
      </xdr:nvCxnSpPr>
      <xdr:spPr>
        <a:xfrm flipV="1">
          <a:off x="8750300" y="9722000"/>
          <a:ext cx="889000" cy="13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55649</xdr:rowOff>
    </xdr:from>
    <xdr:to>
      <xdr:col>45</xdr:col>
      <xdr:colOff>177800</xdr:colOff>
      <xdr:row>57</xdr:row>
      <xdr:rowOff>84328</xdr:rowOff>
    </xdr:to>
    <xdr:cxnSp macro="">
      <xdr:nvCxnSpPr>
        <xdr:cNvPr id="352" name="直線コネクタ 351"/>
        <xdr:cNvCxnSpPr/>
      </xdr:nvCxnSpPr>
      <xdr:spPr>
        <a:xfrm>
          <a:off x="7861300" y="9828299"/>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24714</xdr:rowOff>
    </xdr:from>
    <xdr:to>
      <xdr:col>41</xdr:col>
      <xdr:colOff>50800</xdr:colOff>
      <xdr:row>57</xdr:row>
      <xdr:rowOff>55649</xdr:rowOff>
    </xdr:to>
    <xdr:cxnSp macro="">
      <xdr:nvCxnSpPr>
        <xdr:cNvPr id="355" name="直線コネクタ 354"/>
        <xdr:cNvCxnSpPr/>
      </xdr:nvCxnSpPr>
      <xdr:spPr>
        <a:xfrm>
          <a:off x="6972300" y="9625914"/>
          <a:ext cx="889000" cy="20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15533</xdr:rowOff>
    </xdr:from>
    <xdr:to>
      <xdr:col>55</xdr:col>
      <xdr:colOff>50800</xdr:colOff>
      <xdr:row>57</xdr:row>
      <xdr:rowOff>117133</xdr:rowOff>
    </xdr:to>
    <xdr:sp macro="" textlink="">
      <xdr:nvSpPr>
        <xdr:cNvPr id="365" name="楕円 364"/>
        <xdr:cNvSpPr/>
      </xdr:nvSpPr>
      <xdr:spPr>
        <a:xfrm>
          <a:off x="10426700" y="97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165410</xdr:rowOff>
    </xdr:from>
    <xdr:ext cx="534377" cy="259045"/>
    <xdr:sp macro="" textlink="">
      <xdr:nvSpPr>
        <xdr:cNvPr id="366" name="普通建設事業費該当値テキスト"/>
        <xdr:cNvSpPr txBox="1"/>
      </xdr:nvSpPr>
      <xdr:spPr>
        <a:xfrm>
          <a:off x="10528300" y="97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70000</xdr:rowOff>
    </xdr:from>
    <xdr:to>
      <xdr:col>50</xdr:col>
      <xdr:colOff>165100</xdr:colOff>
      <xdr:row>57</xdr:row>
      <xdr:rowOff>150</xdr:rowOff>
    </xdr:to>
    <xdr:sp macro="" textlink="">
      <xdr:nvSpPr>
        <xdr:cNvPr id="367" name="楕円 366"/>
        <xdr:cNvSpPr/>
      </xdr:nvSpPr>
      <xdr:spPr>
        <a:xfrm>
          <a:off x="9588500" y="96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162727</xdr:rowOff>
    </xdr:from>
    <xdr:ext cx="534377" cy="259045"/>
    <xdr:sp macro="" textlink="">
      <xdr:nvSpPr>
        <xdr:cNvPr id="368" name="テキスト ボックス 367"/>
        <xdr:cNvSpPr txBox="1"/>
      </xdr:nvSpPr>
      <xdr:spPr>
        <a:xfrm>
          <a:off x="9372111" y="97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33528</xdr:rowOff>
    </xdr:from>
    <xdr:to>
      <xdr:col>46</xdr:col>
      <xdr:colOff>38100</xdr:colOff>
      <xdr:row>57</xdr:row>
      <xdr:rowOff>135128</xdr:rowOff>
    </xdr:to>
    <xdr:sp macro="" textlink="">
      <xdr:nvSpPr>
        <xdr:cNvPr id="369" name="楕円 368"/>
        <xdr:cNvSpPr/>
      </xdr:nvSpPr>
      <xdr:spPr>
        <a:xfrm>
          <a:off x="8699500" y="98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126255</xdr:rowOff>
    </xdr:from>
    <xdr:ext cx="534377" cy="259045"/>
    <xdr:sp macro="" textlink="">
      <xdr:nvSpPr>
        <xdr:cNvPr id="370" name="テキスト ボックス 369"/>
        <xdr:cNvSpPr txBox="1"/>
      </xdr:nvSpPr>
      <xdr:spPr>
        <a:xfrm>
          <a:off x="8483111" y="98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4849</xdr:rowOff>
    </xdr:from>
    <xdr:to>
      <xdr:col>41</xdr:col>
      <xdr:colOff>101600</xdr:colOff>
      <xdr:row>57</xdr:row>
      <xdr:rowOff>106449</xdr:rowOff>
    </xdr:to>
    <xdr:sp macro="" textlink="">
      <xdr:nvSpPr>
        <xdr:cNvPr id="371" name="楕円 370"/>
        <xdr:cNvSpPr/>
      </xdr:nvSpPr>
      <xdr:spPr>
        <a:xfrm>
          <a:off x="7810500" y="97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97576</xdr:rowOff>
    </xdr:from>
    <xdr:ext cx="534377" cy="259045"/>
    <xdr:sp macro="" textlink="">
      <xdr:nvSpPr>
        <xdr:cNvPr id="372" name="テキスト ボックス 371"/>
        <xdr:cNvSpPr txBox="1"/>
      </xdr:nvSpPr>
      <xdr:spPr>
        <a:xfrm>
          <a:off x="7594111" y="98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145364</xdr:rowOff>
    </xdr:from>
    <xdr:to>
      <xdr:col>36</xdr:col>
      <xdr:colOff>165100</xdr:colOff>
      <xdr:row>56</xdr:row>
      <xdr:rowOff>75514</xdr:rowOff>
    </xdr:to>
    <xdr:sp macro="" textlink="">
      <xdr:nvSpPr>
        <xdr:cNvPr id="373" name="楕円 372"/>
        <xdr:cNvSpPr/>
      </xdr:nvSpPr>
      <xdr:spPr>
        <a:xfrm>
          <a:off x="6921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92041</xdr:rowOff>
    </xdr:from>
    <xdr:ext cx="599010" cy="259045"/>
    <xdr:sp macro="" textlink="">
      <xdr:nvSpPr>
        <xdr:cNvPr id="374" name="テキスト ボックス 373"/>
        <xdr:cNvSpPr txBox="1"/>
      </xdr:nvSpPr>
      <xdr:spPr>
        <a:xfrm>
          <a:off x="6672795" y="935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44799</xdr:rowOff>
    </xdr:from>
    <xdr:to>
      <xdr:col>55</xdr:col>
      <xdr:colOff>0</xdr:colOff>
      <xdr:row>78</xdr:row>
      <xdr:rowOff>53529</xdr:rowOff>
    </xdr:to>
    <xdr:cxnSp macro="">
      <xdr:nvCxnSpPr>
        <xdr:cNvPr id="405" name="直線コネクタ 404"/>
        <xdr:cNvCxnSpPr/>
      </xdr:nvCxnSpPr>
      <xdr:spPr>
        <a:xfrm flipV="1">
          <a:off x="9639300" y="13417899"/>
          <a:ext cx="8382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53529</xdr:rowOff>
    </xdr:from>
    <xdr:to>
      <xdr:col>50</xdr:col>
      <xdr:colOff>114300</xdr:colOff>
      <xdr:row>78</xdr:row>
      <xdr:rowOff>170703</xdr:rowOff>
    </xdr:to>
    <xdr:cxnSp macro="">
      <xdr:nvCxnSpPr>
        <xdr:cNvPr id="408" name="直線コネクタ 407"/>
        <xdr:cNvCxnSpPr/>
      </xdr:nvCxnSpPr>
      <xdr:spPr>
        <a:xfrm flipV="1">
          <a:off x="8750300" y="13426629"/>
          <a:ext cx="889000" cy="1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101730</xdr:rowOff>
    </xdr:from>
    <xdr:to>
      <xdr:col>45</xdr:col>
      <xdr:colOff>177800</xdr:colOff>
      <xdr:row>78</xdr:row>
      <xdr:rowOff>170703</xdr:rowOff>
    </xdr:to>
    <xdr:cxnSp macro="">
      <xdr:nvCxnSpPr>
        <xdr:cNvPr id="411" name="直線コネクタ 410"/>
        <xdr:cNvCxnSpPr/>
      </xdr:nvCxnSpPr>
      <xdr:spPr>
        <a:xfrm>
          <a:off x="7861300" y="13474830"/>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165449</xdr:rowOff>
    </xdr:from>
    <xdr:to>
      <xdr:col>55</xdr:col>
      <xdr:colOff>50800</xdr:colOff>
      <xdr:row>78</xdr:row>
      <xdr:rowOff>95599</xdr:rowOff>
    </xdr:to>
    <xdr:sp macro="" textlink="">
      <xdr:nvSpPr>
        <xdr:cNvPr id="421" name="楕円 420"/>
        <xdr:cNvSpPr/>
      </xdr:nvSpPr>
      <xdr:spPr>
        <a:xfrm>
          <a:off x="10426700" y="133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143876</xdr:rowOff>
    </xdr:from>
    <xdr:ext cx="534377" cy="259045"/>
    <xdr:sp macro="" textlink="">
      <xdr:nvSpPr>
        <xdr:cNvPr id="422" name="普通建設事業費 （ うち新規整備　）該当値テキスト"/>
        <xdr:cNvSpPr txBox="1"/>
      </xdr:nvSpPr>
      <xdr:spPr>
        <a:xfrm>
          <a:off x="10528300" y="133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2729</xdr:rowOff>
    </xdr:from>
    <xdr:to>
      <xdr:col>50</xdr:col>
      <xdr:colOff>165100</xdr:colOff>
      <xdr:row>78</xdr:row>
      <xdr:rowOff>104329</xdr:rowOff>
    </xdr:to>
    <xdr:sp macro="" textlink="">
      <xdr:nvSpPr>
        <xdr:cNvPr id="423" name="楕円 422"/>
        <xdr:cNvSpPr/>
      </xdr:nvSpPr>
      <xdr:spPr>
        <a:xfrm>
          <a:off x="9588500" y="133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95456</xdr:rowOff>
    </xdr:from>
    <xdr:ext cx="534377" cy="259045"/>
    <xdr:sp macro="" textlink="">
      <xdr:nvSpPr>
        <xdr:cNvPr id="424" name="テキスト ボックス 423"/>
        <xdr:cNvSpPr txBox="1"/>
      </xdr:nvSpPr>
      <xdr:spPr>
        <a:xfrm>
          <a:off x="9372111" y="1346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119903</xdr:rowOff>
    </xdr:from>
    <xdr:to>
      <xdr:col>46</xdr:col>
      <xdr:colOff>38100</xdr:colOff>
      <xdr:row>79</xdr:row>
      <xdr:rowOff>50053</xdr:rowOff>
    </xdr:to>
    <xdr:sp macro="" textlink="">
      <xdr:nvSpPr>
        <xdr:cNvPr id="425" name="楕円 424"/>
        <xdr:cNvSpPr/>
      </xdr:nvSpPr>
      <xdr:spPr>
        <a:xfrm>
          <a:off x="8699500" y="134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41180</xdr:rowOff>
    </xdr:from>
    <xdr:ext cx="469744" cy="259045"/>
    <xdr:sp macro="" textlink="">
      <xdr:nvSpPr>
        <xdr:cNvPr id="426" name="テキスト ボックス 425"/>
        <xdr:cNvSpPr txBox="1"/>
      </xdr:nvSpPr>
      <xdr:spPr>
        <a:xfrm>
          <a:off x="8515428" y="1358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50930</xdr:rowOff>
    </xdr:from>
    <xdr:to>
      <xdr:col>41</xdr:col>
      <xdr:colOff>101600</xdr:colOff>
      <xdr:row>78</xdr:row>
      <xdr:rowOff>152530</xdr:rowOff>
    </xdr:to>
    <xdr:sp macro="" textlink="">
      <xdr:nvSpPr>
        <xdr:cNvPr id="427" name="楕円 426"/>
        <xdr:cNvSpPr/>
      </xdr:nvSpPr>
      <xdr:spPr>
        <a:xfrm>
          <a:off x="7810500" y="134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143657</xdr:rowOff>
    </xdr:from>
    <xdr:ext cx="534377" cy="259045"/>
    <xdr:sp macro="" textlink="">
      <xdr:nvSpPr>
        <xdr:cNvPr id="428" name="テキスト ボックス 427"/>
        <xdr:cNvSpPr txBox="1"/>
      </xdr:nvSpPr>
      <xdr:spPr>
        <a:xfrm>
          <a:off x="7594111" y="135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132438</xdr:rowOff>
    </xdr:from>
    <xdr:to>
      <xdr:col>55</xdr:col>
      <xdr:colOff>0</xdr:colOff>
      <xdr:row>98</xdr:row>
      <xdr:rowOff>50676</xdr:rowOff>
    </xdr:to>
    <xdr:cxnSp macro="">
      <xdr:nvCxnSpPr>
        <xdr:cNvPr id="457" name="直線コネクタ 456"/>
        <xdr:cNvCxnSpPr/>
      </xdr:nvCxnSpPr>
      <xdr:spPr>
        <a:xfrm>
          <a:off x="9639300" y="16763088"/>
          <a:ext cx="8382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132438</xdr:rowOff>
    </xdr:from>
    <xdr:to>
      <xdr:col>50</xdr:col>
      <xdr:colOff>114300</xdr:colOff>
      <xdr:row>98</xdr:row>
      <xdr:rowOff>28753</xdr:rowOff>
    </xdr:to>
    <xdr:cxnSp macro="">
      <xdr:nvCxnSpPr>
        <xdr:cNvPr id="460" name="直線コネクタ 459"/>
        <xdr:cNvCxnSpPr/>
      </xdr:nvCxnSpPr>
      <xdr:spPr>
        <a:xfrm flipV="1">
          <a:off x="8750300" y="16763088"/>
          <a:ext cx="8890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153851</xdr:rowOff>
    </xdr:from>
    <xdr:to>
      <xdr:col>45</xdr:col>
      <xdr:colOff>177800</xdr:colOff>
      <xdr:row>98</xdr:row>
      <xdr:rowOff>28753</xdr:rowOff>
    </xdr:to>
    <xdr:cxnSp macro="">
      <xdr:nvCxnSpPr>
        <xdr:cNvPr id="463" name="直線コネクタ 462"/>
        <xdr:cNvCxnSpPr/>
      </xdr:nvCxnSpPr>
      <xdr:spPr>
        <a:xfrm>
          <a:off x="7861300" y="16784501"/>
          <a:ext cx="8890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171326</xdr:rowOff>
    </xdr:from>
    <xdr:to>
      <xdr:col>55</xdr:col>
      <xdr:colOff>50800</xdr:colOff>
      <xdr:row>98</xdr:row>
      <xdr:rowOff>101476</xdr:rowOff>
    </xdr:to>
    <xdr:sp macro="" textlink="">
      <xdr:nvSpPr>
        <xdr:cNvPr id="473" name="楕円 472"/>
        <xdr:cNvSpPr/>
      </xdr:nvSpPr>
      <xdr:spPr>
        <a:xfrm>
          <a:off x="10426700" y="168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149753</xdr:rowOff>
    </xdr:from>
    <xdr:ext cx="534377" cy="259045"/>
    <xdr:sp macro="" textlink="">
      <xdr:nvSpPr>
        <xdr:cNvPr id="474" name="普通建設事業費 （ うち更新整備　）該当値テキスト"/>
        <xdr:cNvSpPr txBox="1"/>
      </xdr:nvSpPr>
      <xdr:spPr>
        <a:xfrm>
          <a:off x="10528300" y="167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81638</xdr:rowOff>
    </xdr:from>
    <xdr:to>
      <xdr:col>50</xdr:col>
      <xdr:colOff>165100</xdr:colOff>
      <xdr:row>98</xdr:row>
      <xdr:rowOff>11788</xdr:rowOff>
    </xdr:to>
    <xdr:sp macro="" textlink="">
      <xdr:nvSpPr>
        <xdr:cNvPr id="475" name="楕円 474"/>
        <xdr:cNvSpPr/>
      </xdr:nvSpPr>
      <xdr:spPr>
        <a:xfrm>
          <a:off x="9588500" y="167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2915</xdr:rowOff>
    </xdr:from>
    <xdr:ext cx="534377" cy="259045"/>
    <xdr:sp macro="" textlink="">
      <xdr:nvSpPr>
        <xdr:cNvPr id="476" name="テキスト ボックス 475"/>
        <xdr:cNvSpPr txBox="1"/>
      </xdr:nvSpPr>
      <xdr:spPr>
        <a:xfrm>
          <a:off x="9372111" y="168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149403</xdr:rowOff>
    </xdr:from>
    <xdr:to>
      <xdr:col>46</xdr:col>
      <xdr:colOff>38100</xdr:colOff>
      <xdr:row>98</xdr:row>
      <xdr:rowOff>79553</xdr:rowOff>
    </xdr:to>
    <xdr:sp macro="" textlink="">
      <xdr:nvSpPr>
        <xdr:cNvPr id="477" name="楕円 476"/>
        <xdr:cNvSpPr/>
      </xdr:nvSpPr>
      <xdr:spPr>
        <a:xfrm>
          <a:off x="86995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70680</xdr:rowOff>
    </xdr:from>
    <xdr:ext cx="534377" cy="259045"/>
    <xdr:sp macro="" textlink="">
      <xdr:nvSpPr>
        <xdr:cNvPr id="478" name="テキスト ボックス 477"/>
        <xdr:cNvSpPr txBox="1"/>
      </xdr:nvSpPr>
      <xdr:spPr>
        <a:xfrm>
          <a:off x="8483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103051</xdr:rowOff>
    </xdr:from>
    <xdr:to>
      <xdr:col>41</xdr:col>
      <xdr:colOff>101600</xdr:colOff>
      <xdr:row>98</xdr:row>
      <xdr:rowOff>33201</xdr:rowOff>
    </xdr:to>
    <xdr:sp macro="" textlink="">
      <xdr:nvSpPr>
        <xdr:cNvPr id="479" name="楕円 478"/>
        <xdr:cNvSpPr/>
      </xdr:nvSpPr>
      <xdr:spPr>
        <a:xfrm>
          <a:off x="7810500" y="167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24328</xdr:rowOff>
    </xdr:from>
    <xdr:ext cx="534377" cy="259045"/>
    <xdr:sp macro="" textlink="">
      <xdr:nvSpPr>
        <xdr:cNvPr id="480" name="テキスト ボックス 479"/>
        <xdr:cNvSpPr txBox="1"/>
      </xdr:nvSpPr>
      <xdr:spPr>
        <a:xfrm>
          <a:off x="7594111" y="168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26035</xdr:rowOff>
    </xdr:from>
    <xdr:to>
      <xdr:col>85</xdr:col>
      <xdr:colOff>127000</xdr:colOff>
      <xdr:row>39</xdr:row>
      <xdr:rowOff>42608</xdr:rowOff>
    </xdr:to>
    <xdr:cxnSp macro="">
      <xdr:nvCxnSpPr>
        <xdr:cNvPr id="509" name="直線コネクタ 508"/>
        <xdr:cNvCxnSpPr/>
      </xdr:nvCxnSpPr>
      <xdr:spPr>
        <a:xfrm flipV="1">
          <a:off x="15481300" y="6712585"/>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27508</xdr:rowOff>
    </xdr:from>
    <xdr:to>
      <xdr:col>81</xdr:col>
      <xdr:colOff>50800</xdr:colOff>
      <xdr:row>39</xdr:row>
      <xdr:rowOff>42608</xdr:rowOff>
    </xdr:to>
    <xdr:cxnSp macro="">
      <xdr:nvCxnSpPr>
        <xdr:cNvPr id="512" name="直線コネクタ 511"/>
        <xdr:cNvCxnSpPr/>
      </xdr:nvCxnSpPr>
      <xdr:spPr>
        <a:xfrm>
          <a:off x="14592300" y="671405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24829</xdr:rowOff>
    </xdr:from>
    <xdr:to>
      <xdr:col>76</xdr:col>
      <xdr:colOff>114300</xdr:colOff>
      <xdr:row>39</xdr:row>
      <xdr:rowOff>27508</xdr:rowOff>
    </xdr:to>
    <xdr:cxnSp macro="">
      <xdr:nvCxnSpPr>
        <xdr:cNvPr id="515" name="直線コネクタ 514"/>
        <xdr:cNvCxnSpPr/>
      </xdr:nvCxnSpPr>
      <xdr:spPr>
        <a:xfrm>
          <a:off x="13703300" y="6711379"/>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24829</xdr:rowOff>
    </xdr:from>
    <xdr:to>
      <xdr:col>71</xdr:col>
      <xdr:colOff>177800</xdr:colOff>
      <xdr:row>39</xdr:row>
      <xdr:rowOff>44450</xdr:rowOff>
    </xdr:to>
    <xdr:cxnSp macro="">
      <xdr:nvCxnSpPr>
        <xdr:cNvPr id="518" name="直線コネクタ 517"/>
        <xdr:cNvCxnSpPr/>
      </xdr:nvCxnSpPr>
      <xdr:spPr>
        <a:xfrm flipV="1">
          <a:off x="12814300" y="6711379"/>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146685</xdr:rowOff>
    </xdr:from>
    <xdr:to>
      <xdr:col>85</xdr:col>
      <xdr:colOff>177800</xdr:colOff>
      <xdr:row>39</xdr:row>
      <xdr:rowOff>76835</xdr:rowOff>
    </xdr:to>
    <xdr:sp macro="" textlink="">
      <xdr:nvSpPr>
        <xdr:cNvPr id="528" name="楕円 527"/>
        <xdr:cNvSpPr/>
      </xdr:nvSpPr>
      <xdr:spPr>
        <a:xfrm>
          <a:off x="16268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163258</xdr:rowOff>
    </xdr:from>
    <xdr:to>
      <xdr:col>81</xdr:col>
      <xdr:colOff>101600</xdr:colOff>
      <xdr:row>39</xdr:row>
      <xdr:rowOff>93408</xdr:rowOff>
    </xdr:to>
    <xdr:sp macro="" textlink="">
      <xdr:nvSpPr>
        <xdr:cNvPr id="530" name="楕円 529"/>
        <xdr:cNvSpPr/>
      </xdr:nvSpPr>
      <xdr:spPr>
        <a:xfrm>
          <a:off x="15430500" y="66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84535</xdr:rowOff>
    </xdr:from>
    <xdr:ext cx="378565" cy="259045"/>
    <xdr:sp macro="" textlink="">
      <xdr:nvSpPr>
        <xdr:cNvPr id="531" name="テキスト ボックス 530"/>
        <xdr:cNvSpPr txBox="1"/>
      </xdr:nvSpPr>
      <xdr:spPr>
        <a:xfrm>
          <a:off x="15292017" y="677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148158</xdr:rowOff>
    </xdr:from>
    <xdr:to>
      <xdr:col>76</xdr:col>
      <xdr:colOff>165100</xdr:colOff>
      <xdr:row>39</xdr:row>
      <xdr:rowOff>78308</xdr:rowOff>
    </xdr:to>
    <xdr:sp macro="" textlink="">
      <xdr:nvSpPr>
        <xdr:cNvPr id="532" name="楕円 531"/>
        <xdr:cNvSpPr/>
      </xdr:nvSpPr>
      <xdr:spPr>
        <a:xfrm>
          <a:off x="14541500" y="66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69435</xdr:rowOff>
    </xdr:from>
    <xdr:ext cx="469744" cy="259045"/>
    <xdr:sp macro="" textlink="">
      <xdr:nvSpPr>
        <xdr:cNvPr id="533" name="テキスト ボックス 532"/>
        <xdr:cNvSpPr txBox="1"/>
      </xdr:nvSpPr>
      <xdr:spPr>
        <a:xfrm>
          <a:off x="14357428" y="67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145479</xdr:rowOff>
    </xdr:from>
    <xdr:to>
      <xdr:col>72</xdr:col>
      <xdr:colOff>38100</xdr:colOff>
      <xdr:row>39</xdr:row>
      <xdr:rowOff>75629</xdr:rowOff>
    </xdr:to>
    <xdr:sp macro="" textlink="">
      <xdr:nvSpPr>
        <xdr:cNvPr id="534" name="楕円 533"/>
        <xdr:cNvSpPr/>
      </xdr:nvSpPr>
      <xdr:spPr>
        <a:xfrm>
          <a:off x="13652500" y="66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66756</xdr:rowOff>
    </xdr:from>
    <xdr:ext cx="469744" cy="259045"/>
    <xdr:sp macro="" textlink="">
      <xdr:nvSpPr>
        <xdr:cNvPr id="535" name="テキスト ボックス 534"/>
        <xdr:cNvSpPr txBox="1"/>
      </xdr:nvSpPr>
      <xdr:spPr>
        <a:xfrm>
          <a:off x="13468428" y="675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57603</xdr:rowOff>
    </xdr:from>
    <xdr:to>
      <xdr:col>85</xdr:col>
      <xdr:colOff>127000</xdr:colOff>
      <xdr:row>78</xdr:row>
      <xdr:rowOff>65021</xdr:rowOff>
    </xdr:to>
    <xdr:cxnSp macro="">
      <xdr:nvCxnSpPr>
        <xdr:cNvPr id="623" name="直線コネクタ 622"/>
        <xdr:cNvCxnSpPr/>
      </xdr:nvCxnSpPr>
      <xdr:spPr>
        <a:xfrm>
          <a:off x="15481300" y="13430703"/>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56955</xdr:rowOff>
    </xdr:from>
    <xdr:to>
      <xdr:col>81</xdr:col>
      <xdr:colOff>50800</xdr:colOff>
      <xdr:row>78</xdr:row>
      <xdr:rowOff>57603</xdr:rowOff>
    </xdr:to>
    <xdr:cxnSp macro="">
      <xdr:nvCxnSpPr>
        <xdr:cNvPr id="626" name="直線コネクタ 625"/>
        <xdr:cNvCxnSpPr/>
      </xdr:nvCxnSpPr>
      <xdr:spPr>
        <a:xfrm>
          <a:off x="14592300" y="1343005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41642</xdr:rowOff>
    </xdr:from>
    <xdr:to>
      <xdr:col>76</xdr:col>
      <xdr:colOff>114300</xdr:colOff>
      <xdr:row>78</xdr:row>
      <xdr:rowOff>56955</xdr:rowOff>
    </xdr:to>
    <xdr:cxnSp macro="">
      <xdr:nvCxnSpPr>
        <xdr:cNvPr id="629" name="直線コネクタ 628"/>
        <xdr:cNvCxnSpPr/>
      </xdr:nvCxnSpPr>
      <xdr:spPr>
        <a:xfrm>
          <a:off x="13703300" y="13414742"/>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15963</xdr:rowOff>
    </xdr:from>
    <xdr:to>
      <xdr:col>71</xdr:col>
      <xdr:colOff>177800</xdr:colOff>
      <xdr:row>78</xdr:row>
      <xdr:rowOff>41642</xdr:rowOff>
    </xdr:to>
    <xdr:cxnSp macro="">
      <xdr:nvCxnSpPr>
        <xdr:cNvPr id="632" name="直線コネクタ 631"/>
        <xdr:cNvCxnSpPr/>
      </xdr:nvCxnSpPr>
      <xdr:spPr>
        <a:xfrm>
          <a:off x="12814300" y="133890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14221</xdr:rowOff>
    </xdr:from>
    <xdr:to>
      <xdr:col>85</xdr:col>
      <xdr:colOff>177800</xdr:colOff>
      <xdr:row>78</xdr:row>
      <xdr:rowOff>115821</xdr:rowOff>
    </xdr:to>
    <xdr:sp macro="" textlink="">
      <xdr:nvSpPr>
        <xdr:cNvPr id="642" name="楕円 641"/>
        <xdr:cNvSpPr/>
      </xdr:nvSpPr>
      <xdr:spPr>
        <a:xfrm>
          <a:off x="16268700" y="133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100598</xdr:rowOff>
    </xdr:from>
    <xdr:ext cx="534377" cy="259045"/>
    <xdr:sp macro="" textlink="">
      <xdr:nvSpPr>
        <xdr:cNvPr id="643" name="公債費該当値テキスト"/>
        <xdr:cNvSpPr txBox="1"/>
      </xdr:nvSpPr>
      <xdr:spPr>
        <a:xfrm>
          <a:off x="16370300" y="133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6803</xdr:rowOff>
    </xdr:from>
    <xdr:to>
      <xdr:col>81</xdr:col>
      <xdr:colOff>101600</xdr:colOff>
      <xdr:row>78</xdr:row>
      <xdr:rowOff>108403</xdr:rowOff>
    </xdr:to>
    <xdr:sp macro="" textlink="">
      <xdr:nvSpPr>
        <xdr:cNvPr id="644" name="楕円 643"/>
        <xdr:cNvSpPr/>
      </xdr:nvSpPr>
      <xdr:spPr>
        <a:xfrm>
          <a:off x="15430500" y="133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99530</xdr:rowOff>
    </xdr:from>
    <xdr:ext cx="534377" cy="259045"/>
    <xdr:sp macro="" textlink="">
      <xdr:nvSpPr>
        <xdr:cNvPr id="645" name="テキスト ボックス 644"/>
        <xdr:cNvSpPr txBox="1"/>
      </xdr:nvSpPr>
      <xdr:spPr>
        <a:xfrm>
          <a:off x="15214111" y="134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6155</xdr:rowOff>
    </xdr:from>
    <xdr:to>
      <xdr:col>76</xdr:col>
      <xdr:colOff>165100</xdr:colOff>
      <xdr:row>78</xdr:row>
      <xdr:rowOff>107755</xdr:rowOff>
    </xdr:to>
    <xdr:sp macro="" textlink="">
      <xdr:nvSpPr>
        <xdr:cNvPr id="646" name="楕円 645"/>
        <xdr:cNvSpPr/>
      </xdr:nvSpPr>
      <xdr:spPr>
        <a:xfrm>
          <a:off x="14541500" y="133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98882</xdr:rowOff>
    </xdr:from>
    <xdr:ext cx="534377" cy="259045"/>
    <xdr:sp macro="" textlink="">
      <xdr:nvSpPr>
        <xdr:cNvPr id="647" name="テキスト ボックス 646"/>
        <xdr:cNvSpPr txBox="1"/>
      </xdr:nvSpPr>
      <xdr:spPr>
        <a:xfrm>
          <a:off x="14325111" y="134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162292</xdr:rowOff>
    </xdr:from>
    <xdr:to>
      <xdr:col>72</xdr:col>
      <xdr:colOff>38100</xdr:colOff>
      <xdr:row>78</xdr:row>
      <xdr:rowOff>92442</xdr:rowOff>
    </xdr:to>
    <xdr:sp macro="" textlink="">
      <xdr:nvSpPr>
        <xdr:cNvPr id="648" name="楕円 647"/>
        <xdr:cNvSpPr/>
      </xdr:nvSpPr>
      <xdr:spPr>
        <a:xfrm>
          <a:off x="13652500" y="133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83569</xdr:rowOff>
    </xdr:from>
    <xdr:ext cx="534377" cy="259045"/>
    <xdr:sp macro="" textlink="">
      <xdr:nvSpPr>
        <xdr:cNvPr id="649" name="テキスト ボックス 648"/>
        <xdr:cNvSpPr txBox="1"/>
      </xdr:nvSpPr>
      <xdr:spPr>
        <a:xfrm>
          <a:off x="13436111" y="134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136613</xdr:rowOff>
    </xdr:from>
    <xdr:to>
      <xdr:col>67</xdr:col>
      <xdr:colOff>101600</xdr:colOff>
      <xdr:row>78</xdr:row>
      <xdr:rowOff>66763</xdr:rowOff>
    </xdr:to>
    <xdr:sp macro="" textlink="">
      <xdr:nvSpPr>
        <xdr:cNvPr id="650" name="楕円 649"/>
        <xdr:cNvSpPr/>
      </xdr:nvSpPr>
      <xdr:spPr>
        <a:xfrm>
          <a:off x="12763500" y="133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57890</xdr:rowOff>
    </xdr:from>
    <xdr:ext cx="534377" cy="259045"/>
    <xdr:sp macro="" textlink="">
      <xdr:nvSpPr>
        <xdr:cNvPr id="651" name="テキスト ボックス 650"/>
        <xdr:cNvSpPr txBox="1"/>
      </xdr:nvSpPr>
      <xdr:spPr>
        <a:xfrm>
          <a:off x="12547111" y="1343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170531</xdr:rowOff>
    </xdr:from>
    <xdr:to>
      <xdr:col>85</xdr:col>
      <xdr:colOff>127000</xdr:colOff>
      <xdr:row>99</xdr:row>
      <xdr:rowOff>26673</xdr:rowOff>
    </xdr:to>
    <xdr:cxnSp macro="">
      <xdr:nvCxnSpPr>
        <xdr:cNvPr id="680" name="直線コネクタ 679"/>
        <xdr:cNvCxnSpPr/>
      </xdr:nvCxnSpPr>
      <xdr:spPr>
        <a:xfrm>
          <a:off x="15481300" y="16972631"/>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170531</xdr:rowOff>
    </xdr:from>
    <xdr:to>
      <xdr:col>81</xdr:col>
      <xdr:colOff>50800</xdr:colOff>
      <xdr:row>99</xdr:row>
      <xdr:rowOff>13833</xdr:rowOff>
    </xdr:to>
    <xdr:cxnSp macro="">
      <xdr:nvCxnSpPr>
        <xdr:cNvPr id="683" name="直線コネクタ 682"/>
        <xdr:cNvCxnSpPr/>
      </xdr:nvCxnSpPr>
      <xdr:spPr>
        <a:xfrm flipV="1">
          <a:off x="14592300" y="16972631"/>
          <a:ext cx="8890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138702</xdr:rowOff>
    </xdr:from>
    <xdr:to>
      <xdr:col>76</xdr:col>
      <xdr:colOff>114300</xdr:colOff>
      <xdr:row>99</xdr:row>
      <xdr:rowOff>13833</xdr:rowOff>
    </xdr:to>
    <xdr:cxnSp macro="">
      <xdr:nvCxnSpPr>
        <xdr:cNvPr id="686" name="直線コネクタ 685"/>
        <xdr:cNvCxnSpPr/>
      </xdr:nvCxnSpPr>
      <xdr:spPr>
        <a:xfrm>
          <a:off x="13703300" y="16940802"/>
          <a:ext cx="889000" cy="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111864</xdr:rowOff>
    </xdr:from>
    <xdr:to>
      <xdr:col>71</xdr:col>
      <xdr:colOff>177800</xdr:colOff>
      <xdr:row>98</xdr:row>
      <xdr:rowOff>138702</xdr:rowOff>
    </xdr:to>
    <xdr:cxnSp macro="">
      <xdr:nvCxnSpPr>
        <xdr:cNvPr id="689" name="直線コネクタ 688"/>
        <xdr:cNvCxnSpPr/>
      </xdr:nvCxnSpPr>
      <xdr:spPr>
        <a:xfrm>
          <a:off x="12814300" y="16913964"/>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147323</xdr:rowOff>
    </xdr:from>
    <xdr:to>
      <xdr:col>85</xdr:col>
      <xdr:colOff>177800</xdr:colOff>
      <xdr:row>99</xdr:row>
      <xdr:rowOff>77473</xdr:rowOff>
    </xdr:to>
    <xdr:sp macro="" textlink="">
      <xdr:nvSpPr>
        <xdr:cNvPr id="699" name="楕円 698"/>
        <xdr:cNvSpPr/>
      </xdr:nvSpPr>
      <xdr:spPr>
        <a:xfrm>
          <a:off x="16268700" y="169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62250</xdr:rowOff>
    </xdr:from>
    <xdr:ext cx="469744" cy="259045"/>
    <xdr:sp macro="" textlink="">
      <xdr:nvSpPr>
        <xdr:cNvPr id="700" name="積立金該当値テキスト"/>
        <xdr:cNvSpPr txBox="1"/>
      </xdr:nvSpPr>
      <xdr:spPr>
        <a:xfrm>
          <a:off x="16370300" y="1686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119731</xdr:rowOff>
    </xdr:from>
    <xdr:to>
      <xdr:col>81</xdr:col>
      <xdr:colOff>101600</xdr:colOff>
      <xdr:row>99</xdr:row>
      <xdr:rowOff>49881</xdr:rowOff>
    </xdr:to>
    <xdr:sp macro="" textlink="">
      <xdr:nvSpPr>
        <xdr:cNvPr id="701" name="楕円 700"/>
        <xdr:cNvSpPr/>
      </xdr:nvSpPr>
      <xdr:spPr>
        <a:xfrm>
          <a:off x="15430500" y="169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41008</xdr:rowOff>
    </xdr:from>
    <xdr:ext cx="469744" cy="259045"/>
    <xdr:sp macro="" textlink="">
      <xdr:nvSpPr>
        <xdr:cNvPr id="702" name="テキスト ボックス 701"/>
        <xdr:cNvSpPr txBox="1"/>
      </xdr:nvSpPr>
      <xdr:spPr>
        <a:xfrm>
          <a:off x="15246428" y="170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134483</xdr:rowOff>
    </xdr:from>
    <xdr:to>
      <xdr:col>76</xdr:col>
      <xdr:colOff>165100</xdr:colOff>
      <xdr:row>99</xdr:row>
      <xdr:rowOff>64633</xdr:rowOff>
    </xdr:to>
    <xdr:sp macro="" textlink="">
      <xdr:nvSpPr>
        <xdr:cNvPr id="703" name="楕円 702"/>
        <xdr:cNvSpPr/>
      </xdr:nvSpPr>
      <xdr:spPr>
        <a:xfrm>
          <a:off x="14541500" y="169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55760</xdr:rowOff>
    </xdr:from>
    <xdr:ext cx="469744" cy="259045"/>
    <xdr:sp macro="" textlink="">
      <xdr:nvSpPr>
        <xdr:cNvPr id="704" name="テキスト ボックス 703"/>
        <xdr:cNvSpPr txBox="1"/>
      </xdr:nvSpPr>
      <xdr:spPr>
        <a:xfrm>
          <a:off x="14357428" y="170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87902</xdr:rowOff>
    </xdr:from>
    <xdr:to>
      <xdr:col>72</xdr:col>
      <xdr:colOff>38100</xdr:colOff>
      <xdr:row>99</xdr:row>
      <xdr:rowOff>18052</xdr:rowOff>
    </xdr:to>
    <xdr:sp macro="" textlink="">
      <xdr:nvSpPr>
        <xdr:cNvPr id="705" name="楕円 704"/>
        <xdr:cNvSpPr/>
      </xdr:nvSpPr>
      <xdr:spPr>
        <a:xfrm>
          <a:off x="13652500" y="168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9179</xdr:rowOff>
    </xdr:from>
    <xdr:ext cx="534377" cy="259045"/>
    <xdr:sp macro="" textlink="">
      <xdr:nvSpPr>
        <xdr:cNvPr id="706" name="テキスト ボックス 705"/>
        <xdr:cNvSpPr txBox="1"/>
      </xdr:nvSpPr>
      <xdr:spPr>
        <a:xfrm>
          <a:off x="13436111" y="169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61064</xdr:rowOff>
    </xdr:from>
    <xdr:to>
      <xdr:col>67</xdr:col>
      <xdr:colOff>101600</xdr:colOff>
      <xdr:row>98</xdr:row>
      <xdr:rowOff>162664</xdr:rowOff>
    </xdr:to>
    <xdr:sp macro="" textlink="">
      <xdr:nvSpPr>
        <xdr:cNvPr id="707" name="楕円 706"/>
        <xdr:cNvSpPr/>
      </xdr:nvSpPr>
      <xdr:spPr>
        <a:xfrm>
          <a:off x="12763500" y="168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153791</xdr:rowOff>
    </xdr:from>
    <xdr:ext cx="534377" cy="259045"/>
    <xdr:sp macro="" textlink="">
      <xdr:nvSpPr>
        <xdr:cNvPr id="708" name="テキスト ボックス 707"/>
        <xdr:cNvSpPr txBox="1"/>
      </xdr:nvSpPr>
      <xdr:spPr>
        <a:xfrm>
          <a:off x="12547111" y="16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43650</xdr:rowOff>
    </xdr:from>
    <xdr:to>
      <xdr:col>116</xdr:col>
      <xdr:colOff>63500</xdr:colOff>
      <xdr:row>39</xdr:row>
      <xdr:rowOff>44450</xdr:rowOff>
    </xdr:to>
    <xdr:cxnSp macro="">
      <xdr:nvCxnSpPr>
        <xdr:cNvPr id="737" name="直線コネクタ 736"/>
        <xdr:cNvCxnSpPr/>
      </xdr:nvCxnSpPr>
      <xdr:spPr>
        <a:xfrm>
          <a:off x="21323300" y="6730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43650</xdr:rowOff>
    </xdr:from>
    <xdr:to>
      <xdr:col>111</xdr:col>
      <xdr:colOff>177800</xdr:colOff>
      <xdr:row>39</xdr:row>
      <xdr:rowOff>43688</xdr:rowOff>
    </xdr:to>
    <xdr:cxnSp macro="">
      <xdr:nvCxnSpPr>
        <xdr:cNvPr id="740" name="直線コネクタ 739"/>
        <xdr:cNvCxnSpPr/>
      </xdr:nvCxnSpPr>
      <xdr:spPr>
        <a:xfrm flipV="1">
          <a:off x="20434300" y="67302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165913</xdr:rowOff>
    </xdr:from>
    <xdr:to>
      <xdr:col>107</xdr:col>
      <xdr:colOff>50800</xdr:colOff>
      <xdr:row>39</xdr:row>
      <xdr:rowOff>43688</xdr:rowOff>
    </xdr:to>
    <xdr:cxnSp macro="">
      <xdr:nvCxnSpPr>
        <xdr:cNvPr id="743" name="直線コネクタ 742"/>
        <xdr:cNvCxnSpPr/>
      </xdr:nvCxnSpPr>
      <xdr:spPr>
        <a:xfrm>
          <a:off x="19545300" y="6681013"/>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165913</xdr:rowOff>
    </xdr:from>
    <xdr:to>
      <xdr:col>102</xdr:col>
      <xdr:colOff>114300</xdr:colOff>
      <xdr:row>39</xdr:row>
      <xdr:rowOff>20218</xdr:rowOff>
    </xdr:to>
    <xdr:cxnSp macro="">
      <xdr:nvCxnSpPr>
        <xdr:cNvPr id="746" name="直線コネクタ 745"/>
        <xdr:cNvCxnSpPr/>
      </xdr:nvCxnSpPr>
      <xdr:spPr>
        <a:xfrm flipV="1">
          <a:off x="18656300" y="6681013"/>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164300</xdr:rowOff>
    </xdr:from>
    <xdr:to>
      <xdr:col>112</xdr:col>
      <xdr:colOff>38100</xdr:colOff>
      <xdr:row>39</xdr:row>
      <xdr:rowOff>94450</xdr:rowOff>
    </xdr:to>
    <xdr:sp macro="" textlink="">
      <xdr:nvSpPr>
        <xdr:cNvPr id="758" name="楕円 757"/>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85577</xdr:rowOff>
    </xdr:from>
    <xdr:ext cx="313932" cy="259045"/>
    <xdr:sp macro="" textlink="">
      <xdr:nvSpPr>
        <xdr:cNvPr id="759" name="テキスト ボックス 758"/>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60" name="楕円 759"/>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85615</xdr:rowOff>
    </xdr:from>
    <xdr:ext cx="313932" cy="259045"/>
    <xdr:sp macro="" textlink="">
      <xdr:nvSpPr>
        <xdr:cNvPr id="761" name="テキスト ボックス 760"/>
        <xdr:cNvSpPr txBox="1"/>
      </xdr:nvSpPr>
      <xdr:spPr>
        <a:xfrm>
          <a:off x="2027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115113</xdr:rowOff>
    </xdr:from>
    <xdr:to>
      <xdr:col>102</xdr:col>
      <xdr:colOff>165100</xdr:colOff>
      <xdr:row>39</xdr:row>
      <xdr:rowOff>45263</xdr:rowOff>
    </xdr:to>
    <xdr:sp macro="" textlink="">
      <xdr:nvSpPr>
        <xdr:cNvPr id="762" name="楕円 761"/>
        <xdr:cNvSpPr/>
      </xdr:nvSpPr>
      <xdr:spPr>
        <a:xfrm>
          <a:off x="194945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36390</xdr:rowOff>
    </xdr:from>
    <xdr:ext cx="469744" cy="259045"/>
    <xdr:sp macro="" textlink="">
      <xdr:nvSpPr>
        <xdr:cNvPr id="763" name="テキスト ボックス 762"/>
        <xdr:cNvSpPr txBox="1"/>
      </xdr:nvSpPr>
      <xdr:spPr>
        <a:xfrm>
          <a:off x="19310428" y="67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140868</xdr:rowOff>
    </xdr:from>
    <xdr:to>
      <xdr:col>98</xdr:col>
      <xdr:colOff>38100</xdr:colOff>
      <xdr:row>39</xdr:row>
      <xdr:rowOff>71018</xdr:rowOff>
    </xdr:to>
    <xdr:sp macro="" textlink="">
      <xdr:nvSpPr>
        <xdr:cNvPr id="764" name="楕円 763"/>
        <xdr:cNvSpPr/>
      </xdr:nvSpPr>
      <xdr:spPr>
        <a:xfrm>
          <a:off x="18605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62145</xdr:rowOff>
    </xdr:from>
    <xdr:ext cx="378565" cy="259045"/>
    <xdr:sp macro="" textlink="">
      <xdr:nvSpPr>
        <xdr:cNvPr id="765" name="テキスト ボックス 764"/>
        <xdr:cNvSpPr txBox="1"/>
      </xdr:nvSpPr>
      <xdr:spPr>
        <a:xfrm>
          <a:off x="18467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119721</xdr:rowOff>
    </xdr:from>
    <xdr:to>
      <xdr:col>116</xdr:col>
      <xdr:colOff>63500</xdr:colOff>
      <xdr:row>58</xdr:row>
      <xdr:rowOff>123195</xdr:rowOff>
    </xdr:to>
    <xdr:cxnSp macro="">
      <xdr:nvCxnSpPr>
        <xdr:cNvPr id="792" name="直線コネクタ 791"/>
        <xdr:cNvCxnSpPr/>
      </xdr:nvCxnSpPr>
      <xdr:spPr>
        <a:xfrm flipV="1">
          <a:off x="21323300" y="10063821"/>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110119</xdr:rowOff>
    </xdr:from>
    <xdr:to>
      <xdr:col>111</xdr:col>
      <xdr:colOff>177800</xdr:colOff>
      <xdr:row>58</xdr:row>
      <xdr:rowOff>123195</xdr:rowOff>
    </xdr:to>
    <xdr:cxnSp macro="">
      <xdr:nvCxnSpPr>
        <xdr:cNvPr id="795" name="直線コネクタ 794"/>
        <xdr:cNvCxnSpPr/>
      </xdr:nvCxnSpPr>
      <xdr:spPr>
        <a:xfrm>
          <a:off x="20434300" y="10054219"/>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109959</xdr:rowOff>
    </xdr:from>
    <xdr:to>
      <xdr:col>107</xdr:col>
      <xdr:colOff>50800</xdr:colOff>
      <xdr:row>58</xdr:row>
      <xdr:rowOff>110119</xdr:rowOff>
    </xdr:to>
    <xdr:cxnSp macro="">
      <xdr:nvCxnSpPr>
        <xdr:cNvPr id="798" name="直線コネクタ 797"/>
        <xdr:cNvCxnSpPr/>
      </xdr:nvCxnSpPr>
      <xdr:spPr>
        <a:xfrm>
          <a:off x="19545300" y="1005405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109959</xdr:rowOff>
    </xdr:from>
    <xdr:to>
      <xdr:col>102</xdr:col>
      <xdr:colOff>114300</xdr:colOff>
      <xdr:row>58</xdr:row>
      <xdr:rowOff>111537</xdr:rowOff>
    </xdr:to>
    <xdr:cxnSp macro="">
      <xdr:nvCxnSpPr>
        <xdr:cNvPr id="801" name="直線コネクタ 800"/>
        <xdr:cNvCxnSpPr/>
      </xdr:nvCxnSpPr>
      <xdr:spPr>
        <a:xfrm flipV="1">
          <a:off x="18656300" y="1005405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68921</xdr:rowOff>
    </xdr:from>
    <xdr:to>
      <xdr:col>116</xdr:col>
      <xdr:colOff>114300</xdr:colOff>
      <xdr:row>58</xdr:row>
      <xdr:rowOff>170521</xdr:rowOff>
    </xdr:to>
    <xdr:sp macro="" textlink="">
      <xdr:nvSpPr>
        <xdr:cNvPr id="811" name="楕円 810"/>
        <xdr:cNvSpPr/>
      </xdr:nvSpPr>
      <xdr:spPr>
        <a:xfrm>
          <a:off x="221107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155298</xdr:rowOff>
    </xdr:from>
    <xdr:ext cx="378565" cy="259045"/>
    <xdr:sp macro="" textlink="">
      <xdr:nvSpPr>
        <xdr:cNvPr id="812" name="貸付金該当値テキスト"/>
        <xdr:cNvSpPr txBox="1"/>
      </xdr:nvSpPr>
      <xdr:spPr>
        <a:xfrm>
          <a:off x="22212300" y="992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72395</xdr:rowOff>
    </xdr:from>
    <xdr:to>
      <xdr:col>112</xdr:col>
      <xdr:colOff>38100</xdr:colOff>
      <xdr:row>59</xdr:row>
      <xdr:rowOff>2545</xdr:rowOff>
    </xdr:to>
    <xdr:sp macro="" textlink="">
      <xdr:nvSpPr>
        <xdr:cNvPr id="813" name="楕円 812"/>
        <xdr:cNvSpPr/>
      </xdr:nvSpPr>
      <xdr:spPr>
        <a:xfrm>
          <a:off x="21272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165122</xdr:rowOff>
    </xdr:from>
    <xdr:ext cx="378565" cy="259045"/>
    <xdr:sp macro="" textlink="">
      <xdr:nvSpPr>
        <xdr:cNvPr id="814" name="テキスト ボックス 813"/>
        <xdr:cNvSpPr txBox="1"/>
      </xdr:nvSpPr>
      <xdr:spPr>
        <a:xfrm>
          <a:off x="21134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59319</xdr:rowOff>
    </xdr:from>
    <xdr:to>
      <xdr:col>107</xdr:col>
      <xdr:colOff>101600</xdr:colOff>
      <xdr:row>58</xdr:row>
      <xdr:rowOff>160919</xdr:rowOff>
    </xdr:to>
    <xdr:sp macro="" textlink="">
      <xdr:nvSpPr>
        <xdr:cNvPr id="815" name="楕円 814"/>
        <xdr:cNvSpPr/>
      </xdr:nvSpPr>
      <xdr:spPr>
        <a:xfrm>
          <a:off x="203835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152046</xdr:rowOff>
    </xdr:from>
    <xdr:ext cx="469744" cy="259045"/>
    <xdr:sp macro="" textlink="">
      <xdr:nvSpPr>
        <xdr:cNvPr id="816" name="テキスト ボックス 815"/>
        <xdr:cNvSpPr txBox="1"/>
      </xdr:nvSpPr>
      <xdr:spPr>
        <a:xfrm>
          <a:off x="20199428" y="10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59159</xdr:rowOff>
    </xdr:from>
    <xdr:to>
      <xdr:col>102</xdr:col>
      <xdr:colOff>165100</xdr:colOff>
      <xdr:row>58</xdr:row>
      <xdr:rowOff>160759</xdr:rowOff>
    </xdr:to>
    <xdr:sp macro="" textlink="">
      <xdr:nvSpPr>
        <xdr:cNvPr id="817" name="楕円 816"/>
        <xdr:cNvSpPr/>
      </xdr:nvSpPr>
      <xdr:spPr>
        <a:xfrm>
          <a:off x="19494500" y="100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151886</xdr:rowOff>
    </xdr:from>
    <xdr:ext cx="469744" cy="259045"/>
    <xdr:sp macro="" textlink="">
      <xdr:nvSpPr>
        <xdr:cNvPr id="818" name="テキスト ボックス 817"/>
        <xdr:cNvSpPr txBox="1"/>
      </xdr:nvSpPr>
      <xdr:spPr>
        <a:xfrm>
          <a:off x="19310428" y="1009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60737</xdr:rowOff>
    </xdr:from>
    <xdr:to>
      <xdr:col>98</xdr:col>
      <xdr:colOff>38100</xdr:colOff>
      <xdr:row>58</xdr:row>
      <xdr:rowOff>162337</xdr:rowOff>
    </xdr:to>
    <xdr:sp macro="" textlink="">
      <xdr:nvSpPr>
        <xdr:cNvPr id="819" name="楕円 818"/>
        <xdr:cNvSpPr/>
      </xdr:nvSpPr>
      <xdr:spPr>
        <a:xfrm>
          <a:off x="18605500" y="100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153464</xdr:rowOff>
    </xdr:from>
    <xdr:ext cx="469744" cy="259045"/>
    <xdr:sp macro="" textlink="">
      <xdr:nvSpPr>
        <xdr:cNvPr id="820" name="テキスト ボックス 819"/>
        <xdr:cNvSpPr txBox="1"/>
      </xdr:nvSpPr>
      <xdr:spPr>
        <a:xfrm>
          <a:off x="18421428" y="1009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135781</xdr:rowOff>
    </xdr:from>
    <xdr:to>
      <xdr:col>116</xdr:col>
      <xdr:colOff>63500</xdr:colOff>
      <xdr:row>77</xdr:row>
      <xdr:rowOff>25400</xdr:rowOff>
    </xdr:to>
    <xdr:cxnSp macro="">
      <xdr:nvCxnSpPr>
        <xdr:cNvPr id="852" name="直線コネクタ 851"/>
        <xdr:cNvCxnSpPr/>
      </xdr:nvCxnSpPr>
      <xdr:spPr>
        <a:xfrm>
          <a:off x="21323300" y="13165981"/>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135781</xdr:rowOff>
    </xdr:from>
    <xdr:to>
      <xdr:col>111</xdr:col>
      <xdr:colOff>177800</xdr:colOff>
      <xdr:row>76</xdr:row>
      <xdr:rowOff>149399</xdr:rowOff>
    </xdr:to>
    <xdr:cxnSp macro="">
      <xdr:nvCxnSpPr>
        <xdr:cNvPr id="855" name="直線コネクタ 854"/>
        <xdr:cNvCxnSpPr/>
      </xdr:nvCxnSpPr>
      <xdr:spPr>
        <a:xfrm flipV="1">
          <a:off x="20434300" y="13165981"/>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149399</xdr:rowOff>
    </xdr:from>
    <xdr:to>
      <xdr:col>107</xdr:col>
      <xdr:colOff>50800</xdr:colOff>
      <xdr:row>77</xdr:row>
      <xdr:rowOff>35523</xdr:rowOff>
    </xdr:to>
    <xdr:cxnSp macro="">
      <xdr:nvCxnSpPr>
        <xdr:cNvPr id="858" name="直線コネクタ 857"/>
        <xdr:cNvCxnSpPr/>
      </xdr:nvCxnSpPr>
      <xdr:spPr>
        <a:xfrm flipV="1">
          <a:off x="19545300" y="13179599"/>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35523</xdr:rowOff>
    </xdr:from>
    <xdr:to>
      <xdr:col>102</xdr:col>
      <xdr:colOff>114300</xdr:colOff>
      <xdr:row>77</xdr:row>
      <xdr:rowOff>65078</xdr:rowOff>
    </xdr:to>
    <xdr:cxnSp macro="">
      <xdr:nvCxnSpPr>
        <xdr:cNvPr id="861" name="直線コネクタ 860"/>
        <xdr:cNvCxnSpPr/>
      </xdr:nvCxnSpPr>
      <xdr:spPr>
        <a:xfrm flipV="1">
          <a:off x="18656300" y="13237173"/>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146050</xdr:rowOff>
    </xdr:from>
    <xdr:to>
      <xdr:col>116</xdr:col>
      <xdr:colOff>114300</xdr:colOff>
      <xdr:row>77</xdr:row>
      <xdr:rowOff>76200</xdr:rowOff>
    </xdr:to>
    <xdr:sp macro="" textlink="">
      <xdr:nvSpPr>
        <xdr:cNvPr id="871" name="楕円 870"/>
        <xdr:cNvSpPr/>
      </xdr:nvSpPr>
      <xdr:spPr>
        <a:xfrm>
          <a:off x="221107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124477</xdr:rowOff>
    </xdr:from>
    <xdr:ext cx="534377" cy="259045"/>
    <xdr:sp macro="" textlink="">
      <xdr:nvSpPr>
        <xdr:cNvPr id="872" name="繰出金該当値テキスト"/>
        <xdr:cNvSpPr txBox="1"/>
      </xdr:nvSpPr>
      <xdr:spPr>
        <a:xfrm>
          <a:off x="22212300" y="131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84981</xdr:rowOff>
    </xdr:from>
    <xdr:to>
      <xdr:col>112</xdr:col>
      <xdr:colOff>38100</xdr:colOff>
      <xdr:row>77</xdr:row>
      <xdr:rowOff>15131</xdr:rowOff>
    </xdr:to>
    <xdr:sp macro="" textlink="">
      <xdr:nvSpPr>
        <xdr:cNvPr id="873" name="楕円 872"/>
        <xdr:cNvSpPr/>
      </xdr:nvSpPr>
      <xdr:spPr>
        <a:xfrm>
          <a:off x="212725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6258</xdr:rowOff>
    </xdr:from>
    <xdr:ext cx="534377" cy="259045"/>
    <xdr:sp macro="" textlink="">
      <xdr:nvSpPr>
        <xdr:cNvPr id="874" name="テキスト ボックス 873"/>
        <xdr:cNvSpPr txBox="1"/>
      </xdr:nvSpPr>
      <xdr:spPr>
        <a:xfrm>
          <a:off x="21056111" y="132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98599</xdr:rowOff>
    </xdr:from>
    <xdr:to>
      <xdr:col>107</xdr:col>
      <xdr:colOff>101600</xdr:colOff>
      <xdr:row>77</xdr:row>
      <xdr:rowOff>28749</xdr:rowOff>
    </xdr:to>
    <xdr:sp macro="" textlink="">
      <xdr:nvSpPr>
        <xdr:cNvPr id="875" name="楕円 874"/>
        <xdr:cNvSpPr/>
      </xdr:nvSpPr>
      <xdr:spPr>
        <a:xfrm>
          <a:off x="20383500" y="131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19876</xdr:rowOff>
    </xdr:from>
    <xdr:ext cx="534377" cy="259045"/>
    <xdr:sp macro="" textlink="">
      <xdr:nvSpPr>
        <xdr:cNvPr id="876" name="テキスト ボックス 875"/>
        <xdr:cNvSpPr txBox="1"/>
      </xdr:nvSpPr>
      <xdr:spPr>
        <a:xfrm>
          <a:off x="20167111" y="13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156173</xdr:rowOff>
    </xdr:from>
    <xdr:to>
      <xdr:col>102</xdr:col>
      <xdr:colOff>165100</xdr:colOff>
      <xdr:row>77</xdr:row>
      <xdr:rowOff>86323</xdr:rowOff>
    </xdr:to>
    <xdr:sp macro="" textlink="">
      <xdr:nvSpPr>
        <xdr:cNvPr id="877" name="楕円 876"/>
        <xdr:cNvSpPr/>
      </xdr:nvSpPr>
      <xdr:spPr>
        <a:xfrm>
          <a:off x="19494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77450</xdr:rowOff>
    </xdr:from>
    <xdr:ext cx="534377" cy="259045"/>
    <xdr:sp macro="" textlink="">
      <xdr:nvSpPr>
        <xdr:cNvPr id="878" name="テキスト ボックス 877"/>
        <xdr:cNvSpPr txBox="1"/>
      </xdr:nvSpPr>
      <xdr:spPr>
        <a:xfrm>
          <a:off x="19278111"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14278</xdr:rowOff>
    </xdr:from>
    <xdr:to>
      <xdr:col>98</xdr:col>
      <xdr:colOff>38100</xdr:colOff>
      <xdr:row>77</xdr:row>
      <xdr:rowOff>115878</xdr:rowOff>
    </xdr:to>
    <xdr:sp macro="" textlink="">
      <xdr:nvSpPr>
        <xdr:cNvPr id="879" name="楕円 878"/>
        <xdr:cNvSpPr/>
      </xdr:nvSpPr>
      <xdr:spPr>
        <a:xfrm>
          <a:off x="18605500" y="132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107005</xdr:rowOff>
    </xdr:from>
    <xdr:ext cx="534377" cy="259045"/>
    <xdr:sp macro="" textlink="">
      <xdr:nvSpPr>
        <xdr:cNvPr id="880" name="テキスト ボックス 879"/>
        <xdr:cNvSpPr txBox="1"/>
      </xdr:nvSpPr>
      <xdr:spPr>
        <a:xfrm>
          <a:off x="18389111" y="13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保育所の民営化や、本庁職員・小中学校等現業職の採用を抑制してきたことにより、類似団体、県平均を下回っている。物件費については、経常経費の削減に努めてきたことにより全国平均を下回っているが、今後電算システム保守委託料などの民間委託業務の増加等により増加が見込まれる。扶助費については、被保護世帯の割合が全国平均を上回っていることや、子育て支援施策の拡充により、増加傾向にあり類似団体・全国平均を上回っている。補助費等については、市が支出する補助金について定期的に見直しを行い、その必要性を精査してきたことにより全国平均を下回っている。普通建設事業費については、後年度の公債費負担が過大にならないように事業をおこなっ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年度は津波・地震対策、平成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給食センターや小中学校の非構造部材耐震化等により増加している。公債費については、公債費負担適正化計画に基づいて普通建設事業を行ってきたことにより、全国平均を下回っている。繰出金については、後期高齢者医療特別会計への繰出金の増等により増加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年度に下水道事業特別会計が公営企業化されたことにより前年度数値を下回っている。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47,871
47,590
125.30
21,358,505
20,544,532
631,389
11,148,589
18,824,728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65786</xdr:rowOff>
    </xdr:from>
    <xdr:to>
      <xdr:col>24</xdr:col>
      <xdr:colOff>63500</xdr:colOff>
      <xdr:row>36</xdr:row>
      <xdr:rowOff>78930</xdr:rowOff>
    </xdr:to>
    <xdr:cxnSp macro="">
      <xdr:nvCxnSpPr>
        <xdr:cNvPr id="61" name="直線コネクタ 60"/>
        <xdr:cNvCxnSpPr/>
      </xdr:nvCxnSpPr>
      <xdr:spPr>
        <a:xfrm flipV="1">
          <a:off x="3797300" y="6237986"/>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78930</xdr:rowOff>
    </xdr:from>
    <xdr:to>
      <xdr:col>19</xdr:col>
      <xdr:colOff>177800</xdr:colOff>
      <xdr:row>36</xdr:row>
      <xdr:rowOff>85598</xdr:rowOff>
    </xdr:to>
    <xdr:cxnSp macro="">
      <xdr:nvCxnSpPr>
        <xdr:cNvPr id="64" name="直線コネクタ 63"/>
        <xdr:cNvCxnSpPr/>
      </xdr:nvCxnSpPr>
      <xdr:spPr>
        <a:xfrm flipV="1">
          <a:off x="2908300" y="625113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85598</xdr:rowOff>
    </xdr:from>
    <xdr:to>
      <xdr:col>15</xdr:col>
      <xdr:colOff>50800</xdr:colOff>
      <xdr:row>36</xdr:row>
      <xdr:rowOff>90551</xdr:rowOff>
    </xdr:to>
    <xdr:cxnSp macro="">
      <xdr:nvCxnSpPr>
        <xdr:cNvPr id="67" name="直線コネクタ 66"/>
        <xdr:cNvCxnSpPr/>
      </xdr:nvCxnSpPr>
      <xdr:spPr>
        <a:xfrm flipV="1">
          <a:off x="2019300" y="62577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77216</xdr:rowOff>
    </xdr:from>
    <xdr:to>
      <xdr:col>10</xdr:col>
      <xdr:colOff>114300</xdr:colOff>
      <xdr:row>36</xdr:row>
      <xdr:rowOff>90551</xdr:rowOff>
    </xdr:to>
    <xdr:cxnSp macro="">
      <xdr:nvCxnSpPr>
        <xdr:cNvPr id="70" name="直線コネクタ 69"/>
        <xdr:cNvCxnSpPr/>
      </xdr:nvCxnSpPr>
      <xdr:spPr>
        <a:xfrm>
          <a:off x="1130300" y="624941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14986</xdr:rowOff>
    </xdr:from>
    <xdr:to>
      <xdr:col>24</xdr:col>
      <xdr:colOff>114300</xdr:colOff>
      <xdr:row>36</xdr:row>
      <xdr:rowOff>116586</xdr:rowOff>
    </xdr:to>
    <xdr:sp macro="" textlink="">
      <xdr:nvSpPr>
        <xdr:cNvPr id="80" name="楕円 79"/>
        <xdr:cNvSpPr/>
      </xdr:nvSpPr>
      <xdr:spPr>
        <a:xfrm>
          <a:off x="45847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164863</xdr:rowOff>
    </xdr:from>
    <xdr:ext cx="469744" cy="259045"/>
    <xdr:sp macro="" textlink="">
      <xdr:nvSpPr>
        <xdr:cNvPr id="81" name="議会費該当値テキスト"/>
        <xdr:cNvSpPr txBox="1"/>
      </xdr:nvSpPr>
      <xdr:spPr>
        <a:xfrm>
          <a:off x="4686300" y="61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28130</xdr:rowOff>
    </xdr:from>
    <xdr:to>
      <xdr:col>20</xdr:col>
      <xdr:colOff>38100</xdr:colOff>
      <xdr:row>36</xdr:row>
      <xdr:rowOff>129730</xdr:rowOff>
    </xdr:to>
    <xdr:sp macro="" textlink="">
      <xdr:nvSpPr>
        <xdr:cNvPr id="82" name="楕円 81"/>
        <xdr:cNvSpPr/>
      </xdr:nvSpPr>
      <xdr:spPr>
        <a:xfrm>
          <a:off x="37465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120857</xdr:rowOff>
    </xdr:from>
    <xdr:ext cx="469744" cy="259045"/>
    <xdr:sp macro="" textlink="">
      <xdr:nvSpPr>
        <xdr:cNvPr id="83" name="テキスト ボックス 82"/>
        <xdr:cNvSpPr txBox="1"/>
      </xdr:nvSpPr>
      <xdr:spPr>
        <a:xfrm>
          <a:off x="3562428" y="62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34798</xdr:rowOff>
    </xdr:from>
    <xdr:to>
      <xdr:col>15</xdr:col>
      <xdr:colOff>101600</xdr:colOff>
      <xdr:row>36</xdr:row>
      <xdr:rowOff>136398</xdr:rowOff>
    </xdr:to>
    <xdr:sp macro="" textlink="">
      <xdr:nvSpPr>
        <xdr:cNvPr id="84" name="楕円 83"/>
        <xdr:cNvSpPr/>
      </xdr:nvSpPr>
      <xdr:spPr>
        <a:xfrm>
          <a:off x="2857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127525</xdr:rowOff>
    </xdr:from>
    <xdr:ext cx="469744" cy="259045"/>
    <xdr:sp macro="" textlink="">
      <xdr:nvSpPr>
        <xdr:cNvPr id="85" name="テキスト ボックス 84"/>
        <xdr:cNvSpPr txBox="1"/>
      </xdr:nvSpPr>
      <xdr:spPr>
        <a:xfrm>
          <a:off x="2673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39751</xdr:rowOff>
    </xdr:from>
    <xdr:to>
      <xdr:col>10</xdr:col>
      <xdr:colOff>165100</xdr:colOff>
      <xdr:row>36</xdr:row>
      <xdr:rowOff>141351</xdr:rowOff>
    </xdr:to>
    <xdr:sp macro="" textlink="">
      <xdr:nvSpPr>
        <xdr:cNvPr id="86" name="楕円 85"/>
        <xdr:cNvSpPr/>
      </xdr:nvSpPr>
      <xdr:spPr>
        <a:xfrm>
          <a:off x="1968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132478</xdr:rowOff>
    </xdr:from>
    <xdr:ext cx="469744" cy="259045"/>
    <xdr:sp macro="" textlink="">
      <xdr:nvSpPr>
        <xdr:cNvPr id="87" name="テキスト ボックス 86"/>
        <xdr:cNvSpPr txBox="1"/>
      </xdr:nvSpPr>
      <xdr:spPr>
        <a:xfrm>
          <a:off x="1784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26416</xdr:rowOff>
    </xdr:from>
    <xdr:to>
      <xdr:col>6</xdr:col>
      <xdr:colOff>38100</xdr:colOff>
      <xdr:row>36</xdr:row>
      <xdr:rowOff>128016</xdr:rowOff>
    </xdr:to>
    <xdr:sp macro="" textlink="">
      <xdr:nvSpPr>
        <xdr:cNvPr id="88" name="楕円 87"/>
        <xdr:cNvSpPr/>
      </xdr:nvSpPr>
      <xdr:spPr>
        <a:xfrm>
          <a:off x="1079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119143</xdr:rowOff>
    </xdr:from>
    <xdr:ext cx="469744" cy="259045"/>
    <xdr:sp macro="" textlink="">
      <xdr:nvSpPr>
        <xdr:cNvPr id="89" name="テキスト ボックス 88"/>
        <xdr:cNvSpPr txBox="1"/>
      </xdr:nvSpPr>
      <xdr:spPr>
        <a:xfrm>
          <a:off x="895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123840</xdr:rowOff>
    </xdr:from>
    <xdr:to>
      <xdr:col>24</xdr:col>
      <xdr:colOff>63500</xdr:colOff>
      <xdr:row>57</xdr:row>
      <xdr:rowOff>132787</xdr:rowOff>
    </xdr:to>
    <xdr:cxnSp macro="">
      <xdr:nvCxnSpPr>
        <xdr:cNvPr id="116" name="直線コネクタ 115"/>
        <xdr:cNvCxnSpPr/>
      </xdr:nvCxnSpPr>
      <xdr:spPr>
        <a:xfrm flipV="1">
          <a:off x="3797300" y="9896490"/>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119986</xdr:rowOff>
    </xdr:from>
    <xdr:to>
      <xdr:col>19</xdr:col>
      <xdr:colOff>177800</xdr:colOff>
      <xdr:row>57</xdr:row>
      <xdr:rowOff>132787</xdr:rowOff>
    </xdr:to>
    <xdr:cxnSp macro="">
      <xdr:nvCxnSpPr>
        <xdr:cNvPr id="119" name="直線コネクタ 118"/>
        <xdr:cNvCxnSpPr/>
      </xdr:nvCxnSpPr>
      <xdr:spPr>
        <a:xfrm>
          <a:off x="2908300" y="989263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73063</xdr:rowOff>
    </xdr:from>
    <xdr:to>
      <xdr:col>15</xdr:col>
      <xdr:colOff>50800</xdr:colOff>
      <xdr:row>57</xdr:row>
      <xdr:rowOff>119986</xdr:rowOff>
    </xdr:to>
    <xdr:cxnSp macro="">
      <xdr:nvCxnSpPr>
        <xdr:cNvPr id="122" name="直線コネクタ 121"/>
        <xdr:cNvCxnSpPr/>
      </xdr:nvCxnSpPr>
      <xdr:spPr>
        <a:xfrm>
          <a:off x="2019300" y="9845713"/>
          <a:ext cx="889000" cy="4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73063</xdr:rowOff>
    </xdr:from>
    <xdr:to>
      <xdr:col>10</xdr:col>
      <xdr:colOff>114300</xdr:colOff>
      <xdr:row>57</xdr:row>
      <xdr:rowOff>74128</xdr:rowOff>
    </xdr:to>
    <xdr:cxnSp macro="">
      <xdr:nvCxnSpPr>
        <xdr:cNvPr id="125" name="直線コネクタ 124"/>
        <xdr:cNvCxnSpPr/>
      </xdr:nvCxnSpPr>
      <xdr:spPr>
        <a:xfrm flipV="1">
          <a:off x="1130300" y="9845713"/>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73040</xdr:rowOff>
    </xdr:from>
    <xdr:to>
      <xdr:col>24</xdr:col>
      <xdr:colOff>114300</xdr:colOff>
      <xdr:row>58</xdr:row>
      <xdr:rowOff>3190</xdr:rowOff>
    </xdr:to>
    <xdr:sp macro="" textlink="">
      <xdr:nvSpPr>
        <xdr:cNvPr id="135" name="楕円 134"/>
        <xdr:cNvSpPr/>
      </xdr:nvSpPr>
      <xdr:spPr>
        <a:xfrm>
          <a:off x="4584700" y="98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159417</xdr:rowOff>
    </xdr:from>
    <xdr:ext cx="534377" cy="259045"/>
    <xdr:sp macro="" textlink="">
      <xdr:nvSpPr>
        <xdr:cNvPr id="136" name="総務費該当値テキスト"/>
        <xdr:cNvSpPr txBox="1"/>
      </xdr:nvSpPr>
      <xdr:spPr>
        <a:xfrm>
          <a:off x="4686300" y="976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81987</xdr:rowOff>
    </xdr:from>
    <xdr:to>
      <xdr:col>20</xdr:col>
      <xdr:colOff>38100</xdr:colOff>
      <xdr:row>58</xdr:row>
      <xdr:rowOff>12137</xdr:rowOff>
    </xdr:to>
    <xdr:sp macro="" textlink="">
      <xdr:nvSpPr>
        <xdr:cNvPr id="137" name="楕円 136"/>
        <xdr:cNvSpPr/>
      </xdr:nvSpPr>
      <xdr:spPr>
        <a:xfrm>
          <a:off x="3746500" y="98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3264</xdr:rowOff>
    </xdr:from>
    <xdr:ext cx="534377" cy="259045"/>
    <xdr:sp macro="" textlink="">
      <xdr:nvSpPr>
        <xdr:cNvPr id="138" name="テキスト ボックス 137"/>
        <xdr:cNvSpPr txBox="1"/>
      </xdr:nvSpPr>
      <xdr:spPr>
        <a:xfrm>
          <a:off x="3530111" y="994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69186</xdr:rowOff>
    </xdr:from>
    <xdr:to>
      <xdr:col>15</xdr:col>
      <xdr:colOff>101600</xdr:colOff>
      <xdr:row>57</xdr:row>
      <xdr:rowOff>170786</xdr:rowOff>
    </xdr:to>
    <xdr:sp macro="" textlink="">
      <xdr:nvSpPr>
        <xdr:cNvPr id="139" name="楕円 138"/>
        <xdr:cNvSpPr/>
      </xdr:nvSpPr>
      <xdr:spPr>
        <a:xfrm>
          <a:off x="2857500" y="98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161913</xdr:rowOff>
    </xdr:from>
    <xdr:ext cx="534377" cy="259045"/>
    <xdr:sp macro="" textlink="">
      <xdr:nvSpPr>
        <xdr:cNvPr id="140" name="テキスト ボックス 139"/>
        <xdr:cNvSpPr txBox="1"/>
      </xdr:nvSpPr>
      <xdr:spPr>
        <a:xfrm>
          <a:off x="2641111" y="993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22263</xdr:rowOff>
    </xdr:from>
    <xdr:to>
      <xdr:col>10</xdr:col>
      <xdr:colOff>165100</xdr:colOff>
      <xdr:row>57</xdr:row>
      <xdr:rowOff>123863</xdr:rowOff>
    </xdr:to>
    <xdr:sp macro="" textlink="">
      <xdr:nvSpPr>
        <xdr:cNvPr id="141" name="楕円 140"/>
        <xdr:cNvSpPr/>
      </xdr:nvSpPr>
      <xdr:spPr>
        <a:xfrm>
          <a:off x="1968500" y="9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114990</xdr:rowOff>
    </xdr:from>
    <xdr:ext cx="534377" cy="259045"/>
    <xdr:sp macro="" textlink="">
      <xdr:nvSpPr>
        <xdr:cNvPr id="142" name="テキスト ボックス 141"/>
        <xdr:cNvSpPr txBox="1"/>
      </xdr:nvSpPr>
      <xdr:spPr>
        <a:xfrm>
          <a:off x="1752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23328</xdr:rowOff>
    </xdr:from>
    <xdr:to>
      <xdr:col>6</xdr:col>
      <xdr:colOff>38100</xdr:colOff>
      <xdr:row>57</xdr:row>
      <xdr:rowOff>124928</xdr:rowOff>
    </xdr:to>
    <xdr:sp macro="" textlink="">
      <xdr:nvSpPr>
        <xdr:cNvPr id="143" name="楕円 142"/>
        <xdr:cNvSpPr/>
      </xdr:nvSpPr>
      <xdr:spPr>
        <a:xfrm>
          <a:off x="1079500" y="9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116055</xdr:rowOff>
    </xdr:from>
    <xdr:ext cx="534377" cy="259045"/>
    <xdr:sp macro="" textlink="">
      <xdr:nvSpPr>
        <xdr:cNvPr id="144" name="テキスト ボックス 143"/>
        <xdr:cNvSpPr txBox="1"/>
      </xdr:nvSpPr>
      <xdr:spPr>
        <a:xfrm>
          <a:off x="863111" y="98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2829</xdr:rowOff>
    </xdr:from>
    <xdr:to>
      <xdr:col>24</xdr:col>
      <xdr:colOff>63500</xdr:colOff>
      <xdr:row>75</xdr:row>
      <xdr:rowOff>28318</xdr:rowOff>
    </xdr:to>
    <xdr:cxnSp macro="">
      <xdr:nvCxnSpPr>
        <xdr:cNvPr id="174" name="直線コネクタ 173"/>
        <xdr:cNvCxnSpPr/>
      </xdr:nvCxnSpPr>
      <xdr:spPr>
        <a:xfrm>
          <a:off x="3797300" y="12861579"/>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2829</xdr:rowOff>
    </xdr:from>
    <xdr:to>
      <xdr:col>19</xdr:col>
      <xdr:colOff>177800</xdr:colOff>
      <xdr:row>75</xdr:row>
      <xdr:rowOff>51437</xdr:rowOff>
    </xdr:to>
    <xdr:cxnSp macro="">
      <xdr:nvCxnSpPr>
        <xdr:cNvPr id="177" name="直線コネクタ 176"/>
        <xdr:cNvCxnSpPr/>
      </xdr:nvCxnSpPr>
      <xdr:spPr>
        <a:xfrm flipV="1">
          <a:off x="2908300" y="12861579"/>
          <a:ext cx="889000" cy="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51437</xdr:rowOff>
    </xdr:from>
    <xdr:to>
      <xdr:col>15</xdr:col>
      <xdr:colOff>50800</xdr:colOff>
      <xdr:row>75</xdr:row>
      <xdr:rowOff>105852</xdr:rowOff>
    </xdr:to>
    <xdr:cxnSp macro="">
      <xdr:nvCxnSpPr>
        <xdr:cNvPr id="180" name="直線コネクタ 179"/>
        <xdr:cNvCxnSpPr/>
      </xdr:nvCxnSpPr>
      <xdr:spPr>
        <a:xfrm flipV="1">
          <a:off x="2019300" y="12910187"/>
          <a:ext cx="889000" cy="5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105852</xdr:rowOff>
    </xdr:from>
    <xdr:to>
      <xdr:col>10</xdr:col>
      <xdr:colOff>114300</xdr:colOff>
      <xdr:row>76</xdr:row>
      <xdr:rowOff>9024</xdr:rowOff>
    </xdr:to>
    <xdr:cxnSp macro="">
      <xdr:nvCxnSpPr>
        <xdr:cNvPr id="183" name="直線コネクタ 182"/>
        <xdr:cNvCxnSpPr/>
      </xdr:nvCxnSpPr>
      <xdr:spPr>
        <a:xfrm flipV="1">
          <a:off x="1130300" y="12964602"/>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148968</xdr:rowOff>
    </xdr:from>
    <xdr:to>
      <xdr:col>24</xdr:col>
      <xdr:colOff>114300</xdr:colOff>
      <xdr:row>75</xdr:row>
      <xdr:rowOff>79118</xdr:rowOff>
    </xdr:to>
    <xdr:sp macro="" textlink="">
      <xdr:nvSpPr>
        <xdr:cNvPr id="193" name="楕円 192"/>
        <xdr:cNvSpPr/>
      </xdr:nvSpPr>
      <xdr:spPr>
        <a:xfrm>
          <a:off x="4584700" y="128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395</xdr:rowOff>
    </xdr:from>
    <xdr:ext cx="599010" cy="259045"/>
    <xdr:sp macro="" textlink="">
      <xdr:nvSpPr>
        <xdr:cNvPr id="194" name="民生費該当値テキスト"/>
        <xdr:cNvSpPr txBox="1"/>
      </xdr:nvSpPr>
      <xdr:spPr>
        <a:xfrm>
          <a:off x="4686300" y="1268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123479</xdr:rowOff>
    </xdr:from>
    <xdr:to>
      <xdr:col>20</xdr:col>
      <xdr:colOff>38100</xdr:colOff>
      <xdr:row>75</xdr:row>
      <xdr:rowOff>53629</xdr:rowOff>
    </xdr:to>
    <xdr:sp macro="" textlink="">
      <xdr:nvSpPr>
        <xdr:cNvPr id="195" name="楕円 194"/>
        <xdr:cNvSpPr/>
      </xdr:nvSpPr>
      <xdr:spPr>
        <a:xfrm>
          <a:off x="3746500" y="12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70156</xdr:rowOff>
    </xdr:from>
    <xdr:ext cx="599010" cy="259045"/>
    <xdr:sp macro="" textlink="">
      <xdr:nvSpPr>
        <xdr:cNvPr id="196" name="テキスト ボックス 195"/>
        <xdr:cNvSpPr txBox="1"/>
      </xdr:nvSpPr>
      <xdr:spPr>
        <a:xfrm>
          <a:off x="3497795" y="1258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637</xdr:rowOff>
    </xdr:from>
    <xdr:to>
      <xdr:col>15</xdr:col>
      <xdr:colOff>101600</xdr:colOff>
      <xdr:row>75</xdr:row>
      <xdr:rowOff>102237</xdr:rowOff>
    </xdr:to>
    <xdr:sp macro="" textlink="">
      <xdr:nvSpPr>
        <xdr:cNvPr id="197" name="楕円 196"/>
        <xdr:cNvSpPr/>
      </xdr:nvSpPr>
      <xdr:spPr>
        <a:xfrm>
          <a:off x="2857500" y="128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118764</xdr:rowOff>
    </xdr:from>
    <xdr:ext cx="599010" cy="259045"/>
    <xdr:sp macro="" textlink="">
      <xdr:nvSpPr>
        <xdr:cNvPr id="198" name="テキスト ボックス 197"/>
        <xdr:cNvSpPr txBox="1"/>
      </xdr:nvSpPr>
      <xdr:spPr>
        <a:xfrm>
          <a:off x="2608795" y="126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55052</xdr:rowOff>
    </xdr:from>
    <xdr:to>
      <xdr:col>10</xdr:col>
      <xdr:colOff>165100</xdr:colOff>
      <xdr:row>75</xdr:row>
      <xdr:rowOff>156651</xdr:rowOff>
    </xdr:to>
    <xdr:sp macro="" textlink="">
      <xdr:nvSpPr>
        <xdr:cNvPr id="199" name="楕円 198"/>
        <xdr:cNvSpPr/>
      </xdr:nvSpPr>
      <xdr:spPr>
        <a:xfrm>
          <a:off x="1968500" y="12913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1729</xdr:rowOff>
    </xdr:from>
    <xdr:ext cx="599010" cy="259045"/>
    <xdr:sp macro="" textlink="">
      <xdr:nvSpPr>
        <xdr:cNvPr id="200" name="テキスト ボックス 199"/>
        <xdr:cNvSpPr txBox="1"/>
      </xdr:nvSpPr>
      <xdr:spPr>
        <a:xfrm>
          <a:off x="1719795" y="1268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129674</xdr:rowOff>
    </xdr:from>
    <xdr:to>
      <xdr:col>6</xdr:col>
      <xdr:colOff>38100</xdr:colOff>
      <xdr:row>76</xdr:row>
      <xdr:rowOff>59824</xdr:rowOff>
    </xdr:to>
    <xdr:sp macro="" textlink="">
      <xdr:nvSpPr>
        <xdr:cNvPr id="201" name="楕円 200"/>
        <xdr:cNvSpPr/>
      </xdr:nvSpPr>
      <xdr:spPr>
        <a:xfrm>
          <a:off x="1079500" y="129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76351</xdr:rowOff>
    </xdr:from>
    <xdr:ext cx="599010" cy="259045"/>
    <xdr:sp macro="" textlink="">
      <xdr:nvSpPr>
        <xdr:cNvPr id="202" name="テキスト ボックス 201"/>
        <xdr:cNvSpPr txBox="1"/>
      </xdr:nvSpPr>
      <xdr:spPr>
        <a:xfrm>
          <a:off x="830795" y="1276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5924</xdr:rowOff>
    </xdr:from>
    <xdr:to>
      <xdr:col>24</xdr:col>
      <xdr:colOff>63500</xdr:colOff>
      <xdr:row>98</xdr:row>
      <xdr:rowOff>15692</xdr:rowOff>
    </xdr:to>
    <xdr:cxnSp macro="">
      <xdr:nvCxnSpPr>
        <xdr:cNvPr id="231" name="直線コネクタ 230"/>
        <xdr:cNvCxnSpPr/>
      </xdr:nvCxnSpPr>
      <xdr:spPr>
        <a:xfrm>
          <a:off x="3797300" y="16808024"/>
          <a:ext cx="8382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5924</xdr:rowOff>
    </xdr:from>
    <xdr:to>
      <xdr:col>19</xdr:col>
      <xdr:colOff>177800</xdr:colOff>
      <xdr:row>98</xdr:row>
      <xdr:rowOff>9482</xdr:rowOff>
    </xdr:to>
    <xdr:cxnSp macro="">
      <xdr:nvCxnSpPr>
        <xdr:cNvPr id="234" name="直線コネクタ 233"/>
        <xdr:cNvCxnSpPr/>
      </xdr:nvCxnSpPr>
      <xdr:spPr>
        <a:xfrm flipV="1">
          <a:off x="2908300" y="16808024"/>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1953</xdr:rowOff>
    </xdr:from>
    <xdr:to>
      <xdr:col>15</xdr:col>
      <xdr:colOff>50800</xdr:colOff>
      <xdr:row>98</xdr:row>
      <xdr:rowOff>9482</xdr:rowOff>
    </xdr:to>
    <xdr:cxnSp macro="">
      <xdr:nvCxnSpPr>
        <xdr:cNvPr id="237" name="直線コネクタ 236"/>
        <xdr:cNvCxnSpPr/>
      </xdr:nvCxnSpPr>
      <xdr:spPr>
        <a:xfrm>
          <a:off x="2019300" y="16804053"/>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1953</xdr:rowOff>
    </xdr:from>
    <xdr:to>
      <xdr:col>10</xdr:col>
      <xdr:colOff>114300</xdr:colOff>
      <xdr:row>98</xdr:row>
      <xdr:rowOff>24127</xdr:rowOff>
    </xdr:to>
    <xdr:cxnSp macro="">
      <xdr:nvCxnSpPr>
        <xdr:cNvPr id="240" name="直線コネクタ 239"/>
        <xdr:cNvCxnSpPr/>
      </xdr:nvCxnSpPr>
      <xdr:spPr>
        <a:xfrm flipV="1">
          <a:off x="1130300" y="1680405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136342</xdr:rowOff>
    </xdr:from>
    <xdr:to>
      <xdr:col>24</xdr:col>
      <xdr:colOff>114300</xdr:colOff>
      <xdr:row>98</xdr:row>
      <xdr:rowOff>66492</xdr:rowOff>
    </xdr:to>
    <xdr:sp macro="" textlink="">
      <xdr:nvSpPr>
        <xdr:cNvPr id="250" name="楕円 249"/>
        <xdr:cNvSpPr/>
      </xdr:nvSpPr>
      <xdr:spPr>
        <a:xfrm>
          <a:off x="4584700" y="16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51269</xdr:rowOff>
    </xdr:from>
    <xdr:ext cx="534377" cy="259045"/>
    <xdr:sp macro="" textlink="">
      <xdr:nvSpPr>
        <xdr:cNvPr id="251" name="衛生費該当値テキスト"/>
        <xdr:cNvSpPr txBox="1"/>
      </xdr:nvSpPr>
      <xdr:spPr>
        <a:xfrm>
          <a:off x="4686300" y="166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126574</xdr:rowOff>
    </xdr:from>
    <xdr:to>
      <xdr:col>20</xdr:col>
      <xdr:colOff>38100</xdr:colOff>
      <xdr:row>98</xdr:row>
      <xdr:rowOff>56724</xdr:rowOff>
    </xdr:to>
    <xdr:sp macro="" textlink="">
      <xdr:nvSpPr>
        <xdr:cNvPr id="252" name="楕円 251"/>
        <xdr:cNvSpPr/>
      </xdr:nvSpPr>
      <xdr:spPr>
        <a:xfrm>
          <a:off x="3746500" y="167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47851</xdr:rowOff>
    </xdr:from>
    <xdr:ext cx="534377" cy="259045"/>
    <xdr:sp macro="" textlink="">
      <xdr:nvSpPr>
        <xdr:cNvPr id="253" name="テキスト ボックス 252"/>
        <xdr:cNvSpPr txBox="1"/>
      </xdr:nvSpPr>
      <xdr:spPr>
        <a:xfrm>
          <a:off x="3530111" y="168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130132</xdr:rowOff>
    </xdr:from>
    <xdr:to>
      <xdr:col>15</xdr:col>
      <xdr:colOff>101600</xdr:colOff>
      <xdr:row>98</xdr:row>
      <xdr:rowOff>60282</xdr:rowOff>
    </xdr:to>
    <xdr:sp macro="" textlink="">
      <xdr:nvSpPr>
        <xdr:cNvPr id="254" name="楕円 253"/>
        <xdr:cNvSpPr/>
      </xdr:nvSpPr>
      <xdr:spPr>
        <a:xfrm>
          <a:off x="2857500" y="16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51409</xdr:rowOff>
    </xdr:from>
    <xdr:ext cx="534377" cy="259045"/>
    <xdr:sp macro="" textlink="">
      <xdr:nvSpPr>
        <xdr:cNvPr id="255" name="テキスト ボックス 254"/>
        <xdr:cNvSpPr txBox="1"/>
      </xdr:nvSpPr>
      <xdr:spPr>
        <a:xfrm>
          <a:off x="2641111" y="168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122603</xdr:rowOff>
    </xdr:from>
    <xdr:to>
      <xdr:col>10</xdr:col>
      <xdr:colOff>165100</xdr:colOff>
      <xdr:row>98</xdr:row>
      <xdr:rowOff>52753</xdr:rowOff>
    </xdr:to>
    <xdr:sp macro="" textlink="">
      <xdr:nvSpPr>
        <xdr:cNvPr id="256" name="楕円 255"/>
        <xdr:cNvSpPr/>
      </xdr:nvSpPr>
      <xdr:spPr>
        <a:xfrm>
          <a:off x="1968500" y="167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43880</xdr:rowOff>
    </xdr:from>
    <xdr:ext cx="534377" cy="259045"/>
    <xdr:sp macro="" textlink="">
      <xdr:nvSpPr>
        <xdr:cNvPr id="257" name="テキスト ボックス 256"/>
        <xdr:cNvSpPr txBox="1"/>
      </xdr:nvSpPr>
      <xdr:spPr>
        <a:xfrm>
          <a:off x="1752111" y="168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144777</xdr:rowOff>
    </xdr:from>
    <xdr:to>
      <xdr:col>6</xdr:col>
      <xdr:colOff>38100</xdr:colOff>
      <xdr:row>98</xdr:row>
      <xdr:rowOff>74927</xdr:rowOff>
    </xdr:to>
    <xdr:sp macro="" textlink="">
      <xdr:nvSpPr>
        <xdr:cNvPr id="258" name="楕円 257"/>
        <xdr:cNvSpPr/>
      </xdr:nvSpPr>
      <xdr:spPr>
        <a:xfrm>
          <a:off x="1079500" y="167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66054</xdr:rowOff>
    </xdr:from>
    <xdr:ext cx="534377" cy="259045"/>
    <xdr:sp macro="" textlink="">
      <xdr:nvSpPr>
        <xdr:cNvPr id="259" name="テキスト ボックス 258"/>
        <xdr:cNvSpPr txBox="1"/>
      </xdr:nvSpPr>
      <xdr:spPr>
        <a:xfrm>
          <a:off x="863111" y="16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137088</xdr:rowOff>
    </xdr:from>
    <xdr:to>
      <xdr:col>55</xdr:col>
      <xdr:colOff>0</xdr:colOff>
      <xdr:row>38</xdr:row>
      <xdr:rowOff>137088</xdr:rowOff>
    </xdr:to>
    <xdr:cxnSp macro="">
      <xdr:nvCxnSpPr>
        <xdr:cNvPr id="290" name="直線コネクタ 289"/>
        <xdr:cNvCxnSpPr/>
      </xdr:nvCxnSpPr>
      <xdr:spPr>
        <a:xfrm>
          <a:off x="9639300" y="6652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97899</xdr:rowOff>
    </xdr:from>
    <xdr:to>
      <xdr:col>50</xdr:col>
      <xdr:colOff>114300</xdr:colOff>
      <xdr:row>38</xdr:row>
      <xdr:rowOff>137088</xdr:rowOff>
    </xdr:to>
    <xdr:cxnSp macro="">
      <xdr:nvCxnSpPr>
        <xdr:cNvPr id="293" name="直線コネクタ 292"/>
        <xdr:cNvCxnSpPr/>
      </xdr:nvCxnSpPr>
      <xdr:spPr>
        <a:xfrm>
          <a:off x="8750300" y="6441549"/>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154722</xdr:rowOff>
    </xdr:from>
    <xdr:to>
      <xdr:col>45</xdr:col>
      <xdr:colOff>177800</xdr:colOff>
      <xdr:row>37</xdr:row>
      <xdr:rowOff>97899</xdr:rowOff>
    </xdr:to>
    <xdr:cxnSp macro="">
      <xdr:nvCxnSpPr>
        <xdr:cNvPr id="296" name="直線コネクタ 295"/>
        <xdr:cNvCxnSpPr/>
      </xdr:nvCxnSpPr>
      <xdr:spPr>
        <a:xfrm>
          <a:off x="7861300" y="6155472"/>
          <a:ext cx="889000" cy="28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128270</xdr:rowOff>
    </xdr:from>
    <xdr:to>
      <xdr:col>41</xdr:col>
      <xdr:colOff>50800</xdr:colOff>
      <xdr:row>35</xdr:row>
      <xdr:rowOff>154722</xdr:rowOff>
    </xdr:to>
    <xdr:cxnSp macro="">
      <xdr:nvCxnSpPr>
        <xdr:cNvPr id="299" name="直線コネクタ 298"/>
        <xdr:cNvCxnSpPr/>
      </xdr:nvCxnSpPr>
      <xdr:spPr>
        <a:xfrm>
          <a:off x="6972300" y="5271770"/>
          <a:ext cx="889000" cy="88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86288</xdr:rowOff>
    </xdr:from>
    <xdr:to>
      <xdr:col>55</xdr:col>
      <xdr:colOff>50800</xdr:colOff>
      <xdr:row>39</xdr:row>
      <xdr:rowOff>16438</xdr:rowOff>
    </xdr:to>
    <xdr:sp macro="" textlink="">
      <xdr:nvSpPr>
        <xdr:cNvPr id="309" name="楕円 308"/>
        <xdr:cNvSpPr/>
      </xdr:nvSpPr>
      <xdr:spPr>
        <a:xfrm>
          <a:off x="104267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64715</xdr:rowOff>
    </xdr:from>
    <xdr:ext cx="378565" cy="259045"/>
    <xdr:sp macro="" textlink="">
      <xdr:nvSpPr>
        <xdr:cNvPr id="310" name="労働費該当値テキスト"/>
        <xdr:cNvSpPr txBox="1"/>
      </xdr:nvSpPr>
      <xdr:spPr>
        <a:xfrm>
          <a:off x="10528300"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86288</xdr:rowOff>
    </xdr:from>
    <xdr:to>
      <xdr:col>50</xdr:col>
      <xdr:colOff>165100</xdr:colOff>
      <xdr:row>39</xdr:row>
      <xdr:rowOff>16438</xdr:rowOff>
    </xdr:to>
    <xdr:sp macro="" textlink="">
      <xdr:nvSpPr>
        <xdr:cNvPr id="311" name="楕円 310"/>
        <xdr:cNvSpPr/>
      </xdr:nvSpPr>
      <xdr:spPr>
        <a:xfrm>
          <a:off x="9588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7565</xdr:rowOff>
    </xdr:from>
    <xdr:ext cx="378565" cy="259045"/>
    <xdr:sp macro="" textlink="">
      <xdr:nvSpPr>
        <xdr:cNvPr id="312" name="テキスト ボックス 311"/>
        <xdr:cNvSpPr txBox="1"/>
      </xdr:nvSpPr>
      <xdr:spPr>
        <a:xfrm>
          <a:off x="9450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47099</xdr:rowOff>
    </xdr:from>
    <xdr:to>
      <xdr:col>46</xdr:col>
      <xdr:colOff>38100</xdr:colOff>
      <xdr:row>37</xdr:row>
      <xdr:rowOff>148699</xdr:rowOff>
    </xdr:to>
    <xdr:sp macro="" textlink="">
      <xdr:nvSpPr>
        <xdr:cNvPr id="313" name="楕円 312"/>
        <xdr:cNvSpPr/>
      </xdr:nvSpPr>
      <xdr:spPr>
        <a:xfrm>
          <a:off x="8699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165226</xdr:rowOff>
    </xdr:from>
    <xdr:ext cx="469744" cy="259045"/>
    <xdr:sp macro="" textlink="">
      <xdr:nvSpPr>
        <xdr:cNvPr id="314" name="テキスト ボックス 313"/>
        <xdr:cNvSpPr txBox="1"/>
      </xdr:nvSpPr>
      <xdr:spPr>
        <a:xfrm>
          <a:off x="8515428"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103922</xdr:rowOff>
    </xdr:from>
    <xdr:to>
      <xdr:col>41</xdr:col>
      <xdr:colOff>101600</xdr:colOff>
      <xdr:row>36</xdr:row>
      <xdr:rowOff>34072</xdr:rowOff>
    </xdr:to>
    <xdr:sp macro="" textlink="">
      <xdr:nvSpPr>
        <xdr:cNvPr id="315" name="楕円 314"/>
        <xdr:cNvSpPr/>
      </xdr:nvSpPr>
      <xdr:spPr>
        <a:xfrm>
          <a:off x="7810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50599</xdr:rowOff>
    </xdr:from>
    <xdr:ext cx="469744" cy="259045"/>
    <xdr:sp macro="" textlink="">
      <xdr:nvSpPr>
        <xdr:cNvPr id="316" name="テキスト ボックス 315"/>
        <xdr:cNvSpPr txBox="1"/>
      </xdr:nvSpPr>
      <xdr:spPr>
        <a:xfrm>
          <a:off x="7626428" y="58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77470</xdr:rowOff>
    </xdr:from>
    <xdr:to>
      <xdr:col>36</xdr:col>
      <xdr:colOff>165100</xdr:colOff>
      <xdr:row>31</xdr:row>
      <xdr:rowOff>7620</xdr:rowOff>
    </xdr:to>
    <xdr:sp macro="" textlink="">
      <xdr:nvSpPr>
        <xdr:cNvPr id="317" name="楕円 316"/>
        <xdr:cNvSpPr/>
      </xdr:nvSpPr>
      <xdr:spPr>
        <a:xfrm>
          <a:off x="6921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24147</xdr:rowOff>
    </xdr:from>
    <xdr:ext cx="469744" cy="259045"/>
    <xdr:sp macro="" textlink="">
      <xdr:nvSpPr>
        <xdr:cNvPr id="318" name="テキスト ボックス 317"/>
        <xdr:cNvSpPr txBox="1"/>
      </xdr:nvSpPr>
      <xdr:spPr>
        <a:xfrm>
          <a:off x="6737428" y="49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109644</xdr:rowOff>
    </xdr:from>
    <xdr:to>
      <xdr:col>55</xdr:col>
      <xdr:colOff>0</xdr:colOff>
      <xdr:row>58</xdr:row>
      <xdr:rowOff>75550</xdr:rowOff>
    </xdr:to>
    <xdr:cxnSp macro="">
      <xdr:nvCxnSpPr>
        <xdr:cNvPr id="349" name="直線コネクタ 348"/>
        <xdr:cNvCxnSpPr/>
      </xdr:nvCxnSpPr>
      <xdr:spPr>
        <a:xfrm>
          <a:off x="9639300" y="9882294"/>
          <a:ext cx="838200" cy="1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109644</xdr:rowOff>
    </xdr:from>
    <xdr:to>
      <xdr:col>50</xdr:col>
      <xdr:colOff>114300</xdr:colOff>
      <xdr:row>58</xdr:row>
      <xdr:rowOff>41838</xdr:rowOff>
    </xdr:to>
    <xdr:cxnSp macro="">
      <xdr:nvCxnSpPr>
        <xdr:cNvPr id="352" name="直線コネクタ 351"/>
        <xdr:cNvCxnSpPr/>
      </xdr:nvCxnSpPr>
      <xdr:spPr>
        <a:xfrm flipV="1">
          <a:off x="8750300" y="9882294"/>
          <a:ext cx="889000" cy="10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41838</xdr:rowOff>
    </xdr:from>
    <xdr:to>
      <xdr:col>45</xdr:col>
      <xdr:colOff>177800</xdr:colOff>
      <xdr:row>58</xdr:row>
      <xdr:rowOff>72731</xdr:rowOff>
    </xdr:to>
    <xdr:cxnSp macro="">
      <xdr:nvCxnSpPr>
        <xdr:cNvPr id="355" name="直線コネクタ 354"/>
        <xdr:cNvCxnSpPr/>
      </xdr:nvCxnSpPr>
      <xdr:spPr>
        <a:xfrm flipV="1">
          <a:off x="7861300" y="9985938"/>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72731</xdr:rowOff>
    </xdr:from>
    <xdr:to>
      <xdr:col>41</xdr:col>
      <xdr:colOff>50800</xdr:colOff>
      <xdr:row>58</xdr:row>
      <xdr:rowOff>75485</xdr:rowOff>
    </xdr:to>
    <xdr:cxnSp macro="">
      <xdr:nvCxnSpPr>
        <xdr:cNvPr id="358" name="直線コネクタ 357"/>
        <xdr:cNvCxnSpPr/>
      </xdr:nvCxnSpPr>
      <xdr:spPr>
        <a:xfrm flipV="1">
          <a:off x="6972300" y="10016831"/>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24750</xdr:rowOff>
    </xdr:from>
    <xdr:to>
      <xdr:col>55</xdr:col>
      <xdr:colOff>50800</xdr:colOff>
      <xdr:row>58</xdr:row>
      <xdr:rowOff>126350</xdr:rowOff>
    </xdr:to>
    <xdr:sp macro="" textlink="">
      <xdr:nvSpPr>
        <xdr:cNvPr id="368" name="楕円 367"/>
        <xdr:cNvSpPr/>
      </xdr:nvSpPr>
      <xdr:spPr>
        <a:xfrm>
          <a:off x="10426700" y="996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111127</xdr:rowOff>
    </xdr:from>
    <xdr:ext cx="534377" cy="259045"/>
    <xdr:sp macro="" textlink="">
      <xdr:nvSpPr>
        <xdr:cNvPr id="369" name="農林水産業費該当値テキスト"/>
        <xdr:cNvSpPr txBox="1"/>
      </xdr:nvSpPr>
      <xdr:spPr>
        <a:xfrm>
          <a:off x="10528300" y="98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58844</xdr:rowOff>
    </xdr:from>
    <xdr:to>
      <xdr:col>50</xdr:col>
      <xdr:colOff>165100</xdr:colOff>
      <xdr:row>57</xdr:row>
      <xdr:rowOff>160444</xdr:rowOff>
    </xdr:to>
    <xdr:sp macro="" textlink="">
      <xdr:nvSpPr>
        <xdr:cNvPr id="370" name="楕円 369"/>
        <xdr:cNvSpPr/>
      </xdr:nvSpPr>
      <xdr:spPr>
        <a:xfrm>
          <a:off x="9588500" y="98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151571</xdr:rowOff>
    </xdr:from>
    <xdr:ext cx="534377" cy="259045"/>
    <xdr:sp macro="" textlink="">
      <xdr:nvSpPr>
        <xdr:cNvPr id="371" name="テキスト ボックス 370"/>
        <xdr:cNvSpPr txBox="1"/>
      </xdr:nvSpPr>
      <xdr:spPr>
        <a:xfrm>
          <a:off x="9372111" y="992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162488</xdr:rowOff>
    </xdr:from>
    <xdr:to>
      <xdr:col>46</xdr:col>
      <xdr:colOff>38100</xdr:colOff>
      <xdr:row>58</xdr:row>
      <xdr:rowOff>92638</xdr:rowOff>
    </xdr:to>
    <xdr:sp macro="" textlink="">
      <xdr:nvSpPr>
        <xdr:cNvPr id="372" name="楕円 371"/>
        <xdr:cNvSpPr/>
      </xdr:nvSpPr>
      <xdr:spPr>
        <a:xfrm>
          <a:off x="8699500" y="99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83765</xdr:rowOff>
    </xdr:from>
    <xdr:ext cx="534377" cy="259045"/>
    <xdr:sp macro="" textlink="">
      <xdr:nvSpPr>
        <xdr:cNvPr id="373" name="テキスト ボックス 372"/>
        <xdr:cNvSpPr txBox="1"/>
      </xdr:nvSpPr>
      <xdr:spPr>
        <a:xfrm>
          <a:off x="8483111" y="100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21931</xdr:rowOff>
    </xdr:from>
    <xdr:to>
      <xdr:col>41</xdr:col>
      <xdr:colOff>101600</xdr:colOff>
      <xdr:row>58</xdr:row>
      <xdr:rowOff>123531</xdr:rowOff>
    </xdr:to>
    <xdr:sp macro="" textlink="">
      <xdr:nvSpPr>
        <xdr:cNvPr id="374" name="楕円 373"/>
        <xdr:cNvSpPr/>
      </xdr:nvSpPr>
      <xdr:spPr>
        <a:xfrm>
          <a:off x="7810500" y="99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114658</xdr:rowOff>
    </xdr:from>
    <xdr:ext cx="534377" cy="259045"/>
    <xdr:sp macro="" textlink="">
      <xdr:nvSpPr>
        <xdr:cNvPr id="375" name="テキスト ボックス 374"/>
        <xdr:cNvSpPr txBox="1"/>
      </xdr:nvSpPr>
      <xdr:spPr>
        <a:xfrm>
          <a:off x="7594111" y="1005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24685</xdr:rowOff>
    </xdr:from>
    <xdr:to>
      <xdr:col>36</xdr:col>
      <xdr:colOff>165100</xdr:colOff>
      <xdr:row>58</xdr:row>
      <xdr:rowOff>126285</xdr:rowOff>
    </xdr:to>
    <xdr:sp macro="" textlink="">
      <xdr:nvSpPr>
        <xdr:cNvPr id="376" name="楕円 375"/>
        <xdr:cNvSpPr/>
      </xdr:nvSpPr>
      <xdr:spPr>
        <a:xfrm>
          <a:off x="6921500" y="99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117412</xdr:rowOff>
    </xdr:from>
    <xdr:ext cx="534377" cy="259045"/>
    <xdr:sp macro="" textlink="">
      <xdr:nvSpPr>
        <xdr:cNvPr id="377" name="テキスト ボックス 376"/>
        <xdr:cNvSpPr txBox="1"/>
      </xdr:nvSpPr>
      <xdr:spPr>
        <a:xfrm>
          <a:off x="6705111" y="100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9199</xdr:rowOff>
    </xdr:from>
    <xdr:to>
      <xdr:col>55</xdr:col>
      <xdr:colOff>0</xdr:colOff>
      <xdr:row>79</xdr:row>
      <xdr:rowOff>11447</xdr:rowOff>
    </xdr:to>
    <xdr:cxnSp macro="">
      <xdr:nvCxnSpPr>
        <xdr:cNvPr id="406" name="直線コネクタ 405"/>
        <xdr:cNvCxnSpPr/>
      </xdr:nvCxnSpPr>
      <xdr:spPr>
        <a:xfrm flipV="1">
          <a:off x="9639300" y="13553749"/>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166736</xdr:rowOff>
    </xdr:from>
    <xdr:to>
      <xdr:col>50</xdr:col>
      <xdr:colOff>114300</xdr:colOff>
      <xdr:row>79</xdr:row>
      <xdr:rowOff>11447</xdr:rowOff>
    </xdr:to>
    <xdr:cxnSp macro="">
      <xdr:nvCxnSpPr>
        <xdr:cNvPr id="409" name="直線コネクタ 408"/>
        <xdr:cNvCxnSpPr/>
      </xdr:nvCxnSpPr>
      <xdr:spPr>
        <a:xfrm>
          <a:off x="8750300" y="13539836"/>
          <a:ext cx="889000" cy="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166736</xdr:rowOff>
    </xdr:from>
    <xdr:to>
      <xdr:col>45</xdr:col>
      <xdr:colOff>177800</xdr:colOff>
      <xdr:row>79</xdr:row>
      <xdr:rowOff>21735</xdr:rowOff>
    </xdr:to>
    <xdr:cxnSp macro="">
      <xdr:nvCxnSpPr>
        <xdr:cNvPr id="412" name="直線コネクタ 411"/>
        <xdr:cNvCxnSpPr/>
      </xdr:nvCxnSpPr>
      <xdr:spPr>
        <a:xfrm flipV="1">
          <a:off x="7861300" y="13539836"/>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16157</xdr:rowOff>
    </xdr:from>
    <xdr:to>
      <xdr:col>41</xdr:col>
      <xdr:colOff>50800</xdr:colOff>
      <xdr:row>79</xdr:row>
      <xdr:rowOff>21735</xdr:rowOff>
    </xdr:to>
    <xdr:cxnSp macro="">
      <xdr:nvCxnSpPr>
        <xdr:cNvPr id="415" name="直線コネクタ 414"/>
        <xdr:cNvCxnSpPr/>
      </xdr:nvCxnSpPr>
      <xdr:spPr>
        <a:xfrm>
          <a:off x="6972300" y="1356070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129849</xdr:rowOff>
    </xdr:from>
    <xdr:to>
      <xdr:col>55</xdr:col>
      <xdr:colOff>50800</xdr:colOff>
      <xdr:row>79</xdr:row>
      <xdr:rowOff>59999</xdr:rowOff>
    </xdr:to>
    <xdr:sp macro="" textlink="">
      <xdr:nvSpPr>
        <xdr:cNvPr id="425" name="楕円 424"/>
        <xdr:cNvSpPr/>
      </xdr:nvSpPr>
      <xdr:spPr>
        <a:xfrm>
          <a:off x="10426700" y="135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44776</xdr:rowOff>
    </xdr:from>
    <xdr:ext cx="469744" cy="259045"/>
    <xdr:sp macro="" textlink="">
      <xdr:nvSpPr>
        <xdr:cNvPr id="426" name="商工費該当値テキスト"/>
        <xdr:cNvSpPr txBox="1"/>
      </xdr:nvSpPr>
      <xdr:spPr>
        <a:xfrm>
          <a:off x="10528300" y="1341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132097</xdr:rowOff>
    </xdr:from>
    <xdr:to>
      <xdr:col>50</xdr:col>
      <xdr:colOff>165100</xdr:colOff>
      <xdr:row>79</xdr:row>
      <xdr:rowOff>62247</xdr:rowOff>
    </xdr:to>
    <xdr:sp macro="" textlink="">
      <xdr:nvSpPr>
        <xdr:cNvPr id="427" name="楕円 426"/>
        <xdr:cNvSpPr/>
      </xdr:nvSpPr>
      <xdr:spPr>
        <a:xfrm>
          <a:off x="9588500" y="135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53374</xdr:rowOff>
    </xdr:from>
    <xdr:ext cx="469744" cy="259045"/>
    <xdr:sp macro="" textlink="">
      <xdr:nvSpPr>
        <xdr:cNvPr id="428" name="テキスト ボックス 427"/>
        <xdr:cNvSpPr txBox="1"/>
      </xdr:nvSpPr>
      <xdr:spPr>
        <a:xfrm>
          <a:off x="9404428" y="135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115936</xdr:rowOff>
    </xdr:from>
    <xdr:to>
      <xdr:col>46</xdr:col>
      <xdr:colOff>38100</xdr:colOff>
      <xdr:row>79</xdr:row>
      <xdr:rowOff>46086</xdr:rowOff>
    </xdr:to>
    <xdr:sp macro="" textlink="">
      <xdr:nvSpPr>
        <xdr:cNvPr id="429" name="楕円 428"/>
        <xdr:cNvSpPr/>
      </xdr:nvSpPr>
      <xdr:spPr>
        <a:xfrm>
          <a:off x="8699500" y="13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37213</xdr:rowOff>
    </xdr:from>
    <xdr:ext cx="469744" cy="259045"/>
    <xdr:sp macro="" textlink="">
      <xdr:nvSpPr>
        <xdr:cNvPr id="430" name="テキスト ボックス 429"/>
        <xdr:cNvSpPr txBox="1"/>
      </xdr:nvSpPr>
      <xdr:spPr>
        <a:xfrm>
          <a:off x="8515428" y="1358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142385</xdr:rowOff>
    </xdr:from>
    <xdr:to>
      <xdr:col>41</xdr:col>
      <xdr:colOff>101600</xdr:colOff>
      <xdr:row>79</xdr:row>
      <xdr:rowOff>72535</xdr:rowOff>
    </xdr:to>
    <xdr:sp macro="" textlink="">
      <xdr:nvSpPr>
        <xdr:cNvPr id="431" name="楕円 430"/>
        <xdr:cNvSpPr/>
      </xdr:nvSpPr>
      <xdr:spPr>
        <a:xfrm>
          <a:off x="7810500" y="135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63662</xdr:rowOff>
    </xdr:from>
    <xdr:ext cx="469744" cy="259045"/>
    <xdr:sp macro="" textlink="">
      <xdr:nvSpPr>
        <xdr:cNvPr id="432" name="テキスト ボックス 431"/>
        <xdr:cNvSpPr txBox="1"/>
      </xdr:nvSpPr>
      <xdr:spPr>
        <a:xfrm>
          <a:off x="7626428" y="136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136807</xdr:rowOff>
    </xdr:from>
    <xdr:to>
      <xdr:col>36</xdr:col>
      <xdr:colOff>165100</xdr:colOff>
      <xdr:row>79</xdr:row>
      <xdr:rowOff>66957</xdr:rowOff>
    </xdr:to>
    <xdr:sp macro="" textlink="">
      <xdr:nvSpPr>
        <xdr:cNvPr id="433" name="楕円 432"/>
        <xdr:cNvSpPr/>
      </xdr:nvSpPr>
      <xdr:spPr>
        <a:xfrm>
          <a:off x="6921500" y="135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58084</xdr:rowOff>
    </xdr:from>
    <xdr:ext cx="469744" cy="259045"/>
    <xdr:sp macro="" textlink="">
      <xdr:nvSpPr>
        <xdr:cNvPr id="434" name="テキスト ボックス 433"/>
        <xdr:cNvSpPr txBox="1"/>
      </xdr:nvSpPr>
      <xdr:spPr>
        <a:xfrm>
          <a:off x="6737428" y="1360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163368</xdr:rowOff>
    </xdr:from>
    <xdr:to>
      <xdr:col>55</xdr:col>
      <xdr:colOff>0</xdr:colOff>
      <xdr:row>97</xdr:row>
      <xdr:rowOff>166027</xdr:rowOff>
    </xdr:to>
    <xdr:cxnSp macro="">
      <xdr:nvCxnSpPr>
        <xdr:cNvPr id="463" name="直線コネクタ 462"/>
        <xdr:cNvCxnSpPr/>
      </xdr:nvCxnSpPr>
      <xdr:spPr>
        <a:xfrm flipV="1">
          <a:off x="9639300" y="16794018"/>
          <a:ext cx="8382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164739</xdr:rowOff>
    </xdr:from>
    <xdr:to>
      <xdr:col>50</xdr:col>
      <xdr:colOff>114300</xdr:colOff>
      <xdr:row>97</xdr:row>
      <xdr:rowOff>166027</xdr:rowOff>
    </xdr:to>
    <xdr:cxnSp macro="">
      <xdr:nvCxnSpPr>
        <xdr:cNvPr id="466" name="直線コネクタ 465"/>
        <xdr:cNvCxnSpPr/>
      </xdr:nvCxnSpPr>
      <xdr:spPr>
        <a:xfrm>
          <a:off x="8750300" y="16795389"/>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148676</xdr:rowOff>
    </xdr:from>
    <xdr:to>
      <xdr:col>45</xdr:col>
      <xdr:colOff>177800</xdr:colOff>
      <xdr:row>97</xdr:row>
      <xdr:rowOff>164739</xdr:rowOff>
    </xdr:to>
    <xdr:cxnSp macro="">
      <xdr:nvCxnSpPr>
        <xdr:cNvPr id="469" name="直線コネクタ 468"/>
        <xdr:cNvCxnSpPr/>
      </xdr:nvCxnSpPr>
      <xdr:spPr>
        <a:xfrm>
          <a:off x="7861300" y="16779326"/>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108534</xdr:rowOff>
    </xdr:from>
    <xdr:to>
      <xdr:col>41</xdr:col>
      <xdr:colOff>50800</xdr:colOff>
      <xdr:row>97</xdr:row>
      <xdr:rowOff>148676</xdr:rowOff>
    </xdr:to>
    <xdr:cxnSp macro="">
      <xdr:nvCxnSpPr>
        <xdr:cNvPr id="472" name="直線コネクタ 471"/>
        <xdr:cNvCxnSpPr/>
      </xdr:nvCxnSpPr>
      <xdr:spPr>
        <a:xfrm>
          <a:off x="6972300" y="16739184"/>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112568</xdr:rowOff>
    </xdr:from>
    <xdr:to>
      <xdr:col>55</xdr:col>
      <xdr:colOff>50800</xdr:colOff>
      <xdr:row>98</xdr:row>
      <xdr:rowOff>42718</xdr:rowOff>
    </xdr:to>
    <xdr:sp macro="" textlink="">
      <xdr:nvSpPr>
        <xdr:cNvPr id="482" name="楕円 481"/>
        <xdr:cNvSpPr/>
      </xdr:nvSpPr>
      <xdr:spPr>
        <a:xfrm>
          <a:off x="10426700" y="16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90995</xdr:rowOff>
    </xdr:from>
    <xdr:ext cx="534377" cy="259045"/>
    <xdr:sp macro="" textlink="">
      <xdr:nvSpPr>
        <xdr:cNvPr id="483" name="土木費該当値テキスト"/>
        <xdr:cNvSpPr txBox="1"/>
      </xdr:nvSpPr>
      <xdr:spPr>
        <a:xfrm>
          <a:off x="10528300" y="167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115227</xdr:rowOff>
    </xdr:from>
    <xdr:to>
      <xdr:col>50</xdr:col>
      <xdr:colOff>165100</xdr:colOff>
      <xdr:row>98</xdr:row>
      <xdr:rowOff>45377</xdr:rowOff>
    </xdr:to>
    <xdr:sp macro="" textlink="">
      <xdr:nvSpPr>
        <xdr:cNvPr id="484" name="楕円 483"/>
        <xdr:cNvSpPr/>
      </xdr:nvSpPr>
      <xdr:spPr>
        <a:xfrm>
          <a:off x="9588500" y="167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36504</xdr:rowOff>
    </xdr:from>
    <xdr:ext cx="534377" cy="259045"/>
    <xdr:sp macro="" textlink="">
      <xdr:nvSpPr>
        <xdr:cNvPr id="485" name="テキスト ボックス 484"/>
        <xdr:cNvSpPr txBox="1"/>
      </xdr:nvSpPr>
      <xdr:spPr>
        <a:xfrm>
          <a:off x="9372111" y="168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113939</xdr:rowOff>
    </xdr:from>
    <xdr:to>
      <xdr:col>46</xdr:col>
      <xdr:colOff>38100</xdr:colOff>
      <xdr:row>98</xdr:row>
      <xdr:rowOff>44089</xdr:rowOff>
    </xdr:to>
    <xdr:sp macro="" textlink="">
      <xdr:nvSpPr>
        <xdr:cNvPr id="486" name="楕円 485"/>
        <xdr:cNvSpPr/>
      </xdr:nvSpPr>
      <xdr:spPr>
        <a:xfrm>
          <a:off x="8699500" y="167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35216</xdr:rowOff>
    </xdr:from>
    <xdr:ext cx="534377" cy="259045"/>
    <xdr:sp macro="" textlink="">
      <xdr:nvSpPr>
        <xdr:cNvPr id="487" name="テキスト ボックス 486"/>
        <xdr:cNvSpPr txBox="1"/>
      </xdr:nvSpPr>
      <xdr:spPr>
        <a:xfrm>
          <a:off x="8483111" y="168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97876</xdr:rowOff>
    </xdr:from>
    <xdr:to>
      <xdr:col>41</xdr:col>
      <xdr:colOff>101600</xdr:colOff>
      <xdr:row>98</xdr:row>
      <xdr:rowOff>28026</xdr:rowOff>
    </xdr:to>
    <xdr:sp macro="" textlink="">
      <xdr:nvSpPr>
        <xdr:cNvPr id="488" name="楕円 487"/>
        <xdr:cNvSpPr/>
      </xdr:nvSpPr>
      <xdr:spPr>
        <a:xfrm>
          <a:off x="7810500" y="167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19153</xdr:rowOff>
    </xdr:from>
    <xdr:ext cx="534377" cy="259045"/>
    <xdr:sp macro="" textlink="">
      <xdr:nvSpPr>
        <xdr:cNvPr id="489" name="テキスト ボックス 488"/>
        <xdr:cNvSpPr txBox="1"/>
      </xdr:nvSpPr>
      <xdr:spPr>
        <a:xfrm>
          <a:off x="7594111" y="168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57734</xdr:rowOff>
    </xdr:from>
    <xdr:to>
      <xdr:col>36</xdr:col>
      <xdr:colOff>165100</xdr:colOff>
      <xdr:row>97</xdr:row>
      <xdr:rowOff>159334</xdr:rowOff>
    </xdr:to>
    <xdr:sp macro="" textlink="">
      <xdr:nvSpPr>
        <xdr:cNvPr id="490" name="楕円 489"/>
        <xdr:cNvSpPr/>
      </xdr:nvSpPr>
      <xdr:spPr>
        <a:xfrm>
          <a:off x="6921500" y="166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150461</xdr:rowOff>
    </xdr:from>
    <xdr:ext cx="534377" cy="259045"/>
    <xdr:sp macro="" textlink="">
      <xdr:nvSpPr>
        <xdr:cNvPr id="491" name="テキスト ボックス 490"/>
        <xdr:cNvSpPr txBox="1"/>
      </xdr:nvSpPr>
      <xdr:spPr>
        <a:xfrm>
          <a:off x="6705111" y="167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121984</xdr:rowOff>
    </xdr:from>
    <xdr:to>
      <xdr:col>85</xdr:col>
      <xdr:colOff>127000</xdr:colOff>
      <xdr:row>37</xdr:row>
      <xdr:rowOff>111713</xdr:rowOff>
    </xdr:to>
    <xdr:cxnSp macro="">
      <xdr:nvCxnSpPr>
        <xdr:cNvPr id="522" name="直線コネクタ 521"/>
        <xdr:cNvCxnSpPr/>
      </xdr:nvCxnSpPr>
      <xdr:spPr>
        <a:xfrm>
          <a:off x="15481300" y="6294184"/>
          <a:ext cx="838200" cy="1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121984</xdr:rowOff>
    </xdr:from>
    <xdr:to>
      <xdr:col>81</xdr:col>
      <xdr:colOff>50800</xdr:colOff>
      <xdr:row>37</xdr:row>
      <xdr:rowOff>74974</xdr:rowOff>
    </xdr:to>
    <xdr:cxnSp macro="">
      <xdr:nvCxnSpPr>
        <xdr:cNvPr id="525" name="直線コネクタ 524"/>
        <xdr:cNvCxnSpPr/>
      </xdr:nvCxnSpPr>
      <xdr:spPr>
        <a:xfrm flipV="1">
          <a:off x="14592300" y="6294184"/>
          <a:ext cx="889000" cy="1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134115</xdr:rowOff>
    </xdr:from>
    <xdr:to>
      <xdr:col>76</xdr:col>
      <xdr:colOff>114300</xdr:colOff>
      <xdr:row>37</xdr:row>
      <xdr:rowOff>74974</xdr:rowOff>
    </xdr:to>
    <xdr:cxnSp macro="">
      <xdr:nvCxnSpPr>
        <xdr:cNvPr id="528" name="直線コネクタ 527"/>
        <xdr:cNvCxnSpPr/>
      </xdr:nvCxnSpPr>
      <xdr:spPr>
        <a:xfrm>
          <a:off x="13703300" y="6306315"/>
          <a:ext cx="889000" cy="11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128760</xdr:rowOff>
    </xdr:from>
    <xdr:to>
      <xdr:col>71</xdr:col>
      <xdr:colOff>177800</xdr:colOff>
      <xdr:row>36</xdr:row>
      <xdr:rowOff>134115</xdr:rowOff>
    </xdr:to>
    <xdr:cxnSp macro="">
      <xdr:nvCxnSpPr>
        <xdr:cNvPr id="531" name="直線コネクタ 530"/>
        <xdr:cNvCxnSpPr/>
      </xdr:nvCxnSpPr>
      <xdr:spPr>
        <a:xfrm>
          <a:off x="12814300" y="5615160"/>
          <a:ext cx="889000" cy="69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60913</xdr:rowOff>
    </xdr:from>
    <xdr:to>
      <xdr:col>85</xdr:col>
      <xdr:colOff>177800</xdr:colOff>
      <xdr:row>37</xdr:row>
      <xdr:rowOff>162513</xdr:rowOff>
    </xdr:to>
    <xdr:sp macro="" textlink="">
      <xdr:nvSpPr>
        <xdr:cNvPr id="541" name="楕円 540"/>
        <xdr:cNvSpPr/>
      </xdr:nvSpPr>
      <xdr:spPr>
        <a:xfrm>
          <a:off x="16268700" y="64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39340</xdr:rowOff>
    </xdr:from>
    <xdr:ext cx="534377" cy="259045"/>
    <xdr:sp macro="" textlink="">
      <xdr:nvSpPr>
        <xdr:cNvPr id="542" name="消防費該当値テキスト"/>
        <xdr:cNvSpPr txBox="1"/>
      </xdr:nvSpPr>
      <xdr:spPr>
        <a:xfrm>
          <a:off x="16370300" y="63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71184</xdr:rowOff>
    </xdr:from>
    <xdr:to>
      <xdr:col>81</xdr:col>
      <xdr:colOff>101600</xdr:colOff>
      <xdr:row>37</xdr:row>
      <xdr:rowOff>1334</xdr:rowOff>
    </xdr:to>
    <xdr:sp macro="" textlink="">
      <xdr:nvSpPr>
        <xdr:cNvPr id="543" name="楕円 542"/>
        <xdr:cNvSpPr/>
      </xdr:nvSpPr>
      <xdr:spPr>
        <a:xfrm>
          <a:off x="15430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17861</xdr:rowOff>
    </xdr:from>
    <xdr:ext cx="534377" cy="259045"/>
    <xdr:sp macro="" textlink="">
      <xdr:nvSpPr>
        <xdr:cNvPr id="544" name="テキスト ボックス 543"/>
        <xdr:cNvSpPr txBox="1"/>
      </xdr:nvSpPr>
      <xdr:spPr>
        <a:xfrm>
          <a:off x="15214111" y="60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24174</xdr:rowOff>
    </xdr:from>
    <xdr:to>
      <xdr:col>76</xdr:col>
      <xdr:colOff>165100</xdr:colOff>
      <xdr:row>37</xdr:row>
      <xdr:rowOff>125774</xdr:rowOff>
    </xdr:to>
    <xdr:sp macro="" textlink="">
      <xdr:nvSpPr>
        <xdr:cNvPr id="545" name="楕円 544"/>
        <xdr:cNvSpPr/>
      </xdr:nvSpPr>
      <xdr:spPr>
        <a:xfrm>
          <a:off x="14541500" y="63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116901</xdr:rowOff>
    </xdr:from>
    <xdr:ext cx="534377" cy="259045"/>
    <xdr:sp macro="" textlink="">
      <xdr:nvSpPr>
        <xdr:cNvPr id="546" name="テキスト ボックス 545"/>
        <xdr:cNvSpPr txBox="1"/>
      </xdr:nvSpPr>
      <xdr:spPr>
        <a:xfrm>
          <a:off x="14325111" y="64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83315</xdr:rowOff>
    </xdr:from>
    <xdr:to>
      <xdr:col>72</xdr:col>
      <xdr:colOff>38100</xdr:colOff>
      <xdr:row>37</xdr:row>
      <xdr:rowOff>13465</xdr:rowOff>
    </xdr:to>
    <xdr:sp macro="" textlink="">
      <xdr:nvSpPr>
        <xdr:cNvPr id="547" name="楕円 546"/>
        <xdr:cNvSpPr/>
      </xdr:nvSpPr>
      <xdr:spPr>
        <a:xfrm>
          <a:off x="13652500" y="62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29992</xdr:rowOff>
    </xdr:from>
    <xdr:ext cx="534377" cy="259045"/>
    <xdr:sp macro="" textlink="">
      <xdr:nvSpPr>
        <xdr:cNvPr id="548" name="テキスト ボックス 547"/>
        <xdr:cNvSpPr txBox="1"/>
      </xdr:nvSpPr>
      <xdr:spPr>
        <a:xfrm>
          <a:off x="13436111" y="60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77960</xdr:rowOff>
    </xdr:from>
    <xdr:to>
      <xdr:col>67</xdr:col>
      <xdr:colOff>101600</xdr:colOff>
      <xdr:row>33</xdr:row>
      <xdr:rowOff>8110</xdr:rowOff>
    </xdr:to>
    <xdr:sp macro="" textlink="">
      <xdr:nvSpPr>
        <xdr:cNvPr id="549" name="楕円 548"/>
        <xdr:cNvSpPr/>
      </xdr:nvSpPr>
      <xdr:spPr>
        <a:xfrm>
          <a:off x="12763500" y="5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24637</xdr:rowOff>
    </xdr:from>
    <xdr:ext cx="534377" cy="259045"/>
    <xdr:sp macro="" textlink="">
      <xdr:nvSpPr>
        <xdr:cNvPr id="550" name="テキスト ボックス 549"/>
        <xdr:cNvSpPr txBox="1"/>
      </xdr:nvSpPr>
      <xdr:spPr>
        <a:xfrm>
          <a:off x="12547111" y="53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165379</xdr:rowOff>
    </xdr:from>
    <xdr:to>
      <xdr:col>85</xdr:col>
      <xdr:colOff>127000</xdr:colOff>
      <xdr:row>57</xdr:row>
      <xdr:rowOff>6998</xdr:rowOff>
    </xdr:to>
    <xdr:cxnSp macro="">
      <xdr:nvCxnSpPr>
        <xdr:cNvPr id="579" name="直線コネクタ 578"/>
        <xdr:cNvCxnSpPr/>
      </xdr:nvCxnSpPr>
      <xdr:spPr>
        <a:xfrm flipV="1">
          <a:off x="15481300" y="9766579"/>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6998</xdr:rowOff>
    </xdr:from>
    <xdr:to>
      <xdr:col>81</xdr:col>
      <xdr:colOff>50800</xdr:colOff>
      <xdr:row>57</xdr:row>
      <xdr:rowOff>124406</xdr:rowOff>
    </xdr:to>
    <xdr:cxnSp macro="">
      <xdr:nvCxnSpPr>
        <xdr:cNvPr id="582" name="直線コネクタ 581"/>
        <xdr:cNvCxnSpPr/>
      </xdr:nvCxnSpPr>
      <xdr:spPr>
        <a:xfrm flipV="1">
          <a:off x="14592300" y="9779648"/>
          <a:ext cx="889000" cy="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124406</xdr:rowOff>
    </xdr:from>
    <xdr:to>
      <xdr:col>76</xdr:col>
      <xdr:colOff>114300</xdr:colOff>
      <xdr:row>58</xdr:row>
      <xdr:rowOff>20866</xdr:rowOff>
    </xdr:to>
    <xdr:cxnSp macro="">
      <xdr:nvCxnSpPr>
        <xdr:cNvPr id="585" name="直線コネクタ 584"/>
        <xdr:cNvCxnSpPr/>
      </xdr:nvCxnSpPr>
      <xdr:spPr>
        <a:xfrm flipV="1">
          <a:off x="13703300" y="9897056"/>
          <a:ext cx="889000" cy="6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20866</xdr:rowOff>
    </xdr:from>
    <xdr:to>
      <xdr:col>71</xdr:col>
      <xdr:colOff>177800</xdr:colOff>
      <xdr:row>58</xdr:row>
      <xdr:rowOff>41745</xdr:rowOff>
    </xdr:to>
    <xdr:cxnSp macro="">
      <xdr:nvCxnSpPr>
        <xdr:cNvPr id="588" name="直線コネクタ 587"/>
        <xdr:cNvCxnSpPr/>
      </xdr:nvCxnSpPr>
      <xdr:spPr>
        <a:xfrm flipV="1">
          <a:off x="12814300" y="9964966"/>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114579</xdr:rowOff>
    </xdr:from>
    <xdr:to>
      <xdr:col>85</xdr:col>
      <xdr:colOff>177800</xdr:colOff>
      <xdr:row>57</xdr:row>
      <xdr:rowOff>44729</xdr:rowOff>
    </xdr:to>
    <xdr:sp macro="" textlink="">
      <xdr:nvSpPr>
        <xdr:cNvPr id="598" name="楕円 597"/>
        <xdr:cNvSpPr/>
      </xdr:nvSpPr>
      <xdr:spPr>
        <a:xfrm>
          <a:off x="162687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93006</xdr:rowOff>
    </xdr:from>
    <xdr:ext cx="534377" cy="259045"/>
    <xdr:sp macro="" textlink="">
      <xdr:nvSpPr>
        <xdr:cNvPr id="599" name="教育費該当値テキスト"/>
        <xdr:cNvSpPr txBox="1"/>
      </xdr:nvSpPr>
      <xdr:spPr>
        <a:xfrm>
          <a:off x="16370300" y="96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127648</xdr:rowOff>
    </xdr:from>
    <xdr:to>
      <xdr:col>81</xdr:col>
      <xdr:colOff>101600</xdr:colOff>
      <xdr:row>57</xdr:row>
      <xdr:rowOff>57798</xdr:rowOff>
    </xdr:to>
    <xdr:sp macro="" textlink="">
      <xdr:nvSpPr>
        <xdr:cNvPr id="600" name="楕円 599"/>
        <xdr:cNvSpPr/>
      </xdr:nvSpPr>
      <xdr:spPr>
        <a:xfrm>
          <a:off x="15430500" y="9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48925</xdr:rowOff>
    </xdr:from>
    <xdr:ext cx="534377" cy="259045"/>
    <xdr:sp macro="" textlink="">
      <xdr:nvSpPr>
        <xdr:cNvPr id="601" name="テキスト ボックス 600"/>
        <xdr:cNvSpPr txBox="1"/>
      </xdr:nvSpPr>
      <xdr:spPr>
        <a:xfrm>
          <a:off x="15214111" y="98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73606</xdr:rowOff>
    </xdr:from>
    <xdr:to>
      <xdr:col>76</xdr:col>
      <xdr:colOff>165100</xdr:colOff>
      <xdr:row>58</xdr:row>
      <xdr:rowOff>3756</xdr:rowOff>
    </xdr:to>
    <xdr:sp macro="" textlink="">
      <xdr:nvSpPr>
        <xdr:cNvPr id="602" name="楕円 601"/>
        <xdr:cNvSpPr/>
      </xdr:nvSpPr>
      <xdr:spPr>
        <a:xfrm>
          <a:off x="14541500" y="98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166333</xdr:rowOff>
    </xdr:from>
    <xdr:ext cx="534377" cy="259045"/>
    <xdr:sp macro="" textlink="">
      <xdr:nvSpPr>
        <xdr:cNvPr id="603" name="テキスト ボックス 602"/>
        <xdr:cNvSpPr txBox="1"/>
      </xdr:nvSpPr>
      <xdr:spPr>
        <a:xfrm>
          <a:off x="14325111" y="993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141516</xdr:rowOff>
    </xdr:from>
    <xdr:to>
      <xdr:col>72</xdr:col>
      <xdr:colOff>38100</xdr:colOff>
      <xdr:row>58</xdr:row>
      <xdr:rowOff>71666</xdr:rowOff>
    </xdr:to>
    <xdr:sp macro="" textlink="">
      <xdr:nvSpPr>
        <xdr:cNvPr id="604" name="楕円 603"/>
        <xdr:cNvSpPr/>
      </xdr:nvSpPr>
      <xdr:spPr>
        <a:xfrm>
          <a:off x="13652500" y="99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62793</xdr:rowOff>
    </xdr:from>
    <xdr:ext cx="534377" cy="259045"/>
    <xdr:sp macro="" textlink="">
      <xdr:nvSpPr>
        <xdr:cNvPr id="605" name="テキスト ボックス 604"/>
        <xdr:cNvSpPr txBox="1"/>
      </xdr:nvSpPr>
      <xdr:spPr>
        <a:xfrm>
          <a:off x="13436111" y="100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162395</xdr:rowOff>
    </xdr:from>
    <xdr:to>
      <xdr:col>67</xdr:col>
      <xdr:colOff>101600</xdr:colOff>
      <xdr:row>58</xdr:row>
      <xdr:rowOff>92545</xdr:rowOff>
    </xdr:to>
    <xdr:sp macro="" textlink="">
      <xdr:nvSpPr>
        <xdr:cNvPr id="606" name="楕円 605"/>
        <xdr:cNvSpPr/>
      </xdr:nvSpPr>
      <xdr:spPr>
        <a:xfrm>
          <a:off x="12763500" y="99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83672</xdr:rowOff>
    </xdr:from>
    <xdr:ext cx="534377" cy="259045"/>
    <xdr:sp macro="" textlink="">
      <xdr:nvSpPr>
        <xdr:cNvPr id="607" name="テキスト ボックス 606"/>
        <xdr:cNvSpPr txBox="1"/>
      </xdr:nvSpPr>
      <xdr:spPr>
        <a:xfrm>
          <a:off x="12547111" y="100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26036</xdr:rowOff>
    </xdr:from>
    <xdr:to>
      <xdr:col>85</xdr:col>
      <xdr:colOff>127000</xdr:colOff>
      <xdr:row>79</xdr:row>
      <xdr:rowOff>42608</xdr:rowOff>
    </xdr:to>
    <xdr:cxnSp macro="">
      <xdr:nvCxnSpPr>
        <xdr:cNvPr id="636" name="直線コネクタ 635"/>
        <xdr:cNvCxnSpPr/>
      </xdr:nvCxnSpPr>
      <xdr:spPr>
        <a:xfrm flipV="1">
          <a:off x="15481300" y="13570586"/>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27508</xdr:rowOff>
    </xdr:from>
    <xdr:to>
      <xdr:col>81</xdr:col>
      <xdr:colOff>50800</xdr:colOff>
      <xdr:row>79</xdr:row>
      <xdr:rowOff>42608</xdr:rowOff>
    </xdr:to>
    <xdr:cxnSp macro="">
      <xdr:nvCxnSpPr>
        <xdr:cNvPr id="639" name="直線コネクタ 638"/>
        <xdr:cNvCxnSpPr/>
      </xdr:nvCxnSpPr>
      <xdr:spPr>
        <a:xfrm>
          <a:off x="14592300" y="1357205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24828</xdr:rowOff>
    </xdr:from>
    <xdr:to>
      <xdr:col>76</xdr:col>
      <xdr:colOff>114300</xdr:colOff>
      <xdr:row>79</xdr:row>
      <xdr:rowOff>27508</xdr:rowOff>
    </xdr:to>
    <xdr:cxnSp macro="">
      <xdr:nvCxnSpPr>
        <xdr:cNvPr id="642" name="直線コネクタ 641"/>
        <xdr:cNvCxnSpPr/>
      </xdr:nvCxnSpPr>
      <xdr:spPr>
        <a:xfrm>
          <a:off x="13703300" y="1356937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24828</xdr:rowOff>
    </xdr:from>
    <xdr:to>
      <xdr:col>71</xdr:col>
      <xdr:colOff>177800</xdr:colOff>
      <xdr:row>79</xdr:row>
      <xdr:rowOff>44450</xdr:rowOff>
    </xdr:to>
    <xdr:cxnSp macro="">
      <xdr:nvCxnSpPr>
        <xdr:cNvPr id="645" name="直線コネクタ 644"/>
        <xdr:cNvCxnSpPr/>
      </xdr:nvCxnSpPr>
      <xdr:spPr>
        <a:xfrm flipV="1">
          <a:off x="12814300" y="1356937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146686</xdr:rowOff>
    </xdr:from>
    <xdr:to>
      <xdr:col>85</xdr:col>
      <xdr:colOff>177800</xdr:colOff>
      <xdr:row>79</xdr:row>
      <xdr:rowOff>76836</xdr:rowOff>
    </xdr:to>
    <xdr:sp macro="" textlink="">
      <xdr:nvSpPr>
        <xdr:cNvPr id="655" name="楕円 654"/>
        <xdr:cNvSpPr/>
      </xdr:nvSpPr>
      <xdr:spPr>
        <a:xfrm>
          <a:off x="16268700" y="135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75774</xdr:rowOff>
    </xdr:from>
    <xdr:ext cx="469744" cy="259045"/>
    <xdr:sp macro="" textlink="">
      <xdr:nvSpPr>
        <xdr:cNvPr id="656" name="災害復旧費該当値テキスト"/>
        <xdr:cNvSpPr txBox="1"/>
      </xdr:nvSpPr>
      <xdr:spPr>
        <a:xfrm>
          <a:off x="16370300" y="134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163258</xdr:rowOff>
    </xdr:from>
    <xdr:to>
      <xdr:col>81</xdr:col>
      <xdr:colOff>101600</xdr:colOff>
      <xdr:row>79</xdr:row>
      <xdr:rowOff>93408</xdr:rowOff>
    </xdr:to>
    <xdr:sp macro="" textlink="">
      <xdr:nvSpPr>
        <xdr:cNvPr id="657" name="楕円 656"/>
        <xdr:cNvSpPr/>
      </xdr:nvSpPr>
      <xdr:spPr>
        <a:xfrm>
          <a:off x="15430500" y="13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84535</xdr:rowOff>
    </xdr:from>
    <xdr:ext cx="378565" cy="259045"/>
    <xdr:sp macro="" textlink="">
      <xdr:nvSpPr>
        <xdr:cNvPr id="658" name="テキスト ボックス 657"/>
        <xdr:cNvSpPr txBox="1"/>
      </xdr:nvSpPr>
      <xdr:spPr>
        <a:xfrm>
          <a:off x="15292017" y="1362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148158</xdr:rowOff>
    </xdr:from>
    <xdr:to>
      <xdr:col>76</xdr:col>
      <xdr:colOff>165100</xdr:colOff>
      <xdr:row>79</xdr:row>
      <xdr:rowOff>78308</xdr:rowOff>
    </xdr:to>
    <xdr:sp macro="" textlink="">
      <xdr:nvSpPr>
        <xdr:cNvPr id="659" name="楕円 658"/>
        <xdr:cNvSpPr/>
      </xdr:nvSpPr>
      <xdr:spPr>
        <a:xfrm>
          <a:off x="14541500" y="135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69435</xdr:rowOff>
    </xdr:from>
    <xdr:ext cx="469744" cy="259045"/>
    <xdr:sp macro="" textlink="">
      <xdr:nvSpPr>
        <xdr:cNvPr id="660" name="テキスト ボックス 659"/>
        <xdr:cNvSpPr txBox="1"/>
      </xdr:nvSpPr>
      <xdr:spPr>
        <a:xfrm>
          <a:off x="14357428" y="136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145478</xdr:rowOff>
    </xdr:from>
    <xdr:to>
      <xdr:col>72</xdr:col>
      <xdr:colOff>38100</xdr:colOff>
      <xdr:row>79</xdr:row>
      <xdr:rowOff>75628</xdr:rowOff>
    </xdr:to>
    <xdr:sp macro="" textlink="">
      <xdr:nvSpPr>
        <xdr:cNvPr id="661" name="楕円 660"/>
        <xdr:cNvSpPr/>
      </xdr:nvSpPr>
      <xdr:spPr>
        <a:xfrm>
          <a:off x="13652500" y="13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66755</xdr:rowOff>
    </xdr:from>
    <xdr:ext cx="469744" cy="259045"/>
    <xdr:sp macro="" textlink="">
      <xdr:nvSpPr>
        <xdr:cNvPr id="662" name="テキスト ボックス 661"/>
        <xdr:cNvSpPr txBox="1"/>
      </xdr:nvSpPr>
      <xdr:spPr>
        <a:xfrm>
          <a:off x="13468428" y="1361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57603</xdr:rowOff>
    </xdr:from>
    <xdr:to>
      <xdr:col>85</xdr:col>
      <xdr:colOff>127000</xdr:colOff>
      <xdr:row>98</xdr:row>
      <xdr:rowOff>65021</xdr:rowOff>
    </xdr:to>
    <xdr:cxnSp macro="">
      <xdr:nvCxnSpPr>
        <xdr:cNvPr id="693" name="直線コネクタ 692"/>
        <xdr:cNvCxnSpPr/>
      </xdr:nvCxnSpPr>
      <xdr:spPr>
        <a:xfrm>
          <a:off x="15481300" y="16859703"/>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56955</xdr:rowOff>
    </xdr:from>
    <xdr:to>
      <xdr:col>81</xdr:col>
      <xdr:colOff>50800</xdr:colOff>
      <xdr:row>98</xdr:row>
      <xdr:rowOff>57603</xdr:rowOff>
    </xdr:to>
    <xdr:cxnSp macro="">
      <xdr:nvCxnSpPr>
        <xdr:cNvPr id="696" name="直線コネクタ 695"/>
        <xdr:cNvCxnSpPr/>
      </xdr:nvCxnSpPr>
      <xdr:spPr>
        <a:xfrm>
          <a:off x="14592300" y="1685905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41642</xdr:rowOff>
    </xdr:from>
    <xdr:to>
      <xdr:col>76</xdr:col>
      <xdr:colOff>114300</xdr:colOff>
      <xdr:row>98</xdr:row>
      <xdr:rowOff>56955</xdr:rowOff>
    </xdr:to>
    <xdr:cxnSp macro="">
      <xdr:nvCxnSpPr>
        <xdr:cNvPr id="699" name="直線コネクタ 698"/>
        <xdr:cNvCxnSpPr/>
      </xdr:nvCxnSpPr>
      <xdr:spPr>
        <a:xfrm>
          <a:off x="13703300" y="16843742"/>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15963</xdr:rowOff>
    </xdr:from>
    <xdr:to>
      <xdr:col>71</xdr:col>
      <xdr:colOff>177800</xdr:colOff>
      <xdr:row>98</xdr:row>
      <xdr:rowOff>41642</xdr:rowOff>
    </xdr:to>
    <xdr:cxnSp macro="">
      <xdr:nvCxnSpPr>
        <xdr:cNvPr id="702" name="直線コネクタ 701"/>
        <xdr:cNvCxnSpPr/>
      </xdr:nvCxnSpPr>
      <xdr:spPr>
        <a:xfrm>
          <a:off x="12814300" y="1681806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14221</xdr:rowOff>
    </xdr:from>
    <xdr:to>
      <xdr:col>85</xdr:col>
      <xdr:colOff>177800</xdr:colOff>
      <xdr:row>98</xdr:row>
      <xdr:rowOff>115821</xdr:rowOff>
    </xdr:to>
    <xdr:sp macro="" textlink="">
      <xdr:nvSpPr>
        <xdr:cNvPr id="712" name="楕円 711"/>
        <xdr:cNvSpPr/>
      </xdr:nvSpPr>
      <xdr:spPr>
        <a:xfrm>
          <a:off x="16268700" y="168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100598</xdr:rowOff>
    </xdr:from>
    <xdr:ext cx="534377" cy="259045"/>
    <xdr:sp macro="" textlink="">
      <xdr:nvSpPr>
        <xdr:cNvPr id="713" name="公債費該当値テキスト"/>
        <xdr:cNvSpPr txBox="1"/>
      </xdr:nvSpPr>
      <xdr:spPr>
        <a:xfrm>
          <a:off x="16370300" y="167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6803</xdr:rowOff>
    </xdr:from>
    <xdr:to>
      <xdr:col>81</xdr:col>
      <xdr:colOff>101600</xdr:colOff>
      <xdr:row>98</xdr:row>
      <xdr:rowOff>108403</xdr:rowOff>
    </xdr:to>
    <xdr:sp macro="" textlink="">
      <xdr:nvSpPr>
        <xdr:cNvPr id="714" name="楕円 713"/>
        <xdr:cNvSpPr/>
      </xdr:nvSpPr>
      <xdr:spPr>
        <a:xfrm>
          <a:off x="15430500" y="168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99530</xdr:rowOff>
    </xdr:from>
    <xdr:ext cx="534377" cy="259045"/>
    <xdr:sp macro="" textlink="">
      <xdr:nvSpPr>
        <xdr:cNvPr id="715" name="テキスト ボックス 714"/>
        <xdr:cNvSpPr txBox="1"/>
      </xdr:nvSpPr>
      <xdr:spPr>
        <a:xfrm>
          <a:off x="15214111" y="169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6155</xdr:rowOff>
    </xdr:from>
    <xdr:to>
      <xdr:col>76</xdr:col>
      <xdr:colOff>165100</xdr:colOff>
      <xdr:row>98</xdr:row>
      <xdr:rowOff>107755</xdr:rowOff>
    </xdr:to>
    <xdr:sp macro="" textlink="">
      <xdr:nvSpPr>
        <xdr:cNvPr id="716" name="楕円 715"/>
        <xdr:cNvSpPr/>
      </xdr:nvSpPr>
      <xdr:spPr>
        <a:xfrm>
          <a:off x="14541500" y="168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98882</xdr:rowOff>
    </xdr:from>
    <xdr:ext cx="534377" cy="259045"/>
    <xdr:sp macro="" textlink="">
      <xdr:nvSpPr>
        <xdr:cNvPr id="717" name="テキスト ボックス 716"/>
        <xdr:cNvSpPr txBox="1"/>
      </xdr:nvSpPr>
      <xdr:spPr>
        <a:xfrm>
          <a:off x="14325111" y="169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162292</xdr:rowOff>
    </xdr:from>
    <xdr:to>
      <xdr:col>72</xdr:col>
      <xdr:colOff>38100</xdr:colOff>
      <xdr:row>98</xdr:row>
      <xdr:rowOff>92442</xdr:rowOff>
    </xdr:to>
    <xdr:sp macro="" textlink="">
      <xdr:nvSpPr>
        <xdr:cNvPr id="718" name="楕円 717"/>
        <xdr:cNvSpPr/>
      </xdr:nvSpPr>
      <xdr:spPr>
        <a:xfrm>
          <a:off x="13652500" y="167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83569</xdr:rowOff>
    </xdr:from>
    <xdr:ext cx="534377" cy="259045"/>
    <xdr:sp macro="" textlink="">
      <xdr:nvSpPr>
        <xdr:cNvPr id="719" name="テキスト ボックス 718"/>
        <xdr:cNvSpPr txBox="1"/>
      </xdr:nvSpPr>
      <xdr:spPr>
        <a:xfrm>
          <a:off x="13436111" y="1688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136613</xdr:rowOff>
    </xdr:from>
    <xdr:to>
      <xdr:col>67</xdr:col>
      <xdr:colOff>101600</xdr:colOff>
      <xdr:row>98</xdr:row>
      <xdr:rowOff>66763</xdr:rowOff>
    </xdr:to>
    <xdr:sp macro="" textlink="">
      <xdr:nvSpPr>
        <xdr:cNvPr id="720" name="楕円 719"/>
        <xdr:cNvSpPr/>
      </xdr:nvSpPr>
      <xdr:spPr>
        <a:xfrm>
          <a:off x="12763500" y="167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57890</xdr:rowOff>
    </xdr:from>
    <xdr:ext cx="534377" cy="259045"/>
    <xdr:sp macro="" textlink="">
      <xdr:nvSpPr>
        <xdr:cNvPr id="721" name="テキスト ボックス 720"/>
        <xdr:cNvSpPr txBox="1"/>
      </xdr:nvSpPr>
      <xdr:spPr>
        <a:xfrm>
          <a:off x="12547111" y="168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民生費については、子育て施策の充実を図っていることや、生活保護世帯の割合が全国平均を上回っていることなどから、全国、類似団体平均を上回っている。平成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年度は臨時福祉給付金事業の終了などにより、前年度数値を下回った。</a:t>
          </a:r>
        </a:p>
        <a:p>
          <a:r>
            <a:rPr kumimoji="1" lang="ja-JP" altLang="en-US" sz="1300">
              <a:latin typeface="ＭＳ Ｐゴシック" panose="020B0600070205080204" pitchFamily="50" charset="-128"/>
              <a:ea typeface="ＭＳ Ｐゴシック" panose="020B0600070205080204" pitchFamily="50" charset="-128"/>
            </a:rPr>
            <a:t>衛生費については、ゴミ・し尿収集業務の民間委託、ゴミ処理施設の広域での運営、し尿・最終処分場運営の民間委託を行うことにより、全国、類似団体平均を下回っている。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農林水産業費については、木材加工流通施設整備や次世代施設園芸施設整備に係る補助金の減により、平成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年度は減少している。</a:t>
          </a:r>
        </a:p>
        <a:p>
          <a:r>
            <a:rPr kumimoji="1" lang="ja-JP" altLang="en-US" sz="1300">
              <a:latin typeface="ＭＳ Ｐゴシック" panose="020B0600070205080204" pitchFamily="50" charset="-128"/>
              <a:ea typeface="ＭＳ Ｐゴシック" panose="020B0600070205080204" pitchFamily="50" charset="-128"/>
            </a:rPr>
            <a:t>消防費については、平成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年度は津波・地震対策を集中的に行ったことにより大きく増加している。</a:t>
          </a:r>
        </a:p>
        <a:p>
          <a:r>
            <a:rPr kumimoji="1" lang="ja-JP" altLang="en-US" sz="1300">
              <a:latin typeface="ＭＳ Ｐゴシック" panose="020B0600070205080204" pitchFamily="50" charset="-128"/>
              <a:ea typeface="ＭＳ Ｐゴシック" panose="020B0600070205080204" pitchFamily="50" charset="-128"/>
            </a:rPr>
            <a:t>教育費については、給食調理員などの現業職員数の抑制を図ってきたことにより、全国、類似団体平均を下回っている、平成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年度は給食センター整備事業や大篠小学校校舎増築建設事業等の普通建設事業費の増もあり増加している。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年度から３年間の財政健全化計画、引続き平成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年度からの中期財政収支ビジョンを策定するとともに、平成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年度には集中改革プランを策定し、経常経費の徹底した削減や、投資的経費の抑制に努めてきた結果、一定額を財政調整基金に積立することができた。</a:t>
          </a:r>
        </a:p>
        <a:p>
          <a:r>
            <a:rPr kumimoji="1" lang="ja-JP" altLang="en-US" sz="1200">
              <a:latin typeface="ＭＳ ゴシック" pitchFamily="49" charset="-128"/>
              <a:ea typeface="ＭＳ ゴシック" pitchFamily="49" charset="-128"/>
            </a:rPr>
            <a:t>今後も中期財政収支ビジョンの策定や事務事業の見直しを行うことにより、資金不足が生じないような財政運営に努める。平成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年度は災害復旧等に係る一般財源が増となったこと等により、実質単年度収支は赤字となっている。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年度の介護保険特別会計が赤字となっていたが、歳入見込みであった支払基金交付金、国庫負担金及び県負担金が、翌年度の歳入となったことによるもので、財政的に問題のあるケースではない。</a:t>
          </a:r>
        </a:p>
        <a:p>
          <a:r>
            <a:rPr kumimoji="1" lang="ja-JP" altLang="en-US" sz="1400">
              <a:latin typeface="ＭＳ ゴシック" pitchFamily="49" charset="-128"/>
              <a:ea typeface="ＭＳ ゴシック" pitchFamily="49" charset="-128"/>
            </a:rPr>
            <a:t>その他の年度・会計においては赤字は発生しておらず、今後も歳入の確保と、事務事業の見直し等を行うことにより歳出の削減を図り、適切な財政運営に努める。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21358505</v>
      </c>
      <c r="BO4" s="410"/>
      <c r="BP4" s="410"/>
      <c r="BQ4" s="410"/>
      <c r="BR4" s="410"/>
      <c r="BS4" s="410"/>
      <c r="BT4" s="410"/>
      <c r="BU4" s="411"/>
      <c r="BV4" s="409">
        <v>22578120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5.7</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20544532</v>
      </c>
      <c r="BO5" s="447"/>
      <c r="BP5" s="447"/>
      <c r="BQ5" s="447"/>
      <c r="BR5" s="447"/>
      <c r="BS5" s="447"/>
      <c r="BT5" s="447"/>
      <c r="BU5" s="448"/>
      <c r="BV5" s="446">
        <v>21747102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90.2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813973</v>
      </c>
      <c r="BO6" s="447"/>
      <c r="BP6" s="447"/>
      <c r="BQ6" s="447"/>
      <c r="BR6" s="447"/>
      <c r="BS6" s="447"/>
      <c r="BT6" s="447"/>
      <c r="BU6" s="448"/>
      <c r="BV6" s="446">
        <v>831018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98.5</v>
      </c>
      <c r="CU6" s="484"/>
      <c r="CV6" s="484"/>
      <c r="CW6" s="484"/>
      <c r="CX6" s="484"/>
      <c r="CY6" s="484"/>
      <c r="CZ6" s="484"/>
      <c r="DA6" s="485"/>
      <c r="DB6" s="483">
        <v>95.8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182584</v>
      </c>
      <c r="BO7" s="447"/>
      <c r="BP7" s="447"/>
      <c r="BQ7" s="447"/>
      <c r="BR7" s="447"/>
      <c r="BS7" s="447"/>
      <c r="BT7" s="447"/>
      <c r="BU7" s="448"/>
      <c r="BV7" s="446">
        <v>242400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11148589</v>
      </c>
      <c r="CU7" s="447"/>
      <c r="CV7" s="447"/>
      <c r="CW7" s="447"/>
      <c r="CX7" s="447"/>
      <c r="CY7" s="447"/>
      <c r="CZ7" s="447"/>
      <c r="DA7" s="448"/>
      <c r="DB7" s="446">
        <v>11229909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631389</v>
      </c>
      <c r="BO8" s="447"/>
      <c r="BP8" s="447"/>
      <c r="BQ8" s="447"/>
      <c r="BR8" s="447"/>
      <c r="BS8" s="447"/>
      <c r="BT8" s="447"/>
      <c r="BU8" s="448"/>
      <c r="BV8" s="446">
        <v>588618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0.59</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47982</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42771</v>
      </c>
      <c r="BO9" s="447"/>
      <c r="BP9" s="447"/>
      <c r="BQ9" s="447"/>
      <c r="BR9" s="447"/>
      <c r="BS9" s="447"/>
      <c r="BT9" s="447"/>
      <c r="BU9" s="448"/>
      <c r="BV9" s="446">
        <v>41722</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14.3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49472</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1646</v>
      </c>
      <c r="BO10" s="447"/>
      <c r="BP10" s="447"/>
      <c r="BQ10" s="447"/>
      <c r="BR10" s="447"/>
      <c r="BS10" s="447"/>
      <c r="BT10" s="447"/>
      <c r="BU10" s="448"/>
      <c r="BV10" s="446">
        <v>801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47871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450000</v>
      </c>
      <c r="BO12" s="447"/>
      <c r="BP12" s="447"/>
      <c r="BQ12" s="447"/>
      <c r="BR12" s="447"/>
      <c r="BS12" s="447"/>
      <c r="BT12" s="447"/>
      <c r="BU12" s="448"/>
      <c r="BV12" s="446">
        <v>200000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47590</v>
      </c>
      <c r="S13" s="528"/>
      <c r="T13" s="528"/>
      <c r="U13" s="528"/>
      <c r="V13" s="529"/>
      <c r="W13" s="462" t="s">
        <v>132</v>
      </c>
      <c r="X13" s="463"/>
      <c r="Y13" s="463"/>
      <c r="Z13" s="463"/>
      <c r="AA13" s="463"/>
      <c r="AB13" s="453"/>
      <c r="AC13" s="497">
        <v>2677</v>
      </c>
      <c r="AD13" s="498"/>
      <c r="AE13" s="498"/>
      <c r="AF13" s="498"/>
      <c r="AG13" s="537"/>
      <c r="AH13" s="497">
        <v>2917</v>
      </c>
      <c r="AI13" s="498"/>
      <c r="AJ13" s="498"/>
      <c r="AK13" s="498"/>
      <c r="AL13" s="499"/>
      <c r="AM13" s="475" t="s">
        <v>133</v>
      </c>
      <c r="AN13" s="476"/>
      <c r="AO13" s="476"/>
      <c r="AP13" s="476"/>
      <c r="AQ13" s="476"/>
      <c r="AR13" s="476"/>
      <c r="AS13" s="476"/>
      <c r="AT13" s="477"/>
      <c r="AU13" s="478" t="s">
        <v>127</v>
      </c>
      <c r="AV13" s="479"/>
      <c r="AW13" s="479"/>
      <c r="AX13" s="479"/>
      <c r="AY13" s="480" t="s">
        <v>134</v>
      </c>
      <c r="AZ13" s="481"/>
      <c r="BA13" s="481"/>
      <c r="BB13" s="481"/>
      <c r="BC13" s="481"/>
      <c r="BD13" s="481"/>
      <c r="BE13" s="481"/>
      <c r="BF13" s="481"/>
      <c r="BG13" s="481"/>
      <c r="BH13" s="481"/>
      <c r="BI13" s="481"/>
      <c r="BJ13" s="481"/>
      <c r="BK13" s="481"/>
      <c r="BL13" s="481"/>
      <c r="BM13" s="482"/>
      <c r="BN13" s="446">
        <v>-405583</v>
      </c>
      <c r="BO13" s="447"/>
      <c r="BP13" s="447"/>
      <c r="BQ13" s="447"/>
      <c r="BR13" s="447"/>
      <c r="BS13" s="447"/>
      <c r="BT13" s="447"/>
      <c r="BU13" s="448"/>
      <c r="BV13" s="446">
        <v>-157477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7.4</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48056</v>
      </c>
      <c r="S14" s="528"/>
      <c r="T14" s="528"/>
      <c r="U14" s="528"/>
      <c r="V14" s="529"/>
      <c r="W14" s="436"/>
      <c r="X14" s="437"/>
      <c r="Y14" s="437"/>
      <c r="Z14" s="437"/>
      <c r="AA14" s="437"/>
      <c r="AB14" s="426"/>
      <c r="AC14" s="530">
        <v>12.4</v>
      </c>
      <c r="AD14" s="531"/>
      <c r="AE14" s="531"/>
      <c r="AF14" s="531"/>
      <c r="AG14" s="532"/>
      <c r="AH14" s="530">
        <v>13.2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62.2</v>
      </c>
      <c r="CU14" s="542"/>
      <c r="CV14" s="542"/>
      <c r="CW14" s="542"/>
      <c r="CX14" s="542"/>
      <c r="CY14" s="542"/>
      <c r="CZ14" s="542"/>
      <c r="DA14" s="543"/>
      <c r="DB14" s="541">
        <v>62.3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47807</v>
      </c>
      <c r="S15" s="528"/>
      <c r="T15" s="528"/>
      <c r="U15" s="528"/>
      <c r="V15" s="529"/>
      <c r="W15" s="462" t="s">
        <v>139</v>
      </c>
      <c r="X15" s="463"/>
      <c r="Y15" s="463"/>
      <c r="Z15" s="463"/>
      <c r="AA15" s="463"/>
      <c r="AB15" s="453"/>
      <c r="AC15" s="497">
        <v>3819</v>
      </c>
      <c r="AD15" s="498"/>
      <c r="AE15" s="498"/>
      <c r="AF15" s="498"/>
      <c r="AG15" s="537"/>
      <c r="AH15" s="497">
        <v>4059</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5624558</v>
      </c>
      <c r="BO15" s="410"/>
      <c r="BP15" s="410"/>
      <c r="BQ15" s="410"/>
      <c r="BR15" s="410"/>
      <c r="BS15" s="410"/>
      <c r="BT15" s="410"/>
      <c r="BU15" s="411"/>
      <c r="BV15" s="409">
        <v>5493504</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17.7</v>
      </c>
      <c r="AD16" s="531"/>
      <c r="AE16" s="531"/>
      <c r="AF16" s="531"/>
      <c r="AG16" s="532"/>
      <c r="AH16" s="530">
        <v>18.399999999999999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8926339</v>
      </c>
      <c r="BO16" s="447"/>
      <c r="BP16" s="447"/>
      <c r="BQ16" s="447"/>
      <c r="BR16" s="447"/>
      <c r="BS16" s="447"/>
      <c r="BT16" s="447"/>
      <c r="BU16" s="448"/>
      <c r="BV16" s="446">
        <v>9061499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15088</v>
      </c>
      <c r="AD17" s="498"/>
      <c r="AE17" s="498"/>
      <c r="AF17" s="498"/>
      <c r="AG17" s="537"/>
      <c r="AH17" s="497">
        <v>15111</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7180277</v>
      </c>
      <c r="BO17" s="447"/>
      <c r="BP17" s="447"/>
      <c r="BQ17" s="447"/>
      <c r="BR17" s="447"/>
      <c r="BS17" s="447"/>
      <c r="BT17" s="447"/>
      <c r="BU17" s="448"/>
      <c r="BV17" s="446">
        <v>7007875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125.3</v>
      </c>
      <c r="M18" s="559"/>
      <c r="N18" s="559"/>
      <c r="O18" s="559"/>
      <c r="P18" s="559"/>
      <c r="Q18" s="559"/>
      <c r="R18" s="560"/>
      <c r="S18" s="560"/>
      <c r="T18" s="560"/>
      <c r="U18" s="560"/>
      <c r="V18" s="561"/>
      <c r="W18" s="464"/>
      <c r="X18" s="465"/>
      <c r="Y18" s="465"/>
      <c r="Z18" s="465"/>
      <c r="AA18" s="465"/>
      <c r="AB18" s="456"/>
      <c r="AC18" s="562">
        <v>69.900000000000006</v>
      </c>
      <c r="AD18" s="563"/>
      <c r="AE18" s="563"/>
      <c r="AF18" s="563"/>
      <c r="AG18" s="564"/>
      <c r="AH18" s="562">
        <v>68.400000000000006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10412567</v>
      </c>
      <c r="BO18" s="447"/>
      <c r="BP18" s="447"/>
      <c r="BQ18" s="447"/>
      <c r="BR18" s="447"/>
      <c r="BS18" s="447"/>
      <c r="BT18" s="447"/>
      <c r="BU18" s="448"/>
      <c r="BV18" s="446">
        <v>10287255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383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13190654</v>
      </c>
      <c r="BO19" s="447"/>
      <c r="BP19" s="447"/>
      <c r="BQ19" s="447"/>
      <c r="BR19" s="447"/>
      <c r="BS19" s="447"/>
      <c r="BT19" s="447"/>
      <c r="BU19" s="448"/>
      <c r="BV19" s="446">
        <v>13051716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19481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18824728</v>
      </c>
      <c r="BO23" s="447"/>
      <c r="BP23" s="447"/>
      <c r="BQ23" s="447"/>
      <c r="BR23" s="447"/>
      <c r="BS23" s="447"/>
      <c r="BT23" s="447"/>
      <c r="BU23" s="448"/>
      <c r="BV23" s="446">
        <v>18514970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8150</v>
      </c>
      <c r="R24" s="498"/>
      <c r="S24" s="498"/>
      <c r="T24" s="498"/>
      <c r="U24" s="498"/>
      <c r="V24" s="537"/>
      <c r="W24" s="596"/>
      <c r="X24" s="584"/>
      <c r="Y24" s="585"/>
      <c r="Z24" s="496" t="s">
        <v>163</v>
      </c>
      <c r="AA24" s="476"/>
      <c r="AB24" s="476"/>
      <c r="AC24" s="476"/>
      <c r="AD24" s="476"/>
      <c r="AE24" s="476"/>
      <c r="AF24" s="476"/>
      <c r="AG24" s="477"/>
      <c r="AH24" s="497">
        <v>379</v>
      </c>
      <c r="AI24" s="498"/>
      <c r="AJ24" s="498"/>
      <c r="AK24" s="498"/>
      <c r="AL24" s="537"/>
      <c r="AM24" s="497">
        <v>1139274</v>
      </c>
      <c r="AN24" s="498"/>
      <c r="AO24" s="498"/>
      <c r="AP24" s="498"/>
      <c r="AQ24" s="498"/>
      <c r="AR24" s="537"/>
      <c r="AS24" s="497">
        <v>3006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18107768</v>
      </c>
      <c r="BO24" s="447"/>
      <c r="BP24" s="447"/>
      <c r="BQ24" s="447"/>
      <c r="BR24" s="447"/>
      <c r="BS24" s="447"/>
      <c r="BT24" s="447"/>
      <c r="BU24" s="448"/>
      <c r="BV24" s="446">
        <v>17625332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2</v>
      </c>
      <c r="M25" s="498"/>
      <c r="N25" s="498"/>
      <c r="O25" s="498"/>
      <c r="P25" s="537"/>
      <c r="Q25" s="497">
        <v>6840</v>
      </c>
      <c r="R25" s="498"/>
      <c r="S25" s="498"/>
      <c r="T25" s="498"/>
      <c r="U25" s="498"/>
      <c r="V25" s="537"/>
      <c r="W25" s="596"/>
      <c r="X25" s="584"/>
      <c r="Y25" s="585"/>
      <c r="Z25" s="496" t="s">
        <v>166</v>
      </c>
      <c r="AA25" s="476"/>
      <c r="AB25" s="476"/>
      <c r="AC25" s="476"/>
      <c r="AD25" s="476"/>
      <c r="AE25" s="476"/>
      <c r="AF25" s="476"/>
      <c r="AG25" s="477"/>
      <c r="AH25" s="497">
        <v>65</v>
      </c>
      <c r="AI25" s="498"/>
      <c r="AJ25" s="498"/>
      <c r="AK25" s="498"/>
      <c r="AL25" s="537"/>
      <c r="AM25" s="497">
        <v>178750</v>
      </c>
      <c r="AN25" s="498"/>
      <c r="AO25" s="498"/>
      <c r="AP25" s="498"/>
      <c r="AQ25" s="498"/>
      <c r="AR25" s="537"/>
      <c r="AS25" s="497">
        <v>2750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1332258</v>
      </c>
      <c r="BO25" s="410"/>
      <c r="BP25" s="410"/>
      <c r="BQ25" s="410"/>
      <c r="BR25" s="410"/>
      <c r="BS25" s="410"/>
      <c r="BT25" s="410"/>
      <c r="BU25" s="411"/>
      <c r="BV25" s="409">
        <v>1549605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6330</v>
      </c>
      <c r="R26" s="498"/>
      <c r="S26" s="498"/>
      <c r="T26" s="498"/>
      <c r="U26" s="498"/>
      <c r="V26" s="537"/>
      <c r="W26" s="596"/>
      <c r="X26" s="584"/>
      <c r="Y26" s="585"/>
      <c r="Z26" s="496" t="s">
        <v>169</v>
      </c>
      <c r="AA26" s="606"/>
      <c r="AB26" s="606"/>
      <c r="AC26" s="606"/>
      <c r="AD26" s="606"/>
      <c r="AE26" s="606"/>
      <c r="AF26" s="606"/>
      <c r="AG26" s="607"/>
      <c r="AH26" s="497">
        <v>30</v>
      </c>
      <c r="AI26" s="498"/>
      <c r="AJ26" s="498"/>
      <c r="AK26" s="498"/>
      <c r="AL26" s="537"/>
      <c r="AM26" s="497">
        <v>88200</v>
      </c>
      <c r="AN26" s="498"/>
      <c r="AO26" s="498"/>
      <c r="AP26" s="498"/>
      <c r="AQ26" s="498"/>
      <c r="AR26" s="537"/>
      <c r="AS26" s="497">
        <v>2940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4600</v>
      </c>
      <c r="R27" s="498"/>
      <c r="S27" s="498"/>
      <c r="T27" s="498"/>
      <c r="U27" s="498"/>
      <c r="V27" s="537"/>
      <c r="W27" s="596"/>
      <c r="X27" s="584"/>
      <c r="Y27" s="585"/>
      <c r="Z27" s="496" t="s">
        <v>173</v>
      </c>
      <c r="AA27" s="476"/>
      <c r="AB27" s="476"/>
      <c r="AC27" s="476"/>
      <c r="AD27" s="476"/>
      <c r="AE27" s="476"/>
      <c r="AF27" s="476"/>
      <c r="AG27" s="477"/>
      <c r="AH27" s="497">
        <v>13</v>
      </c>
      <c r="AI27" s="498"/>
      <c r="AJ27" s="498"/>
      <c r="AK27" s="498"/>
      <c r="AL27" s="537"/>
      <c r="AM27" s="497">
        <v>46139</v>
      </c>
      <c r="AN27" s="498"/>
      <c r="AO27" s="498"/>
      <c r="AP27" s="498"/>
      <c r="AQ27" s="498"/>
      <c r="AR27" s="537"/>
      <c r="AS27" s="497">
        <v>3549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369168</v>
      </c>
      <c r="BO27" s="620"/>
      <c r="BP27" s="620"/>
      <c r="BQ27" s="620"/>
      <c r="BR27" s="620"/>
      <c r="BS27" s="620"/>
      <c r="BT27" s="620"/>
      <c r="BU27" s="621"/>
      <c r="BV27" s="619">
        <v>369168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4200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121</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2293647</v>
      </c>
      <c r="BO28" s="410"/>
      <c r="BP28" s="410"/>
      <c r="BQ28" s="410"/>
      <c r="BR28" s="410"/>
      <c r="BS28" s="410"/>
      <c r="BT28" s="410"/>
      <c r="BU28" s="411"/>
      <c r="BV28" s="409">
        <v>2472001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19</v>
      </c>
      <c r="M29" s="498"/>
      <c r="N29" s="498"/>
      <c r="O29" s="498"/>
      <c r="P29" s="537"/>
      <c r="Q29" s="497">
        <v>3900</v>
      </c>
      <c r="R29" s="498"/>
      <c r="S29" s="498"/>
      <c r="T29" s="498"/>
      <c r="U29" s="498"/>
      <c r="V29" s="537"/>
      <c r="W29" s="597"/>
      <c r="X29" s="598"/>
      <c r="Y29" s="599"/>
      <c r="Z29" s="496" t="s">
        <v>179</v>
      </c>
      <c r="AA29" s="476"/>
      <c r="AB29" s="476"/>
      <c r="AC29" s="476"/>
      <c r="AD29" s="476"/>
      <c r="AE29" s="476"/>
      <c r="AF29" s="476"/>
      <c r="AG29" s="477"/>
      <c r="AH29" s="497">
        <v>392</v>
      </c>
      <c r="AI29" s="498"/>
      <c r="AJ29" s="498"/>
      <c r="AK29" s="498"/>
      <c r="AL29" s="537"/>
      <c r="AM29" s="497">
        <v>1185413</v>
      </c>
      <c r="AN29" s="498"/>
      <c r="AO29" s="498"/>
      <c r="AP29" s="498"/>
      <c r="AQ29" s="498"/>
      <c r="AR29" s="537"/>
      <c r="AS29" s="497">
        <v>3024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791367</v>
      </c>
      <c r="BO29" s="447"/>
      <c r="BP29" s="447"/>
      <c r="BQ29" s="447"/>
      <c r="BR29" s="447"/>
      <c r="BS29" s="447"/>
      <c r="BT29" s="447"/>
      <c r="BU29" s="448"/>
      <c r="BV29" s="446">
        <v>790446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1444814</v>
      </c>
      <c r="BO30" s="620"/>
      <c r="BP30" s="620"/>
      <c r="BQ30" s="620"/>
      <c r="BR30" s="620"/>
      <c r="BS30" s="620"/>
      <c r="BT30" s="620"/>
      <c r="BU30" s="621"/>
      <c r="BV30" s="619">
        <v>1528934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188</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香美郡殖林組合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南国市土地開発公社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下水道事業特別会計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企業団地造成事業特別会計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香南斎場組合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株式会社　道の駅南国</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土地取得事業特別会計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香南清掃組合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土佐くろしお鉄道株式会社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高知県広域食肉センター事務組合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こうち人づくり広域連合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高知県市町村総合事務組合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高知県市町村総合事務組合　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高知県後期高齢者医療広域連合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高知県後期高齢者医療広域連合　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南国・香南・香美租税債権管理機構</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QFS2gDhs9jFnVHnxgj9kqK2H7AQZ0FwB1dTt+ibn12acY3cW3YW06XcZCrHc6ZiqISHVKkqp+sxcVsJKg7ohdA==" saltValue="iyEsTanlMyknhoDtYYlg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2" t="s">
        <v>565</v>
      </c>
      <c r="D34" s="1222"/>
      <c r="E34" s="1223"/>
      <c r="F34" s="32">
        <v>3.61</v>
      </c>
      <c r="G34" s="33">
        <v>3.31</v>
      </c>
      <c r="H34" s="33">
        <v>4.16</v>
      </c>
      <c r="I34" s="33">
        <v>4.66</v>
      </c>
      <c r="J34" s="34">
        <v>5.15</v>
      </c>
      <c r="K34" s="22"/>
      <c r="L34" s="22"/>
      <c r="M34" s="22"/>
      <c r="N34" s="22"/>
      <c r="O34" s="22"/>
      <c r="P34" s="22"/>
    </row>
    <row r="35" spans="1:16" ht="39" customHeight="1">
      <c r="A35" s="22"/>
      <c r="B35" s="35"/>
      <c r="C35" s="1216" t="s">
        <v>566</v>
      </c>
      <c r="D35" s="1217"/>
      <c r="E35" s="1218"/>
      <c r="F35" s="36">
        <v>4.84</v>
      </c>
      <c r="G35" s="37">
        <v>4.49</v>
      </c>
      <c r="H35" s="37">
        <v>4.53</v>
      </c>
      <c r="I35" s="37">
        <v>3.96</v>
      </c>
      <c r="J35" s="38">
        <v>4.2699999999999996</v>
      </c>
      <c r="K35" s="22"/>
      <c r="L35" s="22"/>
      <c r="M35" s="22"/>
      <c r="N35" s="22"/>
      <c r="O35" s="22"/>
      <c r="P35" s="22"/>
    </row>
    <row r="36" spans="1:16" ht="39" customHeight="1">
      <c r="A36" s="22"/>
      <c r="B36" s="35"/>
      <c r="C36" s="1216" t="s">
        <v>567</v>
      </c>
      <c r="D36" s="1217"/>
      <c r="E36" s="1218"/>
      <c r="F36" s="36">
        <v>1.02</v>
      </c>
      <c r="G36" s="37">
        <v>0.36</v>
      </c>
      <c r="H36" s="37">
        <v>0</v>
      </c>
      <c r="I36" s="37">
        <v>0</v>
      </c>
      <c r="J36" s="38">
        <v>1.75</v>
      </c>
      <c r="K36" s="22"/>
      <c r="L36" s="22"/>
      <c r="M36" s="22"/>
      <c r="N36" s="22"/>
      <c r="O36" s="22"/>
      <c r="P36" s="22"/>
    </row>
    <row r="37" spans="1:16" ht="39" customHeight="1">
      <c r="A37" s="22"/>
      <c r="B37" s="35"/>
      <c r="C37" s="1216" t="s">
        <v>568</v>
      </c>
      <c r="D37" s="1217"/>
      <c r="E37" s="1218"/>
      <c r="F37" s="36">
        <v>0.49</v>
      </c>
      <c r="G37" s="37">
        <v>1.0900000000000001</v>
      </c>
      <c r="H37" s="37">
        <v>1.1599999999999999</v>
      </c>
      <c r="I37" s="37">
        <v>1.55</v>
      </c>
      <c r="J37" s="38">
        <v>1.64</v>
      </c>
      <c r="K37" s="22"/>
      <c r="L37" s="22"/>
      <c r="M37" s="22"/>
      <c r="N37" s="22"/>
      <c r="O37" s="22"/>
      <c r="P37" s="22"/>
    </row>
    <row r="38" spans="1:16" ht="39" customHeight="1">
      <c r="A38" s="22"/>
      <c r="B38" s="35"/>
      <c r="C38" s="1216" t="s">
        <v>569</v>
      </c>
      <c r="D38" s="1217"/>
      <c r="E38" s="1218"/>
      <c r="F38" s="36">
        <v>0</v>
      </c>
      <c r="G38" s="37">
        <v>0</v>
      </c>
      <c r="H38" s="37">
        <v>0</v>
      </c>
      <c r="I38" s="37">
        <v>0.1</v>
      </c>
      <c r="J38" s="38">
        <v>1.35</v>
      </c>
      <c r="K38" s="22"/>
      <c r="L38" s="22"/>
      <c r="M38" s="22"/>
      <c r="N38" s="22"/>
      <c r="O38" s="22"/>
      <c r="P38" s="22"/>
    </row>
    <row r="39" spans="1:16" ht="39" customHeight="1">
      <c r="A39" s="22"/>
      <c r="B39" s="35"/>
      <c r="C39" s="1216" t="s">
        <v>570</v>
      </c>
      <c r="D39" s="1217"/>
      <c r="E39" s="1218"/>
      <c r="F39" s="36">
        <v>0.31</v>
      </c>
      <c r="G39" s="37">
        <v>0.31</v>
      </c>
      <c r="H39" s="37">
        <v>0.3</v>
      </c>
      <c r="I39" s="37">
        <v>0.31</v>
      </c>
      <c r="J39" s="38">
        <v>0.31</v>
      </c>
      <c r="K39" s="22"/>
      <c r="L39" s="22"/>
      <c r="M39" s="22"/>
      <c r="N39" s="22"/>
      <c r="O39" s="22"/>
      <c r="P39" s="22"/>
    </row>
    <row r="40" spans="1:16" ht="39" customHeight="1">
      <c r="A40" s="22"/>
      <c r="B40" s="35"/>
      <c r="C40" s="1216" t="s">
        <v>571</v>
      </c>
      <c r="D40" s="1217"/>
      <c r="E40" s="1218"/>
      <c r="F40" s="36">
        <v>0.21</v>
      </c>
      <c r="G40" s="37">
        <v>0.24</v>
      </c>
      <c r="H40" s="37">
        <v>0.24</v>
      </c>
      <c r="I40" s="37">
        <v>0.32</v>
      </c>
      <c r="J40" s="38">
        <v>0.31</v>
      </c>
      <c r="K40" s="22"/>
      <c r="L40" s="22"/>
      <c r="M40" s="22"/>
      <c r="N40" s="22"/>
      <c r="O40" s="22"/>
      <c r="P40" s="22"/>
    </row>
    <row r="41" spans="1:16" ht="39" customHeight="1">
      <c r="A41" s="22"/>
      <c r="B41" s="35"/>
      <c r="C41" s="1216" t="s">
        <v>572</v>
      </c>
      <c r="D41" s="1217"/>
      <c r="E41" s="1218"/>
      <c r="F41" s="36">
        <v>0.51</v>
      </c>
      <c r="G41" s="37">
        <v>0.44</v>
      </c>
      <c r="H41" s="37">
        <v>0.32</v>
      </c>
      <c r="I41" s="37">
        <v>0.26</v>
      </c>
      <c r="J41" s="38">
        <v>0.19</v>
      </c>
      <c r="K41" s="22"/>
      <c r="L41" s="22"/>
      <c r="M41" s="22"/>
      <c r="N41" s="22"/>
      <c r="O41" s="22"/>
      <c r="P41" s="22"/>
    </row>
    <row r="42" spans="1:16" ht="39" customHeight="1">
      <c r="A42" s="22"/>
      <c r="B42" s="39"/>
      <c r="C42" s="1216" t="s">
        <v>573</v>
      </c>
      <c r="D42" s="1217"/>
      <c r="E42" s="1218"/>
      <c r="F42" s="36" t="s">
        <v>515</v>
      </c>
      <c r="G42" s="37" t="s">
        <v>515</v>
      </c>
      <c r="H42" s="37" t="s">
        <v>515</v>
      </c>
      <c r="I42" s="37" t="s">
        <v>515</v>
      </c>
      <c r="J42" s="38" t="s">
        <v>515</v>
      </c>
      <c r="K42" s="22"/>
      <c r="L42" s="22"/>
      <c r="M42" s="22"/>
      <c r="N42" s="22"/>
      <c r="O42" s="22"/>
      <c r="P42" s="22"/>
    </row>
    <row r="43" spans="1:16" ht="39" customHeight="1" thickBot="1">
      <c r="A43" s="22"/>
      <c r="B43" s="40"/>
      <c r="C43" s="1219" t="s">
        <v>574</v>
      </c>
      <c r="D43" s="1220"/>
      <c r="E43" s="122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kzPB6RdbwuiaMScXNOdPKtPpTUFthdCTz3OF492eLKCQcyONi86KLWPLUdYUP73EuK6RCSaadI2WjeRMi2Ppg==" saltValue="uqqY1vXY8vvLAKC6lAlW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2" t="s">
        <v>11</v>
      </c>
      <c r="C45" s="1233"/>
      <c r="D45" s="58"/>
      <c r="E45" s="1238" t="s">
        <v>12</v>
      </c>
      <c r="F45" s="1238"/>
      <c r="G45" s="1238"/>
      <c r="H45" s="1238"/>
      <c r="I45" s="1238"/>
      <c r="J45" s="1239"/>
      <c r="K45" s="59">
        <v>2554</v>
      </c>
      <c r="L45" s="60">
        <v>2215</v>
      </c>
      <c r="M45" s="60">
        <v>2015</v>
      </c>
      <c r="N45" s="60">
        <v>1997</v>
      </c>
      <c r="O45" s="61">
        <v>1896</v>
      </c>
      <c r="P45" s="48"/>
      <c r="Q45" s="48"/>
      <c r="R45" s="48"/>
      <c r="S45" s="48"/>
      <c r="T45" s="48"/>
      <c r="U45" s="48"/>
    </row>
    <row r="46" spans="1:21" ht="30.75" customHeight="1">
      <c r="A46" s="48"/>
      <c r="B46" s="1234"/>
      <c r="C46" s="1235"/>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c r="A47" s="48"/>
      <c r="B47" s="1234"/>
      <c r="C47" s="1235"/>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c r="A48" s="48"/>
      <c r="B48" s="1234"/>
      <c r="C48" s="1235"/>
      <c r="D48" s="62"/>
      <c r="E48" s="1226" t="s">
        <v>15</v>
      </c>
      <c r="F48" s="1226"/>
      <c r="G48" s="1226"/>
      <c r="H48" s="1226"/>
      <c r="I48" s="1226"/>
      <c r="J48" s="1227"/>
      <c r="K48" s="63">
        <v>336</v>
      </c>
      <c r="L48" s="64">
        <v>337</v>
      </c>
      <c r="M48" s="64">
        <v>359</v>
      </c>
      <c r="N48" s="64">
        <v>344</v>
      </c>
      <c r="O48" s="65">
        <v>336</v>
      </c>
      <c r="P48" s="48"/>
      <c r="Q48" s="48"/>
      <c r="R48" s="48"/>
      <c r="S48" s="48"/>
      <c r="T48" s="48"/>
      <c r="U48" s="48"/>
    </row>
    <row r="49" spans="1:21" ht="30.75" customHeight="1">
      <c r="A49" s="48"/>
      <c r="B49" s="1234"/>
      <c r="C49" s="1235"/>
      <c r="D49" s="62"/>
      <c r="E49" s="1226" t="s">
        <v>16</v>
      </c>
      <c r="F49" s="1226"/>
      <c r="G49" s="1226"/>
      <c r="H49" s="1226"/>
      <c r="I49" s="1226"/>
      <c r="J49" s="1227"/>
      <c r="K49" s="63">
        <v>51</v>
      </c>
      <c r="L49" s="64">
        <v>50</v>
      </c>
      <c r="M49" s="64">
        <v>50</v>
      </c>
      <c r="N49" s="64">
        <v>3</v>
      </c>
      <c r="O49" s="65">
        <v>3</v>
      </c>
      <c r="P49" s="48"/>
      <c r="Q49" s="48"/>
      <c r="R49" s="48"/>
      <c r="S49" s="48"/>
      <c r="T49" s="48"/>
      <c r="U49" s="48"/>
    </row>
    <row r="50" spans="1:21" ht="30.75" customHeight="1">
      <c r="A50" s="48"/>
      <c r="B50" s="1234"/>
      <c r="C50" s="1235"/>
      <c r="D50" s="62"/>
      <c r="E50" s="1226" t="s">
        <v>17</v>
      </c>
      <c r="F50" s="1226"/>
      <c r="G50" s="1226"/>
      <c r="H50" s="1226"/>
      <c r="I50" s="1226"/>
      <c r="J50" s="1227"/>
      <c r="K50" s="63">
        <v>17</v>
      </c>
      <c r="L50" s="64">
        <v>17</v>
      </c>
      <c r="M50" s="64">
        <v>14</v>
      </c>
      <c r="N50" s="64">
        <v>15</v>
      </c>
      <c r="O50" s="65">
        <v>15</v>
      </c>
      <c r="P50" s="48"/>
      <c r="Q50" s="48"/>
      <c r="R50" s="48"/>
      <c r="S50" s="48"/>
      <c r="T50" s="48"/>
      <c r="U50" s="48"/>
    </row>
    <row r="51" spans="1:21" ht="30.75" customHeight="1">
      <c r="A51" s="48"/>
      <c r="B51" s="1236"/>
      <c r="C51" s="1237"/>
      <c r="D51" s="66"/>
      <c r="E51" s="1226" t="s">
        <v>18</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c r="A52" s="48"/>
      <c r="B52" s="1224" t="s">
        <v>19</v>
      </c>
      <c r="C52" s="1225"/>
      <c r="D52" s="66"/>
      <c r="E52" s="1226" t="s">
        <v>20</v>
      </c>
      <c r="F52" s="1226"/>
      <c r="G52" s="1226"/>
      <c r="H52" s="1226"/>
      <c r="I52" s="1226"/>
      <c r="J52" s="1227"/>
      <c r="K52" s="63">
        <v>1683</v>
      </c>
      <c r="L52" s="64">
        <v>1701</v>
      </c>
      <c r="M52" s="64">
        <v>1723</v>
      </c>
      <c r="N52" s="64">
        <v>1635</v>
      </c>
      <c r="O52" s="65">
        <v>1509</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1275</v>
      </c>
      <c r="L53" s="69">
        <v>918</v>
      </c>
      <c r="M53" s="69">
        <v>715</v>
      </c>
      <c r="N53" s="69">
        <v>724</v>
      </c>
      <c r="O53" s="70">
        <v>741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s0pfQsZ09IF8AHRBgeK5bUCvIbAYEh5vDutkyNCgIqor1aZ2SAjMYNcyEBmdNpK4oj00YJb/1aETjqWndEnHQ==" saltValue="JqgqRgnTBGoyD36LGHMb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0" t="s">
        <v>24</v>
      </c>
      <c r="C41" s="1241"/>
      <c r="D41" s="81"/>
      <c r="E41" s="1246" t="s">
        <v>25</v>
      </c>
      <c r="F41" s="1246"/>
      <c r="G41" s="1246"/>
      <c r="H41" s="1247"/>
      <c r="I41" s="82">
        <v>18396</v>
      </c>
      <c r="J41" s="83">
        <v>18128</v>
      </c>
      <c r="K41" s="83">
        <v>18004</v>
      </c>
      <c r="L41" s="83">
        <v>18515</v>
      </c>
      <c r="M41" s="84">
        <v>18825</v>
      </c>
    </row>
    <row r="42" spans="2:13" ht="27.75" customHeight="1">
      <c r="B42" s="1242"/>
      <c r="C42" s="1243"/>
      <c r="D42" s="85"/>
      <c r="E42" s="1248" t="s">
        <v>26</v>
      </c>
      <c r="F42" s="1248"/>
      <c r="G42" s="1248"/>
      <c r="H42" s="1249"/>
      <c r="I42" s="86">
        <v>136</v>
      </c>
      <c r="J42" s="87">
        <v>120</v>
      </c>
      <c r="K42" s="87">
        <v>107</v>
      </c>
      <c r="L42" s="87">
        <v>96</v>
      </c>
      <c r="M42" s="88">
        <v>82</v>
      </c>
    </row>
    <row r="43" spans="2:13" ht="27.75" customHeight="1">
      <c r="B43" s="1242"/>
      <c r="C43" s="1243"/>
      <c r="D43" s="85"/>
      <c r="E43" s="1248" t="s">
        <v>27</v>
      </c>
      <c r="F43" s="1248"/>
      <c r="G43" s="1248"/>
      <c r="H43" s="1249"/>
      <c r="I43" s="86">
        <v>3866</v>
      </c>
      <c r="J43" s="87">
        <v>3658</v>
      </c>
      <c r="K43" s="87">
        <v>3609</v>
      </c>
      <c r="L43" s="87">
        <v>3495</v>
      </c>
      <c r="M43" s="88">
        <v>3296</v>
      </c>
    </row>
    <row r="44" spans="2:13" ht="27.75" customHeight="1">
      <c r="B44" s="1242"/>
      <c r="C44" s="1243"/>
      <c r="D44" s="85"/>
      <c r="E44" s="1248" t="s">
        <v>28</v>
      </c>
      <c r="F44" s="1248"/>
      <c r="G44" s="1248"/>
      <c r="H44" s="1249"/>
      <c r="I44" s="86">
        <v>114</v>
      </c>
      <c r="J44" s="87">
        <v>86</v>
      </c>
      <c r="K44" s="87">
        <v>876</v>
      </c>
      <c r="L44" s="87">
        <v>2225</v>
      </c>
      <c r="M44" s="88">
        <v>2230</v>
      </c>
    </row>
    <row r="45" spans="2:13" ht="27.75" customHeight="1">
      <c r="B45" s="1242"/>
      <c r="C45" s="1243"/>
      <c r="D45" s="85"/>
      <c r="E45" s="1248" t="s">
        <v>29</v>
      </c>
      <c r="F45" s="1248"/>
      <c r="G45" s="1248"/>
      <c r="H45" s="1249"/>
      <c r="I45" s="86">
        <v>3378</v>
      </c>
      <c r="J45" s="87">
        <v>3092</v>
      </c>
      <c r="K45" s="87">
        <v>3048</v>
      </c>
      <c r="L45" s="87">
        <v>3030</v>
      </c>
      <c r="M45" s="88">
        <v>2724</v>
      </c>
    </row>
    <row r="46" spans="2:13" ht="27.75" customHeight="1">
      <c r="B46" s="1242"/>
      <c r="C46" s="1243"/>
      <c r="D46" s="89"/>
      <c r="E46" s="1248" t="s">
        <v>30</v>
      </c>
      <c r="F46" s="1248"/>
      <c r="G46" s="1248"/>
      <c r="H46" s="1249"/>
      <c r="I46" s="86" t="s">
        <v>515</v>
      </c>
      <c r="J46" s="87" t="s">
        <v>515</v>
      </c>
      <c r="K46" s="87" t="s">
        <v>515</v>
      </c>
      <c r="L46" s="87" t="s">
        <v>515</v>
      </c>
      <c r="M46" s="88" t="s">
        <v>515</v>
      </c>
    </row>
    <row r="47" spans="2:13" ht="27.75" customHeight="1">
      <c r="B47" s="1242"/>
      <c r="C47" s="1243"/>
      <c r="D47" s="90"/>
      <c r="E47" s="1250" t="s">
        <v>31</v>
      </c>
      <c r="F47" s="1251"/>
      <c r="G47" s="1251"/>
      <c r="H47" s="1252"/>
      <c r="I47" s="86" t="s">
        <v>515</v>
      </c>
      <c r="J47" s="87" t="s">
        <v>515</v>
      </c>
      <c r="K47" s="87" t="s">
        <v>515</v>
      </c>
      <c r="L47" s="87" t="s">
        <v>515</v>
      </c>
      <c r="M47" s="88" t="s">
        <v>515</v>
      </c>
    </row>
    <row r="48" spans="2:13" ht="27.75" customHeight="1">
      <c r="B48" s="1242"/>
      <c r="C48" s="1243"/>
      <c r="D48" s="85"/>
      <c r="E48" s="1248" t="s">
        <v>32</v>
      </c>
      <c r="F48" s="1248"/>
      <c r="G48" s="1248"/>
      <c r="H48" s="1249"/>
      <c r="I48" s="86" t="s">
        <v>515</v>
      </c>
      <c r="J48" s="87" t="s">
        <v>515</v>
      </c>
      <c r="K48" s="87" t="s">
        <v>515</v>
      </c>
      <c r="L48" s="87" t="s">
        <v>515</v>
      </c>
      <c r="M48" s="88" t="s">
        <v>515</v>
      </c>
    </row>
    <row r="49" spans="2:13" ht="27.75" customHeight="1">
      <c r="B49" s="1244"/>
      <c r="C49" s="1245"/>
      <c r="D49" s="85"/>
      <c r="E49" s="1248" t="s">
        <v>33</v>
      </c>
      <c r="F49" s="1248"/>
      <c r="G49" s="1248"/>
      <c r="H49" s="1249"/>
      <c r="I49" s="86" t="s">
        <v>515</v>
      </c>
      <c r="J49" s="87" t="s">
        <v>515</v>
      </c>
      <c r="K49" s="87" t="s">
        <v>515</v>
      </c>
      <c r="L49" s="87" t="s">
        <v>515</v>
      </c>
      <c r="M49" s="88" t="s">
        <v>515</v>
      </c>
    </row>
    <row r="50" spans="2:13" ht="27.75" customHeight="1">
      <c r="B50" s="1253" t="s">
        <v>34</v>
      </c>
      <c r="C50" s="1254"/>
      <c r="D50" s="91"/>
      <c r="E50" s="1248" t="s">
        <v>35</v>
      </c>
      <c r="F50" s="1248"/>
      <c r="G50" s="1248"/>
      <c r="H50" s="1249"/>
      <c r="I50" s="86">
        <v>3969</v>
      </c>
      <c r="J50" s="87">
        <v>4607</v>
      </c>
      <c r="K50" s="87">
        <v>4900</v>
      </c>
      <c r="L50" s="87">
        <v>5008</v>
      </c>
      <c r="M50" s="88">
        <v>4795</v>
      </c>
    </row>
    <row r="51" spans="2:13" ht="27.75" customHeight="1">
      <c r="B51" s="1242"/>
      <c r="C51" s="1243"/>
      <c r="D51" s="85"/>
      <c r="E51" s="1248" t="s">
        <v>36</v>
      </c>
      <c r="F51" s="1248"/>
      <c r="G51" s="1248"/>
      <c r="H51" s="1249"/>
      <c r="I51" s="86">
        <v>523</v>
      </c>
      <c r="J51" s="87">
        <v>444</v>
      </c>
      <c r="K51" s="87">
        <v>344</v>
      </c>
      <c r="L51" s="87">
        <v>293</v>
      </c>
      <c r="M51" s="88">
        <v>251</v>
      </c>
    </row>
    <row r="52" spans="2:13" ht="27.75" customHeight="1">
      <c r="B52" s="1244"/>
      <c r="C52" s="1245"/>
      <c r="D52" s="85"/>
      <c r="E52" s="1248" t="s">
        <v>37</v>
      </c>
      <c r="F52" s="1248"/>
      <c r="G52" s="1248"/>
      <c r="H52" s="1249"/>
      <c r="I52" s="86">
        <v>16098</v>
      </c>
      <c r="J52" s="87">
        <v>15813</v>
      </c>
      <c r="K52" s="87">
        <v>15602</v>
      </c>
      <c r="L52" s="87">
        <v>16003</v>
      </c>
      <c r="M52" s="88">
        <v>16035</v>
      </c>
    </row>
    <row r="53" spans="2:13" ht="27.75" customHeight="1" thickBot="1">
      <c r="B53" s="1255" t="s">
        <v>38</v>
      </c>
      <c r="C53" s="1256"/>
      <c r="D53" s="92"/>
      <c r="E53" s="1257" t="s">
        <v>39</v>
      </c>
      <c r="F53" s="1257"/>
      <c r="G53" s="1257"/>
      <c r="H53" s="1258"/>
      <c r="I53" s="93">
        <v>5300</v>
      </c>
      <c r="J53" s="94">
        <v>4221</v>
      </c>
      <c r="K53" s="94">
        <v>4799</v>
      </c>
      <c r="L53" s="94">
        <v>6057</v>
      </c>
      <c r="M53" s="95">
        <v>6075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jKMYDNw9S7+lHp5kT4r0z764+tQ1ugZZAPcNqZKcqIYm5Nn4nwvJ7aLPhTeZ2duHUfenop8xiSrjAh61SB67g==" saltValue="Qhwa5McaPiS1nKrkJWNa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7" t="s">
        <v>42</v>
      </c>
      <c r="D55" s="1267"/>
      <c r="E55" s="1268"/>
      <c r="F55" s="107">
        <v>2431</v>
      </c>
      <c r="G55" s="107">
        <v>2472</v>
      </c>
      <c r="H55" s="108">
        <v>2294</v>
      </c>
    </row>
    <row r="56" spans="2:8" ht="52.5" customHeight="1">
      <c r="B56" s="109"/>
      <c r="C56" s="1269" t="s">
        <v>43</v>
      </c>
      <c r="D56" s="1269"/>
      <c r="E56" s="1270"/>
      <c r="F56" s="110">
        <v>790</v>
      </c>
      <c r="G56" s="110">
        <v>790</v>
      </c>
      <c r="H56" s="111">
        <v>791</v>
      </c>
    </row>
    <row r="57" spans="2:8" ht="53.25" customHeight="1">
      <c r="B57" s="109"/>
      <c r="C57" s="1271" t="s">
        <v>44</v>
      </c>
      <c r="D57" s="1271"/>
      <c r="E57" s="1272"/>
      <c r="F57" s="112">
        <v>1440</v>
      </c>
      <c r="G57" s="112">
        <v>1529</v>
      </c>
      <c r="H57" s="113">
        <v>1445</v>
      </c>
    </row>
    <row r="58" spans="2:8" ht="45.75" customHeight="1">
      <c r="B58" s="114"/>
      <c r="C58" s="1259" t="s">
        <v>588</v>
      </c>
      <c r="D58" s="1260"/>
      <c r="E58" s="1261"/>
      <c r="F58" s="115">
        <v>536</v>
      </c>
      <c r="G58" s="115">
        <v>636</v>
      </c>
      <c r="H58" s="116">
        <v>636</v>
      </c>
    </row>
    <row r="59" spans="2:8" ht="45.75" customHeight="1">
      <c r="B59" s="114"/>
      <c r="C59" s="1259" t="s">
        <v>589</v>
      </c>
      <c r="D59" s="1260"/>
      <c r="E59" s="1261"/>
      <c r="F59" s="115">
        <v>371</v>
      </c>
      <c r="G59" s="115">
        <v>367</v>
      </c>
      <c r="H59" s="116">
        <v>339</v>
      </c>
    </row>
    <row r="60" spans="2:8" ht="45.75" customHeight="1">
      <c r="B60" s="114"/>
      <c r="C60" s="1259" t="s">
        <v>590</v>
      </c>
      <c r="D60" s="1260"/>
      <c r="E60" s="1261"/>
      <c r="F60" s="115">
        <v>213</v>
      </c>
      <c r="G60" s="115">
        <v>213</v>
      </c>
      <c r="H60" s="116">
        <v>213</v>
      </c>
    </row>
    <row r="61" spans="2:8" ht="45.75" customHeight="1">
      <c r="B61" s="114"/>
      <c r="C61" s="1259" t="s">
        <v>591</v>
      </c>
      <c r="D61" s="1260"/>
      <c r="E61" s="1261"/>
      <c r="F61" s="115">
        <v>105</v>
      </c>
      <c r="G61" s="115">
        <v>105</v>
      </c>
      <c r="H61" s="116">
        <v>105</v>
      </c>
    </row>
    <row r="62" spans="2:8" ht="45.75" customHeight="1" thickBot="1">
      <c r="B62" s="117"/>
      <c r="C62" s="1262" t="s">
        <v>592</v>
      </c>
      <c r="D62" s="1263"/>
      <c r="E62" s="1264"/>
      <c r="F62" s="118">
        <v>143</v>
      </c>
      <c r="G62" s="118">
        <v>134</v>
      </c>
      <c r="H62" s="119">
        <v>81</v>
      </c>
    </row>
    <row r="63" spans="2:8" ht="52.5" customHeight="1" thickBot="1">
      <c r="B63" s="120"/>
      <c r="C63" s="1265" t="s">
        <v>45</v>
      </c>
      <c r="D63" s="1265"/>
      <c r="E63" s="1266"/>
      <c r="F63" s="121">
        <v>4662</v>
      </c>
      <c r="G63" s="121">
        <v>4791</v>
      </c>
      <c r="H63" s="122">
        <v>4530</v>
      </c>
    </row>
    <row r="64" spans="2:8" ht="15" customHeight="1"/>
    <row r="65" ht="0" hidden="1" customHeight="1"/>
    <row r="66" ht="0" hidden="1" customHeight="1"/>
  </sheetData>
  <sheetProtection algorithmName="SHA-512" hashValue="/ldpRCf+kHQfl3HZ97Mbvl1xAMYmYUO5H0AIYA4Y8m3DbDmPzMFmuuOlmB/o20xS4GHFmimHzjoHPFUiJX2npw==" saltValue="jNzb5tmDRfzCX0NzwUf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1" t="s">
        <v>599</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73"/>
      <c r="H50" s="1273"/>
      <c r="I50" s="1273"/>
      <c r="J50" s="1273"/>
      <c r="K50" s="384"/>
      <c r="L50" s="384"/>
      <c r="M50" s="385"/>
      <c r="N50" s="385"/>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79" t="s">
        <v>557</v>
      </c>
      <c r="BQ50" s="1279"/>
      <c r="BR50" s="1279"/>
      <c r="BS50" s="1279"/>
      <c r="BT50" s="1279"/>
      <c r="BU50" s="1279"/>
      <c r="BV50" s="1279"/>
      <c r="BW50" s="1279"/>
      <c r="BX50" s="1279" t="s">
        <v>558</v>
      </c>
      <c r="BY50" s="1279"/>
      <c r="BZ50" s="1279"/>
      <c r="CA50" s="1279"/>
      <c r="CB50" s="1279"/>
      <c r="CC50" s="1279"/>
      <c r="CD50" s="1279"/>
      <c r="CE50" s="1279"/>
      <c r="CF50" s="1279" t="s">
        <v>559</v>
      </c>
      <c r="CG50" s="1279"/>
      <c r="CH50" s="1279"/>
      <c r="CI50" s="1279"/>
      <c r="CJ50" s="1279"/>
      <c r="CK50" s="1279"/>
      <c r="CL50" s="1279"/>
      <c r="CM50" s="1279"/>
      <c r="CN50" s="1279" t="s">
        <v>560</v>
      </c>
      <c r="CO50" s="1279"/>
      <c r="CP50" s="1279"/>
      <c r="CQ50" s="1279"/>
      <c r="CR50" s="1279"/>
      <c r="CS50" s="1279"/>
      <c r="CT50" s="1279"/>
      <c r="CU50" s="1279"/>
      <c r="CV50" s="1279" t="s">
        <v>561</v>
      </c>
      <c r="CW50" s="1279"/>
      <c r="CX50" s="1279"/>
      <c r="CY50" s="1279"/>
      <c r="CZ50" s="1279"/>
      <c r="DA50" s="1279"/>
      <c r="DB50" s="1279"/>
      <c r="DC50" s="1279"/>
    </row>
    <row r="51" spans="1:109" ht="13.5" customHeight="1">
      <c r="B51" s="374"/>
      <c r="G51" s="1291"/>
      <c r="H51" s="1291"/>
      <c r="I51" s="1295"/>
      <c r="J51" s="1295"/>
      <c r="K51" s="1280"/>
      <c r="L51" s="1280"/>
      <c r="M51" s="1280"/>
      <c r="N51" s="1280"/>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90"/>
      <c r="BQ51" s="1275"/>
      <c r="BR51" s="1275"/>
      <c r="BS51" s="1275"/>
      <c r="BT51" s="1275"/>
      <c r="BU51" s="1275"/>
      <c r="BV51" s="1275"/>
      <c r="BW51" s="1275"/>
      <c r="BX51" s="1290"/>
      <c r="BY51" s="1275"/>
      <c r="BZ51" s="1275"/>
      <c r="CA51" s="1275"/>
      <c r="CB51" s="1275"/>
      <c r="CC51" s="1275"/>
      <c r="CD51" s="1275"/>
      <c r="CE51" s="1275"/>
      <c r="CF51" s="1275">
        <v>49</v>
      </c>
      <c r="CG51" s="1275"/>
      <c r="CH51" s="1275"/>
      <c r="CI51" s="1275"/>
      <c r="CJ51" s="1275"/>
      <c r="CK51" s="1275"/>
      <c r="CL51" s="1275"/>
      <c r="CM51" s="1275"/>
      <c r="CN51" s="1275">
        <v>62.3</v>
      </c>
      <c r="CO51" s="1275"/>
      <c r="CP51" s="1275"/>
      <c r="CQ51" s="1275"/>
      <c r="CR51" s="1275"/>
      <c r="CS51" s="1275"/>
      <c r="CT51" s="1275"/>
      <c r="CU51" s="1275"/>
      <c r="CV51" s="1275">
        <v>62.2</v>
      </c>
      <c r="CW51" s="1275"/>
      <c r="CX51" s="1275"/>
      <c r="CY51" s="1275"/>
      <c r="CZ51" s="1275"/>
      <c r="DA51" s="1275"/>
      <c r="DB51" s="1275"/>
      <c r="DC51" s="1275"/>
    </row>
    <row r="52" spans="1:109">
      <c r="B52" s="374"/>
      <c r="G52" s="1291"/>
      <c r="H52" s="1291"/>
      <c r="I52" s="1295"/>
      <c r="J52" s="1295"/>
      <c r="K52" s="1280"/>
      <c r="L52" s="1280"/>
      <c r="M52" s="1280"/>
      <c r="N52" s="1280"/>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91"/>
      <c r="H53" s="1291"/>
      <c r="I53" s="1273"/>
      <c r="J53" s="1273"/>
      <c r="K53" s="1280"/>
      <c r="L53" s="1280"/>
      <c r="M53" s="1280"/>
      <c r="N53" s="1280"/>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90"/>
      <c r="BQ53" s="1275"/>
      <c r="BR53" s="1275"/>
      <c r="BS53" s="1275"/>
      <c r="BT53" s="1275"/>
      <c r="BU53" s="1275"/>
      <c r="BV53" s="1275"/>
      <c r="BW53" s="1275"/>
      <c r="BX53" s="1290"/>
      <c r="BY53" s="1275"/>
      <c r="BZ53" s="1275"/>
      <c r="CA53" s="1275"/>
      <c r="CB53" s="1275"/>
      <c r="CC53" s="1275"/>
      <c r="CD53" s="1275"/>
      <c r="CE53" s="1275"/>
      <c r="CF53" s="1275">
        <v>50</v>
      </c>
      <c r="CG53" s="1275"/>
      <c r="CH53" s="1275"/>
      <c r="CI53" s="1275"/>
      <c r="CJ53" s="1275"/>
      <c r="CK53" s="1275"/>
      <c r="CL53" s="1275"/>
      <c r="CM53" s="1275"/>
      <c r="CN53" s="1275">
        <v>52.8</v>
      </c>
      <c r="CO53" s="1275"/>
      <c r="CP53" s="1275"/>
      <c r="CQ53" s="1275"/>
      <c r="CR53" s="1275"/>
      <c r="CS53" s="1275"/>
      <c r="CT53" s="1275"/>
      <c r="CU53" s="1275"/>
      <c r="CV53" s="1275">
        <v>56.1</v>
      </c>
      <c r="CW53" s="1275"/>
      <c r="CX53" s="1275"/>
      <c r="CY53" s="1275"/>
      <c r="CZ53" s="1275"/>
      <c r="DA53" s="1275"/>
      <c r="DB53" s="1275"/>
      <c r="DC53" s="1275"/>
    </row>
    <row r="54" spans="1:109">
      <c r="A54" s="382"/>
      <c r="B54" s="374"/>
      <c r="G54" s="1291"/>
      <c r="H54" s="1291"/>
      <c r="I54" s="1273"/>
      <c r="J54" s="1273"/>
      <c r="K54" s="1280"/>
      <c r="L54" s="1280"/>
      <c r="M54" s="1280"/>
      <c r="N54" s="1280"/>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73"/>
      <c r="H55" s="1273"/>
      <c r="I55" s="1273"/>
      <c r="J55" s="1273"/>
      <c r="K55" s="1280"/>
      <c r="L55" s="1280"/>
      <c r="M55" s="1280"/>
      <c r="N55" s="1280"/>
      <c r="AN55" s="1279" t="s">
        <v>604</v>
      </c>
      <c r="AO55" s="1279"/>
      <c r="AP55" s="1279"/>
      <c r="AQ55" s="1279"/>
      <c r="AR55" s="1279"/>
      <c r="AS55" s="1279"/>
      <c r="AT55" s="1279"/>
      <c r="AU55" s="1279"/>
      <c r="AV55" s="1279"/>
      <c r="AW55" s="1279"/>
      <c r="AX55" s="1279"/>
      <c r="AY55" s="1279"/>
      <c r="AZ55" s="1279"/>
      <c r="BA55" s="1279"/>
      <c r="BB55" s="1278" t="s">
        <v>602</v>
      </c>
      <c r="BC55" s="1278"/>
      <c r="BD55" s="1278"/>
      <c r="BE55" s="1278"/>
      <c r="BF55" s="1278"/>
      <c r="BG55" s="1278"/>
      <c r="BH55" s="1278"/>
      <c r="BI55" s="1278"/>
      <c r="BJ55" s="1278"/>
      <c r="BK55" s="1278"/>
      <c r="BL55" s="1278"/>
      <c r="BM55" s="1278"/>
      <c r="BN55" s="1278"/>
      <c r="BO55" s="1278"/>
      <c r="BP55" s="1290"/>
      <c r="BQ55" s="1275"/>
      <c r="BR55" s="1275"/>
      <c r="BS55" s="1275"/>
      <c r="BT55" s="1275"/>
      <c r="BU55" s="1275"/>
      <c r="BV55" s="1275"/>
      <c r="BW55" s="1275"/>
      <c r="BX55" s="1290"/>
      <c r="BY55" s="1275"/>
      <c r="BZ55" s="1275"/>
      <c r="CA55" s="1275"/>
      <c r="CB55" s="1275"/>
      <c r="CC55" s="1275"/>
      <c r="CD55" s="1275"/>
      <c r="CE55" s="1275"/>
      <c r="CF55" s="1275">
        <v>58.5</v>
      </c>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c r="A56" s="382"/>
      <c r="B56" s="374"/>
      <c r="G56" s="1273"/>
      <c r="H56" s="1273"/>
      <c r="I56" s="1273"/>
      <c r="J56" s="1273"/>
      <c r="K56" s="1280"/>
      <c r="L56" s="1280"/>
      <c r="M56" s="1280"/>
      <c r="N56" s="1280"/>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73"/>
      <c r="H57" s="1273"/>
      <c r="I57" s="1276"/>
      <c r="J57" s="1276"/>
      <c r="K57" s="1280"/>
      <c r="L57" s="1280"/>
      <c r="M57" s="1280"/>
      <c r="N57" s="1280"/>
      <c r="AM57" s="367"/>
      <c r="AN57" s="1279"/>
      <c r="AO57" s="1279"/>
      <c r="AP57" s="1279"/>
      <c r="AQ57" s="1279"/>
      <c r="AR57" s="1279"/>
      <c r="AS57" s="1279"/>
      <c r="AT57" s="1279"/>
      <c r="AU57" s="1279"/>
      <c r="AV57" s="1279"/>
      <c r="AW57" s="1279"/>
      <c r="AX57" s="1279"/>
      <c r="AY57" s="1279"/>
      <c r="AZ57" s="1279"/>
      <c r="BA57" s="1279"/>
      <c r="BB57" s="1278" t="s">
        <v>603</v>
      </c>
      <c r="BC57" s="1278"/>
      <c r="BD57" s="1278"/>
      <c r="BE57" s="1278"/>
      <c r="BF57" s="1278"/>
      <c r="BG57" s="1278"/>
      <c r="BH57" s="1278"/>
      <c r="BI57" s="1278"/>
      <c r="BJ57" s="1278"/>
      <c r="BK57" s="1278"/>
      <c r="BL57" s="1278"/>
      <c r="BM57" s="1278"/>
      <c r="BN57" s="1278"/>
      <c r="BO57" s="1278"/>
      <c r="BP57" s="1290"/>
      <c r="BQ57" s="1275"/>
      <c r="BR57" s="1275"/>
      <c r="BS57" s="1275"/>
      <c r="BT57" s="1275"/>
      <c r="BU57" s="1275"/>
      <c r="BV57" s="1275"/>
      <c r="BW57" s="1275"/>
      <c r="BX57" s="1290"/>
      <c r="BY57" s="1275"/>
      <c r="BZ57" s="1275"/>
      <c r="CA57" s="1275"/>
      <c r="CB57" s="1275"/>
      <c r="CC57" s="1275"/>
      <c r="CD57" s="1275"/>
      <c r="CE57" s="1275"/>
      <c r="CF57" s="1275">
        <v>52.9</v>
      </c>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c r="A58" s="367"/>
      <c r="B58" s="386"/>
      <c r="G58" s="1273"/>
      <c r="H58" s="1273"/>
      <c r="I58" s="1276"/>
      <c r="J58" s="1276"/>
      <c r="K58" s="1280"/>
      <c r="L58" s="1280"/>
      <c r="M58" s="1280"/>
      <c r="N58" s="1280"/>
      <c r="AM58" s="367"/>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1" t="s">
        <v>606</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73"/>
      <c r="H72" s="1273"/>
      <c r="I72" s="1273"/>
      <c r="J72" s="1273"/>
      <c r="K72" s="384"/>
      <c r="L72" s="384"/>
      <c r="M72" s="385"/>
      <c r="N72" s="385"/>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79" t="s">
        <v>557</v>
      </c>
      <c r="BQ72" s="1279"/>
      <c r="BR72" s="1279"/>
      <c r="BS72" s="1279"/>
      <c r="BT72" s="1279"/>
      <c r="BU72" s="1279"/>
      <c r="BV72" s="1279"/>
      <c r="BW72" s="1279"/>
      <c r="BX72" s="1279" t="s">
        <v>558</v>
      </c>
      <c r="BY72" s="1279"/>
      <c r="BZ72" s="1279"/>
      <c r="CA72" s="1279"/>
      <c r="CB72" s="1279"/>
      <c r="CC72" s="1279"/>
      <c r="CD72" s="1279"/>
      <c r="CE72" s="1279"/>
      <c r="CF72" s="1279" t="s">
        <v>559</v>
      </c>
      <c r="CG72" s="1279"/>
      <c r="CH72" s="1279"/>
      <c r="CI72" s="1279"/>
      <c r="CJ72" s="1279"/>
      <c r="CK72" s="1279"/>
      <c r="CL72" s="1279"/>
      <c r="CM72" s="1279"/>
      <c r="CN72" s="1279" t="s">
        <v>560</v>
      </c>
      <c r="CO72" s="1279"/>
      <c r="CP72" s="1279"/>
      <c r="CQ72" s="1279"/>
      <c r="CR72" s="1279"/>
      <c r="CS72" s="1279"/>
      <c r="CT72" s="1279"/>
      <c r="CU72" s="1279"/>
      <c r="CV72" s="1279" t="s">
        <v>561</v>
      </c>
      <c r="CW72" s="1279"/>
      <c r="CX72" s="1279"/>
      <c r="CY72" s="1279"/>
      <c r="CZ72" s="1279"/>
      <c r="DA72" s="1279"/>
      <c r="DB72" s="1279"/>
      <c r="DC72" s="1279"/>
    </row>
    <row r="73" spans="2:107">
      <c r="B73" s="374"/>
      <c r="G73" s="1291"/>
      <c r="H73" s="1291"/>
      <c r="I73" s="1291"/>
      <c r="J73" s="1291"/>
      <c r="K73" s="1274"/>
      <c r="L73" s="1274"/>
      <c r="M73" s="1274"/>
      <c r="N73" s="1274"/>
      <c r="AM73" s="383"/>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v>54.7</v>
      </c>
      <c r="BQ73" s="1275"/>
      <c r="BR73" s="1275"/>
      <c r="BS73" s="1275"/>
      <c r="BT73" s="1275"/>
      <c r="BU73" s="1275"/>
      <c r="BV73" s="1275"/>
      <c r="BW73" s="1275"/>
      <c r="BX73" s="1275">
        <v>44.2</v>
      </c>
      <c r="BY73" s="1275"/>
      <c r="BZ73" s="1275"/>
      <c r="CA73" s="1275"/>
      <c r="CB73" s="1275"/>
      <c r="CC73" s="1275"/>
      <c r="CD73" s="1275"/>
      <c r="CE73" s="1275"/>
      <c r="CF73" s="1275">
        <v>49</v>
      </c>
      <c r="CG73" s="1275"/>
      <c r="CH73" s="1275"/>
      <c r="CI73" s="1275"/>
      <c r="CJ73" s="1275"/>
      <c r="CK73" s="1275"/>
      <c r="CL73" s="1275"/>
      <c r="CM73" s="1275"/>
      <c r="CN73" s="1275">
        <v>62.3</v>
      </c>
      <c r="CO73" s="1275"/>
      <c r="CP73" s="1275"/>
      <c r="CQ73" s="1275"/>
      <c r="CR73" s="1275"/>
      <c r="CS73" s="1275"/>
      <c r="CT73" s="1275"/>
      <c r="CU73" s="1275"/>
      <c r="CV73" s="1275">
        <v>62.2</v>
      </c>
      <c r="CW73" s="1275"/>
      <c r="CX73" s="1275"/>
      <c r="CY73" s="1275"/>
      <c r="CZ73" s="1275"/>
      <c r="DA73" s="1275"/>
      <c r="DB73" s="1275"/>
      <c r="DC73" s="1275"/>
    </row>
    <row r="74" spans="2:107">
      <c r="B74" s="374"/>
      <c r="G74" s="1291"/>
      <c r="H74" s="1291"/>
      <c r="I74" s="1291"/>
      <c r="J74" s="1291"/>
      <c r="K74" s="1274"/>
      <c r="L74" s="1274"/>
      <c r="M74" s="1274"/>
      <c r="N74" s="1274"/>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91"/>
      <c r="H75" s="1291"/>
      <c r="I75" s="1273"/>
      <c r="J75" s="1273"/>
      <c r="K75" s="1280"/>
      <c r="L75" s="1280"/>
      <c r="M75" s="1280"/>
      <c r="N75" s="1280"/>
      <c r="AM75" s="383"/>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5">
        <v>13.4</v>
      </c>
      <c r="BQ75" s="1275"/>
      <c r="BR75" s="1275"/>
      <c r="BS75" s="1275"/>
      <c r="BT75" s="1275"/>
      <c r="BU75" s="1275"/>
      <c r="BV75" s="1275"/>
      <c r="BW75" s="1275"/>
      <c r="BX75" s="1275">
        <v>12</v>
      </c>
      <c r="BY75" s="1275"/>
      <c r="BZ75" s="1275"/>
      <c r="CA75" s="1275"/>
      <c r="CB75" s="1275"/>
      <c r="CC75" s="1275"/>
      <c r="CD75" s="1275"/>
      <c r="CE75" s="1275"/>
      <c r="CF75" s="1275">
        <v>10</v>
      </c>
      <c r="CG75" s="1275"/>
      <c r="CH75" s="1275"/>
      <c r="CI75" s="1275"/>
      <c r="CJ75" s="1275"/>
      <c r="CK75" s="1275"/>
      <c r="CL75" s="1275"/>
      <c r="CM75" s="1275"/>
      <c r="CN75" s="1275">
        <v>8.1</v>
      </c>
      <c r="CO75" s="1275"/>
      <c r="CP75" s="1275"/>
      <c r="CQ75" s="1275"/>
      <c r="CR75" s="1275"/>
      <c r="CS75" s="1275"/>
      <c r="CT75" s="1275"/>
      <c r="CU75" s="1275"/>
      <c r="CV75" s="1275">
        <v>7.4</v>
      </c>
      <c r="CW75" s="1275"/>
      <c r="CX75" s="1275"/>
      <c r="CY75" s="1275"/>
      <c r="CZ75" s="1275"/>
      <c r="DA75" s="1275"/>
      <c r="DB75" s="1275"/>
      <c r="DC75" s="1275"/>
    </row>
    <row r="76" spans="2:107">
      <c r="B76" s="374"/>
      <c r="G76" s="1291"/>
      <c r="H76" s="1291"/>
      <c r="I76" s="1273"/>
      <c r="J76" s="1273"/>
      <c r="K76" s="1280"/>
      <c r="L76" s="1280"/>
      <c r="M76" s="1280"/>
      <c r="N76" s="1280"/>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73"/>
      <c r="H77" s="1273"/>
      <c r="I77" s="1273"/>
      <c r="J77" s="1273"/>
      <c r="K77" s="1274"/>
      <c r="L77" s="1274"/>
      <c r="M77" s="1274"/>
      <c r="N77" s="1274"/>
      <c r="AN77" s="1279" t="s">
        <v>604</v>
      </c>
      <c r="AO77" s="1279"/>
      <c r="AP77" s="1279"/>
      <c r="AQ77" s="1279"/>
      <c r="AR77" s="1279"/>
      <c r="AS77" s="1279"/>
      <c r="AT77" s="1279"/>
      <c r="AU77" s="1279"/>
      <c r="AV77" s="1279"/>
      <c r="AW77" s="1279"/>
      <c r="AX77" s="1279"/>
      <c r="AY77" s="1279"/>
      <c r="AZ77" s="1279"/>
      <c r="BA77" s="1279"/>
      <c r="BB77" s="1278" t="s">
        <v>602</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c r="B78" s="374"/>
      <c r="G78" s="1273"/>
      <c r="H78" s="1273"/>
      <c r="I78" s="1273"/>
      <c r="J78" s="1273"/>
      <c r="K78" s="1274"/>
      <c r="L78" s="1274"/>
      <c r="M78" s="1274"/>
      <c r="N78" s="1274"/>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73"/>
      <c r="H79" s="1273"/>
      <c r="I79" s="1276"/>
      <c r="J79" s="1276"/>
      <c r="K79" s="1277"/>
      <c r="L79" s="1277"/>
      <c r="M79" s="1277"/>
      <c r="N79" s="1277"/>
      <c r="AN79" s="1279"/>
      <c r="AO79" s="1279"/>
      <c r="AP79" s="1279"/>
      <c r="AQ79" s="1279"/>
      <c r="AR79" s="1279"/>
      <c r="AS79" s="1279"/>
      <c r="AT79" s="1279"/>
      <c r="AU79" s="1279"/>
      <c r="AV79" s="1279"/>
      <c r="AW79" s="1279"/>
      <c r="AX79" s="1279"/>
      <c r="AY79" s="1279"/>
      <c r="AZ79" s="1279"/>
      <c r="BA79" s="1279"/>
      <c r="BB79" s="1278" t="s">
        <v>607</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c r="B80" s="374"/>
      <c r="G80" s="1273"/>
      <c r="H80" s="1273"/>
      <c r="I80" s="1276"/>
      <c r="J80" s="1276"/>
      <c r="K80" s="1277"/>
      <c r="L80" s="1277"/>
      <c r="M80" s="1277"/>
      <c r="N80" s="1277"/>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0sLD6vl0sERGZr917EBvdHC/WpvwByjXq0sYtF2RVuUCh7TBuaNSOtBrTf6w02KF++PMtRzrR8o7ohhU5XiQ==" saltValue="Gt6JTLzv/Y9BfncoKn74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qPJMIYh6ecp8sh5RyXiq+xhOq/xuys/HUG2OwZy+0CTEeWeT0X7z+XbQv7IyI3pUBdnZMcs7K+UlV38NaT1Nw==" saltValue="/AztwtC5F6oZPd28KJnH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YUPB4BQbUpjpileF0xWL8zCGKMfUHtqer5Hrz032epkcEtjkMmtFgUWZDC0eiKdFRb62ZKIOEaqSHQUAM/IUw==" saltValue="c/SvMX8qMbO7ikCCgoR/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100150</v>
      </c>
      <c r="E3" s="141"/>
      <c r="F3" s="142">
        <v>90961</v>
      </c>
      <c r="G3" s="143"/>
      <c r="H3" s="144"/>
    </row>
    <row r="4" spans="1:8">
      <c r="A4" s="145"/>
      <c r="B4" s="146"/>
      <c r="C4" s="147"/>
      <c r="D4" s="148">
        <v>38942</v>
      </c>
      <c r="E4" s="149"/>
      <c r="F4" s="150">
        <v>37720</v>
      </c>
      <c r="G4" s="151"/>
      <c r="H4" s="152"/>
    </row>
    <row r="5" spans="1:8">
      <c r="A5" s="133" t="s">
        <v>549</v>
      </c>
      <c r="B5" s="138"/>
      <c r="C5" s="139"/>
      <c r="D5" s="140">
        <v>55884</v>
      </c>
      <c r="E5" s="141"/>
      <c r="F5" s="142">
        <v>106614</v>
      </c>
      <c r="G5" s="143"/>
      <c r="H5" s="144"/>
    </row>
    <row r="6" spans="1:8">
      <c r="A6" s="145"/>
      <c r="B6" s="146"/>
      <c r="C6" s="147"/>
      <c r="D6" s="148">
        <v>33226</v>
      </c>
      <c r="E6" s="149"/>
      <c r="F6" s="150">
        <v>45545</v>
      </c>
      <c r="G6" s="151"/>
      <c r="H6" s="152"/>
    </row>
    <row r="7" spans="1:8">
      <c r="A7" s="133" t="s">
        <v>550</v>
      </c>
      <c r="B7" s="138"/>
      <c r="C7" s="139"/>
      <c r="D7" s="140">
        <v>49611</v>
      </c>
      <c r="E7" s="141"/>
      <c r="F7" s="142">
        <v>85459</v>
      </c>
      <c r="G7" s="143"/>
      <c r="H7" s="144"/>
    </row>
    <row r="8" spans="1:8">
      <c r="A8" s="145"/>
      <c r="B8" s="146"/>
      <c r="C8" s="147"/>
      <c r="D8" s="148">
        <v>22628</v>
      </c>
      <c r="E8" s="149"/>
      <c r="F8" s="150">
        <v>44378</v>
      </c>
      <c r="G8" s="151"/>
      <c r="H8" s="152"/>
    </row>
    <row r="9" spans="1:8">
      <c r="A9" s="133" t="s">
        <v>551</v>
      </c>
      <c r="B9" s="138"/>
      <c r="C9" s="139"/>
      <c r="D9" s="140">
        <v>79134</v>
      </c>
      <c r="E9" s="141"/>
      <c r="F9" s="142">
        <v>83280</v>
      </c>
      <c r="G9" s="143"/>
      <c r="H9" s="144"/>
    </row>
    <row r="10" spans="1:8">
      <c r="A10" s="145"/>
      <c r="B10" s="146"/>
      <c r="C10" s="147"/>
      <c r="D10" s="148">
        <v>31243</v>
      </c>
      <c r="E10" s="149"/>
      <c r="F10" s="150">
        <v>43123</v>
      </c>
      <c r="G10" s="151"/>
      <c r="H10" s="152"/>
    </row>
    <row r="11" spans="1:8">
      <c r="A11" s="133" t="s">
        <v>552</v>
      </c>
      <c r="B11" s="138"/>
      <c r="C11" s="139"/>
      <c r="D11" s="140">
        <v>53547</v>
      </c>
      <c r="E11" s="141"/>
      <c r="F11" s="142">
        <v>88968</v>
      </c>
      <c r="G11" s="143"/>
      <c r="H11" s="144"/>
    </row>
    <row r="12" spans="1:8">
      <c r="A12" s="145"/>
      <c r="B12" s="146"/>
      <c r="C12" s="153"/>
      <c r="D12" s="148">
        <v>31547</v>
      </c>
      <c r="E12" s="149"/>
      <c r="F12" s="150">
        <v>45482</v>
      </c>
      <c r="G12" s="151"/>
      <c r="H12" s="152"/>
    </row>
    <row r="13" spans="1:8">
      <c r="A13" s="133"/>
      <c r="B13" s="138"/>
      <c r="C13" s="154"/>
      <c r="D13" s="155">
        <v>67665</v>
      </c>
      <c r="E13" s="156"/>
      <c r="F13" s="157">
        <v>91056</v>
      </c>
      <c r="G13" s="158"/>
      <c r="H13" s="144"/>
    </row>
    <row r="14" spans="1:8">
      <c r="A14" s="145"/>
      <c r="B14" s="146"/>
      <c r="C14" s="147"/>
      <c r="D14" s="148">
        <v>31517</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4.4400000000000004</v>
      </c>
      <c r="C19" s="159">
        <f>ROUND(VALUE(SUBSTITUTE(実質収支比率等に係る経年分析!G$48,"▲","-")),2)</f>
        <v>4.08</v>
      </c>
      <c r="D19" s="159">
        <f>ROUND(VALUE(SUBSTITUTE(実質収支比率等に係る経年分析!H$48,"▲","-")),2)</f>
        <v>4.8</v>
      </c>
      <c r="E19" s="159">
        <f>ROUND(VALUE(SUBSTITUTE(実質収支比率等に係る経年分析!I$48,"▲","-")),2)</f>
        <v>5.24</v>
      </c>
      <c r="F19" s="159">
        <f>ROUND(VALUE(SUBSTITUTE(実質収支比率等に係る経年分析!J$48,"▲","-")),2)</f>
        <v>5.66</v>
      </c>
    </row>
    <row r="20" spans="1:11">
      <c r="A20" s="159" t="s">
        <v>49</v>
      </c>
      <c r="B20" s="159">
        <f>ROUND(VALUE(SUBSTITUTE(実質収支比率等に係る経年分析!F$47,"▲","-")),2)</f>
        <v>18.100000000000001</v>
      </c>
      <c r="C20" s="159">
        <f>ROUND(VALUE(SUBSTITUTE(実質収支比率等に係る経年分析!G$47,"▲","-")),2)</f>
        <v>20.2</v>
      </c>
      <c r="D20" s="159">
        <f>ROUND(VALUE(SUBSTITUTE(実質収支比率等に係る経年分析!H$47,"▲","-")),2)</f>
        <v>21.34</v>
      </c>
      <c r="E20" s="159">
        <f>ROUND(VALUE(SUBSTITUTE(実質収支比率等に係る経年分析!I$47,"▲","-")),2)</f>
        <v>22.01</v>
      </c>
      <c r="F20" s="159">
        <f>ROUND(VALUE(SUBSTITUTE(実質収支比率等に係る経年分析!J$47,"▲","-")),2)</f>
        <v>20.57</v>
      </c>
    </row>
    <row r="21" spans="1:11">
      <c r="A21" s="159" t="s">
        <v>50</v>
      </c>
      <c r="B21" s="159">
        <f>IF(ISNUMBER(VALUE(SUBSTITUTE(実質収支比率等に係る経年分析!F$49,"▲","-"))),ROUND(VALUE(SUBSTITUTE(実質収支比率等に係る経年分析!F$49,"▲","-")),2),NA())</f>
        <v>0.77</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0.82</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-3.64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0.51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c r="A30" s="160" t="str">
        <f>IF(連結実質赤字比率に係る赤字・黒字の構成分析!C$40="",NA(),連結実質赤字比率に係る赤字・黒字の構成分析!C$40)</f>
        <v>後期高齢者医療保険特別会計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0.31</v>
      </c>
    </row>
    <row r="31" spans="1:11">
      <c r="A31" s="160" t="str">
        <f>IF(連結実質赤字比率に係る赤字・黒字の構成分析!C$39="",NA(),連結実質赤字比率に係る赤字・黒字の構成分析!C$39)</f>
        <v>土地取得事業特別会計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1.35</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1.0900000000000001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1.1599999999999999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4.2699999999999996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1683</v>
      </c>
      <c r="E42" s="161"/>
      <c r="F42" s="161"/>
      <c r="G42" s="161">
        <f>'実質公債費比率（分子）の構造'!L$52</f>
        <v>1701</v>
      </c>
      <c r="H42" s="161"/>
      <c r="I42" s="161"/>
      <c r="J42" s="161">
        <f>'実質公債費比率（分子）の構造'!M$52</f>
        <v>1723</v>
      </c>
      <c r="K42" s="161"/>
      <c r="L42" s="161"/>
      <c r="M42" s="161">
        <f>'実質公債費比率（分子）の構造'!N$52</f>
        <v>1635</v>
      </c>
      <c r="N42" s="161"/>
      <c r="O42" s="161"/>
      <c r="P42" s="161">
        <f>'実質公債費比率（分子）の構造'!O$52</f>
        <v>1509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17</v>
      </c>
      <c r="C44" s="161"/>
      <c r="D44" s="161"/>
      <c r="E44" s="161">
        <f>'実質公債費比率（分子）の構造'!L$50</f>
        <v>17</v>
      </c>
      <c r="F44" s="161"/>
      <c r="G44" s="161"/>
      <c r="H44" s="161">
        <f>'実質公債費比率（分子）の構造'!M$50</f>
        <v>14</v>
      </c>
      <c r="I44" s="161"/>
      <c r="J44" s="161"/>
      <c r="K44" s="161">
        <f>'実質公債費比率（分子）の構造'!N$50</f>
        <v>15</v>
      </c>
      <c r="L44" s="161"/>
      <c r="M44" s="161"/>
      <c r="N44" s="161">
        <f>'実質公債費比率（分子）の構造'!O$50</f>
        <v>15</v>
      </c>
      <c r="O44" s="161"/>
      <c r="P44" s="161"/>
    </row>
    <row r="45" spans="1:16">
      <c r="A45" s="161" t="s">
        <v>60</v>
      </c>
      <c r="B45" s="161">
        <f>'実質公債費比率（分子）の構造'!K$49</f>
        <v>51</v>
      </c>
      <c r="C45" s="161"/>
      <c r="D45" s="161"/>
      <c r="E45" s="161">
        <f>'実質公債費比率（分子）の構造'!L$49</f>
        <v>50</v>
      </c>
      <c r="F45" s="161"/>
      <c r="G45" s="161"/>
      <c r="H45" s="161">
        <f>'実質公債費比率（分子）の構造'!M$49</f>
        <v>50</v>
      </c>
      <c r="I45" s="161"/>
      <c r="J45" s="161"/>
      <c r="K45" s="161">
        <f>'実質公債費比率（分子）の構造'!N$49</f>
        <v>3</v>
      </c>
      <c r="L45" s="161"/>
      <c r="M45" s="161"/>
      <c r="N45" s="161">
        <f>'実質公債費比率（分子）の構造'!O$49</f>
        <v>3</v>
      </c>
      <c r="O45" s="161"/>
      <c r="P45" s="161"/>
    </row>
    <row r="46" spans="1:16">
      <c r="A46" s="161" t="s">
        <v>61</v>
      </c>
      <c r="B46" s="161">
        <f>'実質公債費比率（分子）の構造'!K$48</f>
        <v>336</v>
      </c>
      <c r="C46" s="161"/>
      <c r="D46" s="161"/>
      <c r="E46" s="161">
        <f>'実質公債費比率（分子）の構造'!L$48</f>
        <v>337</v>
      </c>
      <c r="F46" s="161"/>
      <c r="G46" s="161"/>
      <c r="H46" s="161">
        <f>'実質公債費比率（分子）の構造'!M$48</f>
        <v>359</v>
      </c>
      <c r="I46" s="161"/>
      <c r="J46" s="161"/>
      <c r="K46" s="161">
        <f>'実質公債費比率（分子）の構造'!N$48</f>
        <v>344</v>
      </c>
      <c r="L46" s="161"/>
      <c r="M46" s="161"/>
      <c r="N46" s="161">
        <f>'実質公債費比率（分子）の構造'!O$48</f>
        <v>336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2554</v>
      </c>
      <c r="C49" s="161"/>
      <c r="D49" s="161"/>
      <c r="E49" s="161">
        <f>'実質公債費比率（分子）の構造'!L$45</f>
        <v>2215</v>
      </c>
      <c r="F49" s="161"/>
      <c r="G49" s="161"/>
      <c r="H49" s="161">
        <f>'実質公債費比率（分子）の構造'!M$45</f>
        <v>2015</v>
      </c>
      <c r="I49" s="161"/>
      <c r="J49" s="161"/>
      <c r="K49" s="161">
        <f>'実質公債費比率（分子）の構造'!N$45</f>
        <v>1997</v>
      </c>
      <c r="L49" s="161"/>
      <c r="M49" s="161"/>
      <c r="N49" s="161">
        <f>'実質公債費比率（分子）の構造'!O$45</f>
        <v>1896</v>
      </c>
      <c r="O49" s="161"/>
      <c r="P49" s="161"/>
    </row>
    <row r="50" spans="1:16">
      <c r="A50" s="161" t="s">
        <v>65</v>
      </c>
      <c r="B50" s="161" t="e">
        <f>NA()</f>
        <v>#N/A</v>
      </c>
      <c r="C50" s="161">
        <f>IF(ISNUMBER('実質公債費比率（分子）の構造'!K$53),'実質公債費比率（分子）の構造'!K$53,NA())</f>
        <v>1275</v>
      </c>
      <c r="D50" s="161" t="e">
        <f>NA()</f>
        <v>#N/A</v>
      </c>
      <c r="E50" s="161" t="e">
        <f>NA()</f>
        <v>#N/A</v>
      </c>
      <c r="F50" s="161">
        <f>IF(ISNUMBER('実質公債費比率（分子）の構造'!L$53),'実質公債費比率（分子）の構造'!L$53,NA())</f>
        <v>918</v>
      </c>
      <c r="G50" s="161" t="e">
        <f>NA()</f>
        <v>#N/A</v>
      </c>
      <c r="H50" s="161" t="e">
        <f>NA()</f>
        <v>#N/A</v>
      </c>
      <c r="I50" s="161">
        <f>IF(ISNUMBER('実質公債費比率（分子）の構造'!M$53),'実質公債費比率（分子）の構造'!M$53,NA())</f>
        <v>715</v>
      </c>
      <c r="J50" s="161" t="e">
        <f>NA()</f>
        <v>#N/A</v>
      </c>
      <c r="K50" s="161" t="e">
        <f>NA()</f>
        <v>#N/A</v>
      </c>
      <c r="L50" s="161">
        <f>IF(ISNUMBER('実質公債費比率（分子）の構造'!N$53),'実質公債費比率（分子）の構造'!N$53,NA())</f>
        <v>724</v>
      </c>
      <c r="M50" s="161" t="e">
        <f>NA()</f>
        <v>#N/A</v>
      </c>
      <c r="N50" s="161" t="e">
        <f>NA()</f>
        <v>#N/A</v>
      </c>
      <c r="O50" s="161">
        <f>IF(ISNUMBER('実質公債費比率（分子）の構造'!O$53),'実質公債費比率（分子）の構造'!O$53,NA())</f>
        <v>741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16098</v>
      </c>
      <c r="E56" s="160"/>
      <c r="F56" s="160"/>
      <c r="G56" s="160">
        <f>'将来負担比率（分子）の構造'!J$52</f>
        <v>15813</v>
      </c>
      <c r="H56" s="160"/>
      <c r="I56" s="160"/>
      <c r="J56" s="160">
        <f>'将来負担比率（分子）の構造'!K$52</f>
        <v>15602</v>
      </c>
      <c r="K56" s="160"/>
      <c r="L56" s="160"/>
      <c r="M56" s="160">
        <f>'将来負担比率（分子）の構造'!L$52</f>
        <v>16003</v>
      </c>
      <c r="N56" s="160"/>
      <c r="O56" s="160"/>
      <c r="P56" s="160">
        <f>'将来負担比率（分子）の構造'!M$52</f>
        <v>16035</v>
      </c>
    </row>
    <row r="57" spans="1:16">
      <c r="A57" s="160" t="s">
        <v>36</v>
      </c>
      <c r="B57" s="160"/>
      <c r="C57" s="160"/>
      <c r="D57" s="160">
        <f>'将来負担比率（分子）の構造'!I$51</f>
        <v>523</v>
      </c>
      <c r="E57" s="160"/>
      <c r="F57" s="160"/>
      <c r="G57" s="160">
        <f>'将来負担比率（分子）の構造'!J$51</f>
        <v>444</v>
      </c>
      <c r="H57" s="160"/>
      <c r="I57" s="160"/>
      <c r="J57" s="160">
        <f>'将来負担比率（分子）の構造'!K$51</f>
        <v>344</v>
      </c>
      <c r="K57" s="160"/>
      <c r="L57" s="160"/>
      <c r="M57" s="160">
        <f>'将来負担比率（分子）の構造'!L$51</f>
        <v>293</v>
      </c>
      <c r="N57" s="160"/>
      <c r="O57" s="160"/>
      <c r="P57" s="160">
        <f>'将来負担比率（分子）の構造'!M$51</f>
        <v>251</v>
      </c>
    </row>
    <row r="58" spans="1:16">
      <c r="A58" s="160" t="s">
        <v>35</v>
      </c>
      <c r="B58" s="160"/>
      <c r="C58" s="160"/>
      <c r="D58" s="160">
        <f>'将来負担比率（分子）の構造'!I$50</f>
        <v>3969</v>
      </c>
      <c r="E58" s="160"/>
      <c r="F58" s="160"/>
      <c r="G58" s="160">
        <f>'将来負担比率（分子）の構造'!J$50</f>
        <v>4607</v>
      </c>
      <c r="H58" s="160"/>
      <c r="I58" s="160"/>
      <c r="J58" s="160">
        <f>'将来負担比率（分子）の構造'!K$50</f>
        <v>4900</v>
      </c>
      <c r="K58" s="160"/>
      <c r="L58" s="160"/>
      <c r="M58" s="160">
        <f>'将来負担比率（分子）の構造'!L$50</f>
        <v>5008</v>
      </c>
      <c r="N58" s="160"/>
      <c r="O58" s="160"/>
      <c r="P58" s="160">
        <f>'将来負担比率（分子）の構造'!M$50</f>
        <v>4795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3378</v>
      </c>
      <c r="C62" s="160"/>
      <c r="D62" s="160"/>
      <c r="E62" s="160">
        <f>'将来負担比率（分子）の構造'!J$45</f>
        <v>3092</v>
      </c>
      <c r="F62" s="160"/>
      <c r="G62" s="160"/>
      <c r="H62" s="160">
        <f>'将来負担比率（分子）の構造'!K$45</f>
        <v>3048</v>
      </c>
      <c r="I62" s="160"/>
      <c r="J62" s="160"/>
      <c r="K62" s="160">
        <f>'将来負担比率（分子）の構造'!L$45</f>
        <v>3030</v>
      </c>
      <c r="L62" s="160"/>
      <c r="M62" s="160"/>
      <c r="N62" s="160">
        <f>'将来負担比率（分子）の構造'!M$45</f>
        <v>2724</v>
      </c>
      <c r="O62" s="160"/>
      <c r="P62" s="160"/>
    </row>
    <row r="63" spans="1:16">
      <c r="A63" s="160" t="s">
        <v>28</v>
      </c>
      <c r="B63" s="160">
        <f>'将来負担比率（分子）の構造'!I$44</f>
        <v>114</v>
      </c>
      <c r="C63" s="160"/>
      <c r="D63" s="160"/>
      <c r="E63" s="160">
        <f>'将来負担比率（分子）の構造'!J$44</f>
        <v>86</v>
      </c>
      <c r="F63" s="160"/>
      <c r="G63" s="160"/>
      <c r="H63" s="160">
        <f>'将来負担比率（分子）の構造'!K$44</f>
        <v>876</v>
      </c>
      <c r="I63" s="160"/>
      <c r="J63" s="160"/>
      <c r="K63" s="160">
        <f>'将来負担比率（分子）の構造'!L$44</f>
        <v>2225</v>
      </c>
      <c r="L63" s="160"/>
      <c r="M63" s="160"/>
      <c r="N63" s="160">
        <f>'将来負担比率（分子）の構造'!M$44</f>
        <v>2230</v>
      </c>
      <c r="O63" s="160"/>
      <c r="P63" s="160"/>
    </row>
    <row r="64" spans="1:16">
      <c r="A64" s="160" t="s">
        <v>27</v>
      </c>
      <c r="B64" s="160">
        <f>'将来負担比率（分子）の構造'!I$43</f>
        <v>3866</v>
      </c>
      <c r="C64" s="160"/>
      <c r="D64" s="160"/>
      <c r="E64" s="160">
        <f>'将来負担比率（分子）の構造'!J$43</f>
        <v>3658</v>
      </c>
      <c r="F64" s="160"/>
      <c r="G64" s="160"/>
      <c r="H64" s="160">
        <f>'将来負担比率（分子）の構造'!K$43</f>
        <v>3609</v>
      </c>
      <c r="I64" s="160"/>
      <c r="J64" s="160"/>
      <c r="K64" s="160">
        <f>'将来負担比率（分子）の構造'!L$43</f>
        <v>3495</v>
      </c>
      <c r="L64" s="160"/>
      <c r="M64" s="160"/>
      <c r="N64" s="160">
        <f>'将来負担比率（分子）の構造'!M$43</f>
        <v>3296</v>
      </c>
      <c r="O64" s="160"/>
      <c r="P64" s="160"/>
    </row>
    <row r="65" spans="1:16">
      <c r="A65" s="160" t="s">
        <v>26</v>
      </c>
      <c r="B65" s="160">
        <f>'将来負担比率（分子）の構造'!I$42</f>
        <v>136</v>
      </c>
      <c r="C65" s="160"/>
      <c r="D65" s="160"/>
      <c r="E65" s="160">
        <f>'将来負担比率（分子）の構造'!J$42</f>
        <v>120</v>
      </c>
      <c r="F65" s="160"/>
      <c r="G65" s="160"/>
      <c r="H65" s="160">
        <f>'将来負担比率（分子）の構造'!K$42</f>
        <v>107</v>
      </c>
      <c r="I65" s="160"/>
      <c r="J65" s="160"/>
      <c r="K65" s="160">
        <f>'将来負担比率（分子）の構造'!L$42</f>
        <v>96</v>
      </c>
      <c r="L65" s="160"/>
      <c r="M65" s="160"/>
      <c r="N65" s="160">
        <f>'将来負担比率（分子）の構造'!M$42</f>
        <v>82</v>
      </c>
      <c r="O65" s="160"/>
      <c r="P65" s="160"/>
    </row>
    <row r="66" spans="1:16">
      <c r="A66" s="160" t="s">
        <v>25</v>
      </c>
      <c r="B66" s="160">
        <f>'将来負担比率（分子）の構造'!I$41</f>
        <v>18396</v>
      </c>
      <c r="C66" s="160"/>
      <c r="D66" s="160"/>
      <c r="E66" s="160">
        <f>'将来負担比率（分子）の構造'!J$41</f>
        <v>18128</v>
      </c>
      <c r="F66" s="160"/>
      <c r="G66" s="160"/>
      <c r="H66" s="160">
        <f>'将来負担比率（分子）の構造'!K$41</f>
        <v>18004</v>
      </c>
      <c r="I66" s="160"/>
      <c r="J66" s="160"/>
      <c r="K66" s="160">
        <f>'将来負担比率（分子）の構造'!L$41</f>
        <v>18515</v>
      </c>
      <c r="L66" s="160"/>
      <c r="M66" s="160"/>
      <c r="N66" s="160">
        <f>'将来負担比率（分子）の構造'!M$41</f>
        <v>18825</v>
      </c>
      <c r="O66" s="160"/>
      <c r="P66" s="160"/>
    </row>
    <row r="67" spans="1:16">
      <c r="A67" s="160" t="s">
        <v>69</v>
      </c>
      <c r="B67" s="160" t="e">
        <f>NA()</f>
        <v>#N/A</v>
      </c>
      <c r="C67" s="160">
        <f>IF(ISNUMBER('将来負担比率（分子）の構造'!I$53), IF('将来負担比率（分子）の構造'!I$53 &lt; 0, 0, '将来負担比率（分子）の構造'!I$53), NA())</f>
        <v>5300</v>
      </c>
      <c r="D67" s="160" t="e">
        <f>NA()</f>
        <v>#N/A</v>
      </c>
      <c r="E67" s="160" t="e">
        <f>NA()</f>
        <v>#N/A</v>
      </c>
      <c r="F67" s="160">
        <f>IF(ISNUMBER('将来負担比率（分子）の構造'!J$53), IF('将来負担比率（分子）の構造'!J$53 &lt; 0, 0, '将来負担比率（分子）の構造'!J$53), NA())</f>
        <v>4221</v>
      </c>
      <c r="G67" s="160" t="e">
        <f>NA()</f>
        <v>#N/A</v>
      </c>
      <c r="H67" s="160" t="e">
        <f>NA()</f>
        <v>#N/A</v>
      </c>
      <c r="I67" s="160">
        <f>IF(ISNUMBER('将来負担比率（分子）の構造'!K$53), IF('将来負担比率（分子）の構造'!K$53 &lt; 0, 0, '将来負担比率（分子）の構造'!K$53), NA())</f>
        <v>4799</v>
      </c>
      <c r="J67" s="160" t="e">
        <f>NA()</f>
        <v>#N/A</v>
      </c>
      <c r="K67" s="160" t="e">
        <f>NA()</f>
        <v>#N/A</v>
      </c>
      <c r="L67" s="160">
        <f>IF(ISNUMBER('将来負担比率（分子）の構造'!L$53), IF('将来負担比率（分子）の構造'!L$53 &lt; 0, 0, '将来負担比率（分子）の構造'!L$53), NA())</f>
        <v>6057</v>
      </c>
      <c r="M67" s="160" t="e">
        <f>NA()</f>
        <v>#N/A</v>
      </c>
      <c r="N67" s="160" t="e">
        <f>NA()</f>
        <v>#N/A</v>
      </c>
      <c r="O67" s="160">
        <f>IF(ISNUMBER('将来負担比率（分子）の構造'!M$53), IF('将来負担比率（分子）の構造'!M$53 &lt; 0, 0, '将来負担比率（分子）の構造'!M$53), NA())</f>
        <v>6075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2431</v>
      </c>
      <c r="C72" s="164">
        <f>基金残高に係る経年分析!G55</f>
        <v>2472</v>
      </c>
      <c r="D72" s="164">
        <f>基金残高に係る経年分析!H55</f>
        <v>2294</v>
      </c>
    </row>
    <row r="73" spans="1:16">
      <c r="A73" s="163" t="s">
        <v>72</v>
      </c>
      <c r="B73" s="164">
        <f>基金残高に係る経年分析!F56</f>
        <v>790</v>
      </c>
      <c r="C73" s="164">
        <f>基金残高に係る経年分析!G56</f>
        <v>790</v>
      </c>
      <c r="D73" s="164">
        <f>基金残高に係る経年分析!H56</f>
        <v>791</v>
      </c>
    </row>
    <row r="74" spans="1:16">
      <c r="A74" s="163" t="s">
        <v>73</v>
      </c>
      <c r="B74" s="164">
        <f>基金残高に係る経年分析!F57</f>
        <v>1440</v>
      </c>
      <c r="C74" s="164">
        <f>基金残高に係る経年分析!G57</f>
        <v>1529</v>
      </c>
      <c r="D74" s="164">
        <f>基金残高に係る経年分析!H57</f>
        <v>1445</v>
      </c>
    </row>
  </sheetData>
  <sheetProtection algorithmName="SHA-512" hashValue="V0w6UB706YsfNGH2bArGJOoDIJGncB5rMb/T5v51EVatqAOUO3EF5xZ3AGjKMmmUDnHOFDsWlVMAPswhDKstxw==" saltValue="KlG3NxChCToZC8eFXBS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6019221</v>
      </c>
      <c r="S5" s="649"/>
      <c r="T5" s="649"/>
      <c r="U5" s="649"/>
      <c r="V5" s="649"/>
      <c r="W5" s="649"/>
      <c r="X5" s="649"/>
      <c r="Y5" s="650"/>
      <c r="Z5" s="651">
        <v>28.2</v>
      </c>
      <c r="AA5" s="651"/>
      <c r="AB5" s="651"/>
      <c r="AC5" s="651"/>
      <c r="AD5" s="652">
        <v>6019221</v>
      </c>
      <c r="AE5" s="652"/>
      <c r="AF5" s="652"/>
      <c r="AG5" s="652"/>
      <c r="AH5" s="652"/>
      <c r="AI5" s="652"/>
      <c r="AJ5" s="652"/>
      <c r="AK5" s="652"/>
      <c r="AL5" s="653">
        <v>56.9</v>
      </c>
      <c r="AM5" s="654"/>
      <c r="AN5" s="654"/>
      <c r="AO5" s="655"/>
      <c r="AP5" s="645" t="s">
        <v>220</v>
      </c>
      <c r="AQ5" s="646"/>
      <c r="AR5" s="646"/>
      <c r="AS5" s="646"/>
      <c r="AT5" s="646"/>
      <c r="AU5" s="646"/>
      <c r="AV5" s="646"/>
      <c r="AW5" s="646"/>
      <c r="AX5" s="646"/>
      <c r="AY5" s="646"/>
      <c r="AZ5" s="646"/>
      <c r="BA5" s="646"/>
      <c r="BB5" s="646"/>
      <c r="BC5" s="646"/>
      <c r="BD5" s="646"/>
      <c r="BE5" s="646"/>
      <c r="BF5" s="647"/>
      <c r="BG5" s="659">
        <v>6019221</v>
      </c>
      <c r="BH5" s="660"/>
      <c r="BI5" s="660"/>
      <c r="BJ5" s="660"/>
      <c r="BK5" s="660"/>
      <c r="BL5" s="660"/>
      <c r="BM5" s="660"/>
      <c r="BN5" s="661"/>
      <c r="BO5" s="662">
        <v>100</v>
      </c>
      <c r="BP5" s="662"/>
      <c r="BQ5" s="662"/>
      <c r="BR5" s="662"/>
      <c r="BS5" s="663">
        <v>99761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199410</v>
      </c>
      <c r="S6" s="660"/>
      <c r="T6" s="660"/>
      <c r="U6" s="660"/>
      <c r="V6" s="660"/>
      <c r="W6" s="660"/>
      <c r="X6" s="660"/>
      <c r="Y6" s="661"/>
      <c r="Z6" s="662">
        <v>0.9</v>
      </c>
      <c r="AA6" s="662"/>
      <c r="AB6" s="662"/>
      <c r="AC6" s="662"/>
      <c r="AD6" s="663">
        <v>199410</v>
      </c>
      <c r="AE6" s="663"/>
      <c r="AF6" s="663"/>
      <c r="AG6" s="663"/>
      <c r="AH6" s="663"/>
      <c r="AI6" s="663"/>
      <c r="AJ6" s="663"/>
      <c r="AK6" s="663"/>
      <c r="AL6" s="664">
        <v>1.9</v>
      </c>
      <c r="AM6" s="665"/>
      <c r="AN6" s="665"/>
      <c r="AO6" s="666"/>
      <c r="AP6" s="656" t="s">
        <v>225</v>
      </c>
      <c r="AQ6" s="657"/>
      <c r="AR6" s="657"/>
      <c r="AS6" s="657"/>
      <c r="AT6" s="657"/>
      <c r="AU6" s="657"/>
      <c r="AV6" s="657"/>
      <c r="AW6" s="657"/>
      <c r="AX6" s="657"/>
      <c r="AY6" s="657"/>
      <c r="AZ6" s="657"/>
      <c r="BA6" s="657"/>
      <c r="BB6" s="657"/>
      <c r="BC6" s="657"/>
      <c r="BD6" s="657"/>
      <c r="BE6" s="657"/>
      <c r="BF6" s="658"/>
      <c r="BG6" s="659">
        <v>6019221</v>
      </c>
      <c r="BH6" s="660"/>
      <c r="BI6" s="660"/>
      <c r="BJ6" s="660"/>
      <c r="BK6" s="660"/>
      <c r="BL6" s="660"/>
      <c r="BM6" s="660"/>
      <c r="BN6" s="661"/>
      <c r="BO6" s="662">
        <v>100</v>
      </c>
      <c r="BP6" s="662"/>
      <c r="BQ6" s="662"/>
      <c r="BR6" s="662"/>
      <c r="BS6" s="663">
        <v>99761</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219625</v>
      </c>
      <c r="CS6" s="660"/>
      <c r="CT6" s="660"/>
      <c r="CU6" s="660"/>
      <c r="CV6" s="660"/>
      <c r="CW6" s="660"/>
      <c r="CX6" s="660"/>
      <c r="CY6" s="661"/>
      <c r="CZ6" s="653">
        <v>1.1000000000000001</v>
      </c>
      <c r="DA6" s="654"/>
      <c r="DB6" s="654"/>
      <c r="DC6" s="673"/>
      <c r="DD6" s="668">
        <v>232</v>
      </c>
      <c r="DE6" s="660"/>
      <c r="DF6" s="660"/>
      <c r="DG6" s="660"/>
      <c r="DH6" s="660"/>
      <c r="DI6" s="660"/>
      <c r="DJ6" s="660"/>
      <c r="DK6" s="660"/>
      <c r="DL6" s="660"/>
      <c r="DM6" s="660"/>
      <c r="DN6" s="660"/>
      <c r="DO6" s="660"/>
      <c r="DP6" s="661"/>
      <c r="DQ6" s="668">
        <v>219625</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19154</v>
      </c>
      <c r="S7" s="660"/>
      <c r="T7" s="660"/>
      <c r="U7" s="660"/>
      <c r="V7" s="660"/>
      <c r="W7" s="660"/>
      <c r="X7" s="660"/>
      <c r="Y7" s="661"/>
      <c r="Z7" s="662">
        <v>0.1</v>
      </c>
      <c r="AA7" s="662"/>
      <c r="AB7" s="662"/>
      <c r="AC7" s="662"/>
      <c r="AD7" s="663">
        <v>19154</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2538547</v>
      </c>
      <c r="BH7" s="660"/>
      <c r="BI7" s="660"/>
      <c r="BJ7" s="660"/>
      <c r="BK7" s="660"/>
      <c r="BL7" s="660"/>
      <c r="BM7" s="660"/>
      <c r="BN7" s="661"/>
      <c r="BO7" s="662">
        <v>42.2</v>
      </c>
      <c r="BP7" s="662"/>
      <c r="BQ7" s="662"/>
      <c r="BR7" s="662"/>
      <c r="BS7" s="663">
        <v>99438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1961241</v>
      </c>
      <c r="CS7" s="660"/>
      <c r="CT7" s="660"/>
      <c r="CU7" s="660"/>
      <c r="CV7" s="660"/>
      <c r="CW7" s="660"/>
      <c r="CX7" s="660"/>
      <c r="CY7" s="661"/>
      <c r="CZ7" s="662">
        <v>9.5</v>
      </c>
      <c r="DA7" s="662"/>
      <c r="DB7" s="662"/>
      <c r="DC7" s="662"/>
      <c r="DD7" s="668">
        <v>35377</v>
      </c>
      <c r="DE7" s="660"/>
      <c r="DF7" s="660"/>
      <c r="DG7" s="660"/>
      <c r="DH7" s="660"/>
      <c r="DI7" s="660"/>
      <c r="DJ7" s="660"/>
      <c r="DK7" s="660"/>
      <c r="DL7" s="660"/>
      <c r="DM7" s="660"/>
      <c r="DN7" s="660"/>
      <c r="DO7" s="660"/>
      <c r="DP7" s="661"/>
      <c r="DQ7" s="668">
        <v>1578926</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22335</v>
      </c>
      <c r="S8" s="660"/>
      <c r="T8" s="660"/>
      <c r="U8" s="660"/>
      <c r="V8" s="660"/>
      <c r="W8" s="660"/>
      <c r="X8" s="660"/>
      <c r="Y8" s="661"/>
      <c r="Z8" s="662">
        <v>0.1</v>
      </c>
      <c r="AA8" s="662"/>
      <c r="AB8" s="662"/>
      <c r="AC8" s="662"/>
      <c r="AD8" s="663">
        <v>22335</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78820</v>
      </c>
      <c r="BH8" s="660"/>
      <c r="BI8" s="660"/>
      <c r="BJ8" s="660"/>
      <c r="BK8" s="660"/>
      <c r="BL8" s="660"/>
      <c r="BM8" s="660"/>
      <c r="BN8" s="661"/>
      <c r="BO8" s="662">
        <v>1.3</v>
      </c>
      <c r="BP8" s="662"/>
      <c r="BQ8" s="662"/>
      <c r="BR8" s="662"/>
      <c r="BS8" s="668" t="s">
        <v>121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9196831</v>
      </c>
      <c r="CS8" s="660"/>
      <c r="CT8" s="660"/>
      <c r="CU8" s="660"/>
      <c r="CV8" s="660"/>
      <c r="CW8" s="660"/>
      <c r="CX8" s="660"/>
      <c r="CY8" s="661"/>
      <c r="CZ8" s="662">
        <v>44.8</v>
      </c>
      <c r="DA8" s="662"/>
      <c r="DB8" s="662"/>
      <c r="DC8" s="662"/>
      <c r="DD8" s="668">
        <v>79726</v>
      </c>
      <c r="DE8" s="660"/>
      <c r="DF8" s="660"/>
      <c r="DG8" s="660"/>
      <c r="DH8" s="660"/>
      <c r="DI8" s="660"/>
      <c r="DJ8" s="660"/>
      <c r="DK8" s="660"/>
      <c r="DL8" s="660"/>
      <c r="DM8" s="660"/>
      <c r="DN8" s="660"/>
      <c r="DO8" s="660"/>
      <c r="DP8" s="661"/>
      <c r="DQ8" s="668">
        <v>4338369</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25178</v>
      </c>
      <c r="S9" s="660"/>
      <c r="T9" s="660"/>
      <c r="U9" s="660"/>
      <c r="V9" s="660"/>
      <c r="W9" s="660"/>
      <c r="X9" s="660"/>
      <c r="Y9" s="661"/>
      <c r="Z9" s="662">
        <v>0.1</v>
      </c>
      <c r="AA9" s="662"/>
      <c r="AB9" s="662"/>
      <c r="AC9" s="662"/>
      <c r="AD9" s="663">
        <v>25178</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1929947</v>
      </c>
      <c r="BH9" s="660"/>
      <c r="BI9" s="660"/>
      <c r="BJ9" s="660"/>
      <c r="BK9" s="660"/>
      <c r="BL9" s="660"/>
      <c r="BM9" s="660"/>
      <c r="BN9" s="661"/>
      <c r="BO9" s="662">
        <v>32.1</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1257747</v>
      </c>
      <c r="CS9" s="660"/>
      <c r="CT9" s="660"/>
      <c r="CU9" s="660"/>
      <c r="CV9" s="660"/>
      <c r="CW9" s="660"/>
      <c r="CX9" s="660"/>
      <c r="CY9" s="661"/>
      <c r="CZ9" s="662">
        <v>6.1</v>
      </c>
      <c r="DA9" s="662"/>
      <c r="DB9" s="662"/>
      <c r="DC9" s="662"/>
      <c r="DD9" s="668">
        <v>26035</v>
      </c>
      <c r="DE9" s="660"/>
      <c r="DF9" s="660"/>
      <c r="DG9" s="660"/>
      <c r="DH9" s="660"/>
      <c r="DI9" s="660"/>
      <c r="DJ9" s="660"/>
      <c r="DK9" s="660"/>
      <c r="DL9" s="660"/>
      <c r="DM9" s="660"/>
      <c r="DN9" s="660"/>
      <c r="DO9" s="660"/>
      <c r="DP9" s="661"/>
      <c r="DQ9" s="668">
        <v>1073304</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171303</v>
      </c>
      <c r="BH10" s="660"/>
      <c r="BI10" s="660"/>
      <c r="BJ10" s="660"/>
      <c r="BK10" s="660"/>
      <c r="BL10" s="660"/>
      <c r="BM10" s="660"/>
      <c r="BN10" s="661"/>
      <c r="BO10" s="662">
        <v>2.8</v>
      </c>
      <c r="BP10" s="662"/>
      <c r="BQ10" s="662"/>
      <c r="BR10" s="662"/>
      <c r="BS10" s="668">
        <v>28425</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19519</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1519</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240</v>
      </c>
      <c r="S11" s="660"/>
      <c r="T11" s="660"/>
      <c r="U11" s="660"/>
      <c r="V11" s="660"/>
      <c r="W11" s="660"/>
      <c r="X11" s="660"/>
      <c r="Y11" s="661"/>
      <c r="Z11" s="662" t="s">
        <v>121</v>
      </c>
      <c r="AA11" s="662"/>
      <c r="AB11" s="662"/>
      <c r="AC11" s="662"/>
      <c r="AD11" s="663" t="s">
        <v>240</v>
      </c>
      <c r="AE11" s="663"/>
      <c r="AF11" s="663"/>
      <c r="AG11" s="663"/>
      <c r="AH11" s="663"/>
      <c r="AI11" s="663"/>
      <c r="AJ11" s="663"/>
      <c r="AK11" s="663"/>
      <c r="AL11" s="664" t="s">
        <v>240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358477</v>
      </c>
      <c r="BH11" s="660"/>
      <c r="BI11" s="660"/>
      <c r="BJ11" s="660"/>
      <c r="BK11" s="660"/>
      <c r="BL11" s="660"/>
      <c r="BM11" s="660"/>
      <c r="BN11" s="661"/>
      <c r="BO11" s="662">
        <v>6</v>
      </c>
      <c r="BP11" s="662"/>
      <c r="BQ11" s="662"/>
      <c r="BR11" s="662"/>
      <c r="BS11" s="668">
        <v>71013</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856566</v>
      </c>
      <c r="CS11" s="660"/>
      <c r="CT11" s="660"/>
      <c r="CU11" s="660"/>
      <c r="CV11" s="660"/>
      <c r="CW11" s="660"/>
      <c r="CX11" s="660"/>
      <c r="CY11" s="661"/>
      <c r="CZ11" s="662">
        <v>4.2</v>
      </c>
      <c r="DA11" s="662"/>
      <c r="DB11" s="662"/>
      <c r="DC11" s="662"/>
      <c r="DD11" s="668">
        <v>288379</v>
      </c>
      <c r="DE11" s="660"/>
      <c r="DF11" s="660"/>
      <c r="DG11" s="660"/>
      <c r="DH11" s="660"/>
      <c r="DI11" s="660"/>
      <c r="DJ11" s="660"/>
      <c r="DK11" s="660"/>
      <c r="DL11" s="660"/>
      <c r="DM11" s="660"/>
      <c r="DN11" s="660"/>
      <c r="DO11" s="660"/>
      <c r="DP11" s="661"/>
      <c r="DQ11" s="668">
        <v>487575</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929094</v>
      </c>
      <c r="S12" s="660"/>
      <c r="T12" s="660"/>
      <c r="U12" s="660"/>
      <c r="V12" s="660"/>
      <c r="W12" s="660"/>
      <c r="X12" s="660"/>
      <c r="Y12" s="661"/>
      <c r="Z12" s="662">
        <v>4.3</v>
      </c>
      <c r="AA12" s="662"/>
      <c r="AB12" s="662"/>
      <c r="AC12" s="662"/>
      <c r="AD12" s="663">
        <v>929094</v>
      </c>
      <c r="AE12" s="663"/>
      <c r="AF12" s="663"/>
      <c r="AG12" s="663"/>
      <c r="AH12" s="663"/>
      <c r="AI12" s="663"/>
      <c r="AJ12" s="663"/>
      <c r="AK12" s="663"/>
      <c r="AL12" s="664">
        <v>8.8000000000000007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2916541</v>
      </c>
      <c r="BH12" s="660"/>
      <c r="BI12" s="660"/>
      <c r="BJ12" s="660"/>
      <c r="BK12" s="660"/>
      <c r="BL12" s="660"/>
      <c r="BM12" s="660"/>
      <c r="BN12" s="661"/>
      <c r="BO12" s="662">
        <v>48.5</v>
      </c>
      <c r="BP12" s="662"/>
      <c r="BQ12" s="662"/>
      <c r="BR12" s="662"/>
      <c r="BS12" s="668" t="s">
        <v>240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221444</v>
      </c>
      <c r="CS12" s="660"/>
      <c r="CT12" s="660"/>
      <c r="CU12" s="660"/>
      <c r="CV12" s="660"/>
      <c r="CW12" s="660"/>
      <c r="CX12" s="660"/>
      <c r="CY12" s="661"/>
      <c r="CZ12" s="662">
        <v>1.1000000000000001</v>
      </c>
      <c r="DA12" s="662"/>
      <c r="DB12" s="662"/>
      <c r="DC12" s="662"/>
      <c r="DD12" s="668">
        <v>65843</v>
      </c>
      <c r="DE12" s="660"/>
      <c r="DF12" s="660"/>
      <c r="DG12" s="660"/>
      <c r="DH12" s="660"/>
      <c r="DI12" s="660"/>
      <c r="DJ12" s="660"/>
      <c r="DK12" s="660"/>
      <c r="DL12" s="660"/>
      <c r="DM12" s="660"/>
      <c r="DN12" s="660"/>
      <c r="DO12" s="660"/>
      <c r="DP12" s="661"/>
      <c r="DQ12" s="668">
        <v>128426</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11147</v>
      </c>
      <c r="S13" s="660"/>
      <c r="T13" s="660"/>
      <c r="U13" s="660"/>
      <c r="V13" s="660"/>
      <c r="W13" s="660"/>
      <c r="X13" s="660"/>
      <c r="Y13" s="661"/>
      <c r="Z13" s="662">
        <v>0.1</v>
      </c>
      <c r="AA13" s="662"/>
      <c r="AB13" s="662"/>
      <c r="AC13" s="662"/>
      <c r="AD13" s="663">
        <v>11147</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2790655</v>
      </c>
      <c r="BH13" s="660"/>
      <c r="BI13" s="660"/>
      <c r="BJ13" s="660"/>
      <c r="BK13" s="660"/>
      <c r="BL13" s="660"/>
      <c r="BM13" s="660"/>
      <c r="BN13" s="661"/>
      <c r="BO13" s="662">
        <v>46.4</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1407143</v>
      </c>
      <c r="CS13" s="660"/>
      <c r="CT13" s="660"/>
      <c r="CU13" s="660"/>
      <c r="CV13" s="660"/>
      <c r="CW13" s="660"/>
      <c r="CX13" s="660"/>
      <c r="CY13" s="661"/>
      <c r="CZ13" s="662">
        <v>6.8</v>
      </c>
      <c r="DA13" s="662"/>
      <c r="DB13" s="662"/>
      <c r="DC13" s="662"/>
      <c r="DD13" s="668">
        <v>624469</v>
      </c>
      <c r="DE13" s="660"/>
      <c r="DF13" s="660"/>
      <c r="DG13" s="660"/>
      <c r="DH13" s="660"/>
      <c r="DI13" s="660"/>
      <c r="DJ13" s="660"/>
      <c r="DK13" s="660"/>
      <c r="DL13" s="660"/>
      <c r="DM13" s="660"/>
      <c r="DN13" s="660"/>
      <c r="DO13" s="660"/>
      <c r="DP13" s="661"/>
      <c r="DQ13" s="668">
        <v>786079</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240</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175487</v>
      </c>
      <c r="BH14" s="660"/>
      <c r="BI14" s="660"/>
      <c r="BJ14" s="660"/>
      <c r="BK14" s="660"/>
      <c r="BL14" s="660"/>
      <c r="BM14" s="660"/>
      <c r="BN14" s="661"/>
      <c r="BO14" s="662">
        <v>2.9</v>
      </c>
      <c r="BP14" s="662"/>
      <c r="BQ14" s="662"/>
      <c r="BR14" s="662"/>
      <c r="BS14" s="668" t="s">
        <v>240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967677</v>
      </c>
      <c r="CS14" s="660"/>
      <c r="CT14" s="660"/>
      <c r="CU14" s="660"/>
      <c r="CV14" s="660"/>
      <c r="CW14" s="660"/>
      <c r="CX14" s="660"/>
      <c r="CY14" s="661"/>
      <c r="CZ14" s="662">
        <v>4.7</v>
      </c>
      <c r="DA14" s="662"/>
      <c r="DB14" s="662"/>
      <c r="DC14" s="662"/>
      <c r="DD14" s="668">
        <v>259940</v>
      </c>
      <c r="DE14" s="660"/>
      <c r="DF14" s="660"/>
      <c r="DG14" s="660"/>
      <c r="DH14" s="660"/>
      <c r="DI14" s="660"/>
      <c r="DJ14" s="660"/>
      <c r="DK14" s="660"/>
      <c r="DL14" s="660"/>
      <c r="DM14" s="660"/>
      <c r="DN14" s="660"/>
      <c r="DO14" s="660"/>
      <c r="DP14" s="661"/>
      <c r="DQ14" s="668">
        <v>675902</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30357</v>
      </c>
      <c r="S15" s="660"/>
      <c r="T15" s="660"/>
      <c r="U15" s="660"/>
      <c r="V15" s="660"/>
      <c r="W15" s="660"/>
      <c r="X15" s="660"/>
      <c r="Y15" s="661"/>
      <c r="Z15" s="662">
        <v>0.1</v>
      </c>
      <c r="AA15" s="662"/>
      <c r="AB15" s="662"/>
      <c r="AC15" s="662"/>
      <c r="AD15" s="663">
        <v>30357</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386635</v>
      </c>
      <c r="BH15" s="660"/>
      <c r="BI15" s="660"/>
      <c r="BJ15" s="660"/>
      <c r="BK15" s="660"/>
      <c r="BL15" s="660"/>
      <c r="BM15" s="660"/>
      <c r="BN15" s="661"/>
      <c r="BO15" s="662">
        <v>6.4</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2471571</v>
      </c>
      <c r="CS15" s="660"/>
      <c r="CT15" s="660"/>
      <c r="CU15" s="660"/>
      <c r="CV15" s="660"/>
      <c r="CW15" s="660"/>
      <c r="CX15" s="660"/>
      <c r="CY15" s="661"/>
      <c r="CZ15" s="662">
        <v>12</v>
      </c>
      <c r="DA15" s="662"/>
      <c r="DB15" s="662"/>
      <c r="DC15" s="662"/>
      <c r="DD15" s="668">
        <v>1183367</v>
      </c>
      <c r="DE15" s="660"/>
      <c r="DF15" s="660"/>
      <c r="DG15" s="660"/>
      <c r="DH15" s="660"/>
      <c r="DI15" s="660"/>
      <c r="DJ15" s="660"/>
      <c r="DK15" s="660"/>
      <c r="DL15" s="660"/>
      <c r="DM15" s="660"/>
      <c r="DN15" s="660"/>
      <c r="DO15" s="660"/>
      <c r="DP15" s="661"/>
      <c r="DQ15" s="668">
        <v>1257491</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240</v>
      </c>
      <c r="AA16" s="662"/>
      <c r="AB16" s="662"/>
      <c r="AC16" s="662"/>
      <c r="AD16" s="663" t="s">
        <v>121</v>
      </c>
      <c r="AE16" s="663"/>
      <c r="AF16" s="663"/>
      <c r="AG16" s="663"/>
      <c r="AH16" s="663"/>
      <c r="AI16" s="663"/>
      <c r="AJ16" s="663"/>
      <c r="AK16" s="663"/>
      <c r="AL16" s="664" t="s">
        <v>121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2011</v>
      </c>
      <c r="BH16" s="660"/>
      <c r="BI16" s="660"/>
      <c r="BJ16" s="660"/>
      <c r="BK16" s="660"/>
      <c r="BL16" s="660"/>
      <c r="BM16" s="660"/>
      <c r="BN16" s="661"/>
      <c r="BO16" s="662">
        <v>0</v>
      </c>
      <c r="BP16" s="662"/>
      <c r="BQ16" s="662"/>
      <c r="BR16" s="662"/>
      <c r="BS16" s="668">
        <v>323</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69415</v>
      </c>
      <c r="CS16" s="660"/>
      <c r="CT16" s="660"/>
      <c r="CU16" s="660"/>
      <c r="CV16" s="660"/>
      <c r="CW16" s="660"/>
      <c r="CX16" s="660"/>
      <c r="CY16" s="661"/>
      <c r="CZ16" s="662">
        <v>0.3</v>
      </c>
      <c r="DA16" s="662"/>
      <c r="DB16" s="662"/>
      <c r="DC16" s="662"/>
      <c r="DD16" s="668" t="s">
        <v>121</v>
      </c>
      <c r="DE16" s="660"/>
      <c r="DF16" s="660"/>
      <c r="DG16" s="660"/>
      <c r="DH16" s="660"/>
      <c r="DI16" s="660"/>
      <c r="DJ16" s="660"/>
      <c r="DK16" s="660"/>
      <c r="DL16" s="660"/>
      <c r="DM16" s="660"/>
      <c r="DN16" s="660"/>
      <c r="DO16" s="660"/>
      <c r="DP16" s="661"/>
      <c r="DQ16" s="668">
        <v>52444</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24200</v>
      </c>
      <c r="S17" s="660"/>
      <c r="T17" s="660"/>
      <c r="U17" s="660"/>
      <c r="V17" s="660"/>
      <c r="W17" s="660"/>
      <c r="X17" s="660"/>
      <c r="Y17" s="661"/>
      <c r="Z17" s="662">
        <v>0.1</v>
      </c>
      <c r="AA17" s="662"/>
      <c r="AB17" s="662"/>
      <c r="AC17" s="662"/>
      <c r="AD17" s="663">
        <v>24200</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240</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1895753</v>
      </c>
      <c r="CS17" s="660"/>
      <c r="CT17" s="660"/>
      <c r="CU17" s="660"/>
      <c r="CV17" s="660"/>
      <c r="CW17" s="660"/>
      <c r="CX17" s="660"/>
      <c r="CY17" s="661"/>
      <c r="CZ17" s="662">
        <v>9.1999999999999993</v>
      </c>
      <c r="DA17" s="662"/>
      <c r="DB17" s="662"/>
      <c r="DC17" s="662"/>
      <c r="DD17" s="668" t="s">
        <v>121</v>
      </c>
      <c r="DE17" s="660"/>
      <c r="DF17" s="660"/>
      <c r="DG17" s="660"/>
      <c r="DH17" s="660"/>
      <c r="DI17" s="660"/>
      <c r="DJ17" s="660"/>
      <c r="DK17" s="660"/>
      <c r="DL17" s="660"/>
      <c r="DM17" s="660"/>
      <c r="DN17" s="660"/>
      <c r="DO17" s="660"/>
      <c r="DP17" s="661"/>
      <c r="DQ17" s="668">
        <v>1777021</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4008737</v>
      </c>
      <c r="S18" s="660"/>
      <c r="T18" s="660"/>
      <c r="U18" s="660"/>
      <c r="V18" s="660"/>
      <c r="W18" s="660"/>
      <c r="X18" s="660"/>
      <c r="Y18" s="661"/>
      <c r="Z18" s="662">
        <v>18.8</v>
      </c>
      <c r="AA18" s="662"/>
      <c r="AB18" s="662"/>
      <c r="AC18" s="662"/>
      <c r="AD18" s="663">
        <v>3273101</v>
      </c>
      <c r="AE18" s="663"/>
      <c r="AF18" s="663"/>
      <c r="AG18" s="663"/>
      <c r="AH18" s="663"/>
      <c r="AI18" s="663"/>
      <c r="AJ18" s="663"/>
      <c r="AK18" s="663"/>
      <c r="AL18" s="664">
        <v>31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240</v>
      </c>
      <c r="BH18" s="660"/>
      <c r="BI18" s="660"/>
      <c r="BJ18" s="660"/>
      <c r="BK18" s="660"/>
      <c r="BL18" s="660"/>
      <c r="BM18" s="660"/>
      <c r="BN18" s="661"/>
      <c r="BO18" s="662" t="s">
        <v>121</v>
      </c>
      <c r="BP18" s="662"/>
      <c r="BQ18" s="662"/>
      <c r="BR18" s="662"/>
      <c r="BS18" s="668" t="s">
        <v>240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240</v>
      </c>
      <c r="CS18" s="660"/>
      <c r="CT18" s="660"/>
      <c r="CU18" s="660"/>
      <c r="CV18" s="660"/>
      <c r="CW18" s="660"/>
      <c r="CX18" s="660"/>
      <c r="CY18" s="661"/>
      <c r="CZ18" s="662" t="s">
        <v>121</v>
      </c>
      <c r="DA18" s="662"/>
      <c r="DB18" s="662"/>
      <c r="DC18" s="662"/>
      <c r="DD18" s="668" t="s">
        <v>240</v>
      </c>
      <c r="DE18" s="660"/>
      <c r="DF18" s="660"/>
      <c r="DG18" s="660"/>
      <c r="DH18" s="660"/>
      <c r="DI18" s="660"/>
      <c r="DJ18" s="660"/>
      <c r="DK18" s="660"/>
      <c r="DL18" s="660"/>
      <c r="DM18" s="660"/>
      <c r="DN18" s="660"/>
      <c r="DO18" s="660"/>
      <c r="DP18" s="661"/>
      <c r="DQ18" s="668" t="s">
        <v>240</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3273101</v>
      </c>
      <c r="S19" s="660"/>
      <c r="T19" s="660"/>
      <c r="U19" s="660"/>
      <c r="V19" s="660"/>
      <c r="W19" s="660"/>
      <c r="X19" s="660"/>
      <c r="Y19" s="661"/>
      <c r="Z19" s="662">
        <v>15.3</v>
      </c>
      <c r="AA19" s="662"/>
      <c r="AB19" s="662"/>
      <c r="AC19" s="662"/>
      <c r="AD19" s="663">
        <v>3273101</v>
      </c>
      <c r="AE19" s="663"/>
      <c r="AF19" s="663"/>
      <c r="AG19" s="663"/>
      <c r="AH19" s="663"/>
      <c r="AI19" s="663"/>
      <c r="AJ19" s="663"/>
      <c r="AK19" s="663"/>
      <c r="AL19" s="664">
        <v>31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240</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240</v>
      </c>
      <c r="CS19" s="660"/>
      <c r="CT19" s="660"/>
      <c r="CU19" s="660"/>
      <c r="CV19" s="660"/>
      <c r="CW19" s="660"/>
      <c r="CX19" s="660"/>
      <c r="CY19" s="661"/>
      <c r="CZ19" s="662" t="s">
        <v>121</v>
      </c>
      <c r="DA19" s="662"/>
      <c r="DB19" s="662"/>
      <c r="DC19" s="662"/>
      <c r="DD19" s="668" t="s">
        <v>240</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735636</v>
      </c>
      <c r="S20" s="660"/>
      <c r="T20" s="660"/>
      <c r="U20" s="660"/>
      <c r="V20" s="660"/>
      <c r="W20" s="660"/>
      <c r="X20" s="660"/>
      <c r="Y20" s="661"/>
      <c r="Z20" s="662">
        <v>3.4</v>
      </c>
      <c r="AA20" s="662"/>
      <c r="AB20" s="662"/>
      <c r="AC20" s="662"/>
      <c r="AD20" s="663" t="s">
        <v>240</v>
      </c>
      <c r="AE20" s="663"/>
      <c r="AF20" s="663"/>
      <c r="AG20" s="663"/>
      <c r="AH20" s="663"/>
      <c r="AI20" s="663"/>
      <c r="AJ20" s="663"/>
      <c r="AK20" s="663"/>
      <c r="AL20" s="664" t="s">
        <v>121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240</v>
      </c>
      <c r="BP20" s="662"/>
      <c r="BQ20" s="662"/>
      <c r="BR20" s="662"/>
      <c r="BS20" s="668" t="s">
        <v>240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20544532</v>
      </c>
      <c r="CS20" s="660"/>
      <c r="CT20" s="660"/>
      <c r="CU20" s="660"/>
      <c r="CV20" s="660"/>
      <c r="CW20" s="660"/>
      <c r="CX20" s="660"/>
      <c r="CY20" s="661"/>
      <c r="CZ20" s="662">
        <v>100</v>
      </c>
      <c r="DA20" s="662"/>
      <c r="DB20" s="662"/>
      <c r="DC20" s="662"/>
      <c r="DD20" s="668">
        <v>2563368</v>
      </c>
      <c r="DE20" s="660"/>
      <c r="DF20" s="660"/>
      <c r="DG20" s="660"/>
      <c r="DH20" s="660"/>
      <c r="DI20" s="660"/>
      <c r="DJ20" s="660"/>
      <c r="DK20" s="660"/>
      <c r="DL20" s="660"/>
      <c r="DM20" s="660"/>
      <c r="DN20" s="660"/>
      <c r="DO20" s="660"/>
      <c r="DP20" s="661"/>
      <c r="DQ20" s="668">
        <v>12376681</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240</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240</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11288833</v>
      </c>
      <c r="S22" s="660"/>
      <c r="T22" s="660"/>
      <c r="U22" s="660"/>
      <c r="V22" s="660"/>
      <c r="W22" s="660"/>
      <c r="X22" s="660"/>
      <c r="Y22" s="661"/>
      <c r="Z22" s="662">
        <v>52.9</v>
      </c>
      <c r="AA22" s="662"/>
      <c r="AB22" s="662"/>
      <c r="AC22" s="662"/>
      <c r="AD22" s="663">
        <v>10553197</v>
      </c>
      <c r="AE22" s="663"/>
      <c r="AF22" s="663"/>
      <c r="AG22" s="663"/>
      <c r="AH22" s="663"/>
      <c r="AI22" s="663"/>
      <c r="AJ22" s="663"/>
      <c r="AK22" s="663"/>
      <c r="AL22" s="664">
        <v>99.8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240</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6406</v>
      </c>
      <c r="S23" s="660"/>
      <c r="T23" s="660"/>
      <c r="U23" s="660"/>
      <c r="V23" s="660"/>
      <c r="W23" s="660"/>
      <c r="X23" s="660"/>
      <c r="Y23" s="661"/>
      <c r="Z23" s="662">
        <v>0</v>
      </c>
      <c r="AA23" s="662"/>
      <c r="AB23" s="662"/>
      <c r="AC23" s="662"/>
      <c r="AD23" s="663">
        <v>6406</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250539</v>
      </c>
      <c r="S24" s="660"/>
      <c r="T24" s="660"/>
      <c r="U24" s="660"/>
      <c r="V24" s="660"/>
      <c r="W24" s="660"/>
      <c r="X24" s="660"/>
      <c r="Y24" s="661"/>
      <c r="Z24" s="662">
        <v>1.2</v>
      </c>
      <c r="AA24" s="662"/>
      <c r="AB24" s="662"/>
      <c r="AC24" s="662"/>
      <c r="AD24" s="663" t="s">
        <v>240</v>
      </c>
      <c r="AE24" s="663"/>
      <c r="AF24" s="663"/>
      <c r="AG24" s="663"/>
      <c r="AH24" s="663"/>
      <c r="AI24" s="663"/>
      <c r="AJ24" s="663"/>
      <c r="AK24" s="663"/>
      <c r="AL24" s="664" t="s">
        <v>121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240</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11137455</v>
      </c>
      <c r="CS24" s="649"/>
      <c r="CT24" s="649"/>
      <c r="CU24" s="649"/>
      <c r="CV24" s="649"/>
      <c r="CW24" s="649"/>
      <c r="CX24" s="649"/>
      <c r="CY24" s="650"/>
      <c r="CZ24" s="653">
        <v>54.2</v>
      </c>
      <c r="DA24" s="654"/>
      <c r="DB24" s="654"/>
      <c r="DC24" s="673"/>
      <c r="DD24" s="692">
        <v>6613950</v>
      </c>
      <c r="DE24" s="649"/>
      <c r="DF24" s="649"/>
      <c r="DG24" s="649"/>
      <c r="DH24" s="649"/>
      <c r="DI24" s="649"/>
      <c r="DJ24" s="649"/>
      <c r="DK24" s="650"/>
      <c r="DL24" s="692">
        <v>6439663</v>
      </c>
      <c r="DM24" s="649"/>
      <c r="DN24" s="649"/>
      <c r="DO24" s="649"/>
      <c r="DP24" s="649"/>
      <c r="DQ24" s="649"/>
      <c r="DR24" s="649"/>
      <c r="DS24" s="649"/>
      <c r="DT24" s="649"/>
      <c r="DU24" s="649"/>
      <c r="DV24" s="650"/>
      <c r="DW24" s="653">
        <v>57.1</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321955</v>
      </c>
      <c r="S25" s="660"/>
      <c r="T25" s="660"/>
      <c r="U25" s="660"/>
      <c r="V25" s="660"/>
      <c r="W25" s="660"/>
      <c r="X25" s="660"/>
      <c r="Y25" s="661"/>
      <c r="Z25" s="662">
        <v>1.5</v>
      </c>
      <c r="AA25" s="662"/>
      <c r="AB25" s="662"/>
      <c r="AC25" s="662"/>
      <c r="AD25" s="663">
        <v>9605</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3340675</v>
      </c>
      <c r="CS25" s="695"/>
      <c r="CT25" s="695"/>
      <c r="CU25" s="695"/>
      <c r="CV25" s="695"/>
      <c r="CW25" s="695"/>
      <c r="CX25" s="695"/>
      <c r="CY25" s="696"/>
      <c r="CZ25" s="664">
        <v>16.3</v>
      </c>
      <c r="DA25" s="693"/>
      <c r="DB25" s="693"/>
      <c r="DC25" s="697"/>
      <c r="DD25" s="668">
        <v>3088389</v>
      </c>
      <c r="DE25" s="695"/>
      <c r="DF25" s="695"/>
      <c r="DG25" s="695"/>
      <c r="DH25" s="695"/>
      <c r="DI25" s="695"/>
      <c r="DJ25" s="695"/>
      <c r="DK25" s="696"/>
      <c r="DL25" s="668">
        <v>2967363</v>
      </c>
      <c r="DM25" s="695"/>
      <c r="DN25" s="695"/>
      <c r="DO25" s="695"/>
      <c r="DP25" s="695"/>
      <c r="DQ25" s="695"/>
      <c r="DR25" s="695"/>
      <c r="DS25" s="695"/>
      <c r="DT25" s="695"/>
      <c r="DU25" s="695"/>
      <c r="DV25" s="696"/>
      <c r="DW25" s="664">
        <v>26.3</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172930</v>
      </c>
      <c r="S26" s="660"/>
      <c r="T26" s="660"/>
      <c r="U26" s="660"/>
      <c r="V26" s="660"/>
      <c r="W26" s="660"/>
      <c r="X26" s="660"/>
      <c r="Y26" s="661"/>
      <c r="Z26" s="662">
        <v>0.8</v>
      </c>
      <c r="AA26" s="662"/>
      <c r="AB26" s="662"/>
      <c r="AC26" s="662"/>
      <c r="AD26" s="663" t="s">
        <v>121</v>
      </c>
      <c r="AE26" s="663"/>
      <c r="AF26" s="663"/>
      <c r="AG26" s="663"/>
      <c r="AH26" s="663"/>
      <c r="AI26" s="663"/>
      <c r="AJ26" s="663"/>
      <c r="AK26" s="663"/>
      <c r="AL26" s="664" t="s">
        <v>240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240</v>
      </c>
      <c r="BP26" s="662"/>
      <c r="BQ26" s="662"/>
      <c r="BR26" s="662"/>
      <c r="BS26" s="668" t="s">
        <v>240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2214736</v>
      </c>
      <c r="CS26" s="660"/>
      <c r="CT26" s="660"/>
      <c r="CU26" s="660"/>
      <c r="CV26" s="660"/>
      <c r="CW26" s="660"/>
      <c r="CX26" s="660"/>
      <c r="CY26" s="661"/>
      <c r="CZ26" s="664">
        <v>10.8</v>
      </c>
      <c r="DA26" s="693"/>
      <c r="DB26" s="693"/>
      <c r="DC26" s="697"/>
      <c r="DD26" s="668">
        <v>1997289</v>
      </c>
      <c r="DE26" s="660"/>
      <c r="DF26" s="660"/>
      <c r="DG26" s="660"/>
      <c r="DH26" s="660"/>
      <c r="DI26" s="660"/>
      <c r="DJ26" s="660"/>
      <c r="DK26" s="661"/>
      <c r="DL26" s="668" t="s">
        <v>240</v>
      </c>
      <c r="DM26" s="660"/>
      <c r="DN26" s="660"/>
      <c r="DO26" s="660"/>
      <c r="DP26" s="660"/>
      <c r="DQ26" s="660"/>
      <c r="DR26" s="660"/>
      <c r="DS26" s="660"/>
      <c r="DT26" s="660"/>
      <c r="DU26" s="660"/>
      <c r="DV26" s="661"/>
      <c r="DW26" s="664" t="s">
        <v>240</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3795442</v>
      </c>
      <c r="S27" s="660"/>
      <c r="T27" s="660"/>
      <c r="U27" s="660"/>
      <c r="V27" s="660"/>
      <c r="W27" s="660"/>
      <c r="X27" s="660"/>
      <c r="Y27" s="661"/>
      <c r="Z27" s="662">
        <v>17.8</v>
      </c>
      <c r="AA27" s="662"/>
      <c r="AB27" s="662"/>
      <c r="AC27" s="662"/>
      <c r="AD27" s="663" t="s">
        <v>240</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6019221</v>
      </c>
      <c r="BH27" s="660"/>
      <c r="BI27" s="660"/>
      <c r="BJ27" s="660"/>
      <c r="BK27" s="660"/>
      <c r="BL27" s="660"/>
      <c r="BM27" s="660"/>
      <c r="BN27" s="661"/>
      <c r="BO27" s="662">
        <v>100</v>
      </c>
      <c r="BP27" s="662"/>
      <c r="BQ27" s="662"/>
      <c r="BR27" s="662"/>
      <c r="BS27" s="668">
        <v>99761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5901027</v>
      </c>
      <c r="CS27" s="695"/>
      <c r="CT27" s="695"/>
      <c r="CU27" s="695"/>
      <c r="CV27" s="695"/>
      <c r="CW27" s="695"/>
      <c r="CX27" s="695"/>
      <c r="CY27" s="696"/>
      <c r="CZ27" s="664">
        <v>28.7</v>
      </c>
      <c r="DA27" s="693"/>
      <c r="DB27" s="693"/>
      <c r="DC27" s="697"/>
      <c r="DD27" s="668">
        <v>1748540</v>
      </c>
      <c r="DE27" s="695"/>
      <c r="DF27" s="695"/>
      <c r="DG27" s="695"/>
      <c r="DH27" s="695"/>
      <c r="DI27" s="695"/>
      <c r="DJ27" s="695"/>
      <c r="DK27" s="696"/>
      <c r="DL27" s="668">
        <v>1746266</v>
      </c>
      <c r="DM27" s="695"/>
      <c r="DN27" s="695"/>
      <c r="DO27" s="695"/>
      <c r="DP27" s="695"/>
      <c r="DQ27" s="695"/>
      <c r="DR27" s="695"/>
      <c r="DS27" s="695"/>
      <c r="DT27" s="695"/>
      <c r="DU27" s="695"/>
      <c r="DV27" s="696"/>
      <c r="DW27" s="664">
        <v>15.5</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240</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1895753</v>
      </c>
      <c r="CS28" s="660"/>
      <c r="CT28" s="660"/>
      <c r="CU28" s="660"/>
      <c r="CV28" s="660"/>
      <c r="CW28" s="660"/>
      <c r="CX28" s="660"/>
      <c r="CY28" s="661"/>
      <c r="CZ28" s="664">
        <v>9.1999999999999993</v>
      </c>
      <c r="DA28" s="693"/>
      <c r="DB28" s="693"/>
      <c r="DC28" s="697"/>
      <c r="DD28" s="668">
        <v>1777021</v>
      </c>
      <c r="DE28" s="660"/>
      <c r="DF28" s="660"/>
      <c r="DG28" s="660"/>
      <c r="DH28" s="660"/>
      <c r="DI28" s="660"/>
      <c r="DJ28" s="660"/>
      <c r="DK28" s="661"/>
      <c r="DL28" s="668">
        <v>1726034</v>
      </c>
      <c r="DM28" s="660"/>
      <c r="DN28" s="660"/>
      <c r="DO28" s="660"/>
      <c r="DP28" s="660"/>
      <c r="DQ28" s="660"/>
      <c r="DR28" s="660"/>
      <c r="DS28" s="660"/>
      <c r="DT28" s="660"/>
      <c r="DU28" s="660"/>
      <c r="DV28" s="661"/>
      <c r="DW28" s="664">
        <v>15.3</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1766294</v>
      </c>
      <c r="S29" s="660"/>
      <c r="T29" s="660"/>
      <c r="U29" s="660"/>
      <c r="V29" s="660"/>
      <c r="W29" s="660"/>
      <c r="X29" s="660"/>
      <c r="Y29" s="661"/>
      <c r="Z29" s="662">
        <v>8.3000000000000007</v>
      </c>
      <c r="AA29" s="662"/>
      <c r="AB29" s="662"/>
      <c r="AC29" s="662"/>
      <c r="AD29" s="663" t="s">
        <v>240</v>
      </c>
      <c r="AE29" s="663"/>
      <c r="AF29" s="663"/>
      <c r="AG29" s="663"/>
      <c r="AH29" s="663"/>
      <c r="AI29" s="663"/>
      <c r="AJ29" s="663"/>
      <c r="AK29" s="663"/>
      <c r="AL29" s="664" t="s">
        <v>240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1895753</v>
      </c>
      <c r="CS29" s="695"/>
      <c r="CT29" s="695"/>
      <c r="CU29" s="695"/>
      <c r="CV29" s="695"/>
      <c r="CW29" s="695"/>
      <c r="CX29" s="695"/>
      <c r="CY29" s="696"/>
      <c r="CZ29" s="664">
        <v>9.1999999999999993</v>
      </c>
      <c r="DA29" s="693"/>
      <c r="DB29" s="693"/>
      <c r="DC29" s="697"/>
      <c r="DD29" s="668">
        <v>1777021</v>
      </c>
      <c r="DE29" s="695"/>
      <c r="DF29" s="695"/>
      <c r="DG29" s="695"/>
      <c r="DH29" s="695"/>
      <c r="DI29" s="695"/>
      <c r="DJ29" s="695"/>
      <c r="DK29" s="696"/>
      <c r="DL29" s="668">
        <v>1726034</v>
      </c>
      <c r="DM29" s="695"/>
      <c r="DN29" s="695"/>
      <c r="DO29" s="695"/>
      <c r="DP29" s="695"/>
      <c r="DQ29" s="695"/>
      <c r="DR29" s="695"/>
      <c r="DS29" s="695"/>
      <c r="DT29" s="695"/>
      <c r="DU29" s="695"/>
      <c r="DV29" s="696"/>
      <c r="DW29" s="664">
        <v>15.3</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21981</v>
      </c>
      <c r="S30" s="660"/>
      <c r="T30" s="660"/>
      <c r="U30" s="660"/>
      <c r="V30" s="660"/>
      <c r="W30" s="660"/>
      <c r="X30" s="660"/>
      <c r="Y30" s="661"/>
      <c r="Z30" s="662">
        <v>0.1</v>
      </c>
      <c r="AA30" s="662"/>
      <c r="AB30" s="662"/>
      <c r="AC30" s="662"/>
      <c r="AD30" s="663">
        <v>2308</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99.1</v>
      </c>
      <c r="BH30" s="720"/>
      <c r="BI30" s="720"/>
      <c r="BJ30" s="720"/>
      <c r="BK30" s="720"/>
      <c r="BL30" s="720"/>
      <c r="BM30" s="654">
        <v>97.6</v>
      </c>
      <c r="BN30" s="720"/>
      <c r="BO30" s="720"/>
      <c r="BP30" s="720"/>
      <c r="BQ30" s="721"/>
      <c r="BR30" s="719">
        <v>99</v>
      </c>
      <c r="BS30" s="720"/>
      <c r="BT30" s="720"/>
      <c r="BU30" s="720"/>
      <c r="BV30" s="720"/>
      <c r="BW30" s="720"/>
      <c r="BX30" s="654">
        <v>97.1</v>
      </c>
      <c r="BY30" s="720"/>
      <c r="BZ30" s="720"/>
      <c r="CA30" s="720"/>
      <c r="CB30" s="721"/>
      <c r="CD30" s="724"/>
      <c r="CE30" s="725"/>
      <c r="CF30" s="674" t="s">
        <v>304</v>
      </c>
      <c r="CG30" s="675"/>
      <c r="CH30" s="675"/>
      <c r="CI30" s="675"/>
      <c r="CJ30" s="675"/>
      <c r="CK30" s="675"/>
      <c r="CL30" s="675"/>
      <c r="CM30" s="675"/>
      <c r="CN30" s="675"/>
      <c r="CO30" s="675"/>
      <c r="CP30" s="675"/>
      <c r="CQ30" s="676"/>
      <c r="CR30" s="659">
        <v>1753253</v>
      </c>
      <c r="CS30" s="660"/>
      <c r="CT30" s="660"/>
      <c r="CU30" s="660"/>
      <c r="CV30" s="660"/>
      <c r="CW30" s="660"/>
      <c r="CX30" s="660"/>
      <c r="CY30" s="661"/>
      <c r="CZ30" s="664">
        <v>8.5</v>
      </c>
      <c r="DA30" s="693"/>
      <c r="DB30" s="693"/>
      <c r="DC30" s="697"/>
      <c r="DD30" s="668">
        <v>1634560</v>
      </c>
      <c r="DE30" s="660"/>
      <c r="DF30" s="660"/>
      <c r="DG30" s="660"/>
      <c r="DH30" s="660"/>
      <c r="DI30" s="660"/>
      <c r="DJ30" s="660"/>
      <c r="DK30" s="661"/>
      <c r="DL30" s="668">
        <v>1583660</v>
      </c>
      <c r="DM30" s="660"/>
      <c r="DN30" s="660"/>
      <c r="DO30" s="660"/>
      <c r="DP30" s="660"/>
      <c r="DQ30" s="660"/>
      <c r="DR30" s="660"/>
      <c r="DS30" s="660"/>
      <c r="DT30" s="660"/>
      <c r="DU30" s="660"/>
      <c r="DV30" s="661"/>
      <c r="DW30" s="664">
        <v>14.1</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99081</v>
      </c>
      <c r="S31" s="660"/>
      <c r="T31" s="660"/>
      <c r="U31" s="660"/>
      <c r="V31" s="660"/>
      <c r="W31" s="660"/>
      <c r="X31" s="660"/>
      <c r="Y31" s="661"/>
      <c r="Z31" s="662">
        <v>0.5</v>
      </c>
      <c r="AA31" s="662"/>
      <c r="AB31" s="662"/>
      <c r="AC31" s="662"/>
      <c r="AD31" s="663" t="s">
        <v>240</v>
      </c>
      <c r="AE31" s="663"/>
      <c r="AF31" s="663"/>
      <c r="AG31" s="663"/>
      <c r="AH31" s="663"/>
      <c r="AI31" s="663"/>
      <c r="AJ31" s="663"/>
      <c r="AK31" s="663"/>
      <c r="AL31" s="664" t="s">
        <v>240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99.2</v>
      </c>
      <c r="BH31" s="695"/>
      <c r="BI31" s="695"/>
      <c r="BJ31" s="695"/>
      <c r="BK31" s="695"/>
      <c r="BL31" s="695"/>
      <c r="BM31" s="665">
        <v>98.1</v>
      </c>
      <c r="BN31" s="717"/>
      <c r="BO31" s="717"/>
      <c r="BP31" s="717"/>
      <c r="BQ31" s="718"/>
      <c r="BR31" s="716">
        <v>99.1</v>
      </c>
      <c r="BS31" s="695"/>
      <c r="BT31" s="695"/>
      <c r="BU31" s="695"/>
      <c r="BV31" s="695"/>
      <c r="BW31" s="695"/>
      <c r="BX31" s="665">
        <v>97.8</v>
      </c>
      <c r="BY31" s="717"/>
      <c r="BZ31" s="717"/>
      <c r="CA31" s="717"/>
      <c r="CB31" s="718"/>
      <c r="CD31" s="724"/>
      <c r="CE31" s="725"/>
      <c r="CF31" s="674" t="s">
        <v>308</v>
      </c>
      <c r="CG31" s="675"/>
      <c r="CH31" s="675"/>
      <c r="CI31" s="675"/>
      <c r="CJ31" s="675"/>
      <c r="CK31" s="675"/>
      <c r="CL31" s="675"/>
      <c r="CM31" s="675"/>
      <c r="CN31" s="675"/>
      <c r="CO31" s="675"/>
      <c r="CP31" s="675"/>
      <c r="CQ31" s="676"/>
      <c r="CR31" s="659">
        <v>142500</v>
      </c>
      <c r="CS31" s="695"/>
      <c r="CT31" s="695"/>
      <c r="CU31" s="695"/>
      <c r="CV31" s="695"/>
      <c r="CW31" s="695"/>
      <c r="CX31" s="695"/>
      <c r="CY31" s="696"/>
      <c r="CZ31" s="664">
        <v>0.7</v>
      </c>
      <c r="DA31" s="693"/>
      <c r="DB31" s="693"/>
      <c r="DC31" s="697"/>
      <c r="DD31" s="668">
        <v>142461</v>
      </c>
      <c r="DE31" s="695"/>
      <c r="DF31" s="695"/>
      <c r="DG31" s="695"/>
      <c r="DH31" s="695"/>
      <c r="DI31" s="695"/>
      <c r="DJ31" s="695"/>
      <c r="DK31" s="696"/>
      <c r="DL31" s="668">
        <v>142374</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643246</v>
      </c>
      <c r="S32" s="660"/>
      <c r="T32" s="660"/>
      <c r="U32" s="660"/>
      <c r="V32" s="660"/>
      <c r="W32" s="660"/>
      <c r="X32" s="660"/>
      <c r="Y32" s="661"/>
      <c r="Z32" s="662">
        <v>3</v>
      </c>
      <c r="AA32" s="662"/>
      <c r="AB32" s="662"/>
      <c r="AC32" s="662"/>
      <c r="AD32" s="663" t="s">
        <v>121</v>
      </c>
      <c r="AE32" s="663"/>
      <c r="AF32" s="663"/>
      <c r="AG32" s="663"/>
      <c r="AH32" s="663"/>
      <c r="AI32" s="663"/>
      <c r="AJ32" s="663"/>
      <c r="AK32" s="663"/>
      <c r="AL32" s="664" t="s">
        <v>240</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v>
      </c>
      <c r="BH32" s="729"/>
      <c r="BI32" s="729"/>
      <c r="BJ32" s="729"/>
      <c r="BK32" s="729"/>
      <c r="BL32" s="729"/>
      <c r="BM32" s="730">
        <v>96.8</v>
      </c>
      <c r="BN32" s="729"/>
      <c r="BO32" s="729"/>
      <c r="BP32" s="729"/>
      <c r="BQ32" s="731"/>
      <c r="BR32" s="728">
        <v>98.8</v>
      </c>
      <c r="BS32" s="729"/>
      <c r="BT32" s="729"/>
      <c r="BU32" s="729"/>
      <c r="BV32" s="729"/>
      <c r="BW32" s="729"/>
      <c r="BX32" s="730">
        <v>96</v>
      </c>
      <c r="BY32" s="729"/>
      <c r="BZ32" s="729"/>
      <c r="CA32" s="729"/>
      <c r="CB32" s="731"/>
      <c r="CD32" s="726"/>
      <c r="CE32" s="727"/>
      <c r="CF32" s="674" t="s">
        <v>311</v>
      </c>
      <c r="CG32" s="675"/>
      <c r="CH32" s="675"/>
      <c r="CI32" s="675"/>
      <c r="CJ32" s="675"/>
      <c r="CK32" s="675"/>
      <c r="CL32" s="675"/>
      <c r="CM32" s="675"/>
      <c r="CN32" s="675"/>
      <c r="CO32" s="675"/>
      <c r="CP32" s="675"/>
      <c r="CQ32" s="676"/>
      <c r="CR32" s="659" t="s">
        <v>240</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240</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561019</v>
      </c>
      <c r="S33" s="660"/>
      <c r="T33" s="660"/>
      <c r="U33" s="660"/>
      <c r="V33" s="660"/>
      <c r="W33" s="660"/>
      <c r="X33" s="660"/>
      <c r="Y33" s="661"/>
      <c r="Z33" s="662">
        <v>2.6</v>
      </c>
      <c r="AA33" s="662"/>
      <c r="AB33" s="662"/>
      <c r="AC33" s="662"/>
      <c r="AD33" s="663" t="s">
        <v>240</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6774294</v>
      </c>
      <c r="CS33" s="695"/>
      <c r="CT33" s="695"/>
      <c r="CU33" s="695"/>
      <c r="CV33" s="695"/>
      <c r="CW33" s="695"/>
      <c r="CX33" s="695"/>
      <c r="CY33" s="696"/>
      <c r="CZ33" s="664">
        <v>33</v>
      </c>
      <c r="DA33" s="693"/>
      <c r="DB33" s="693"/>
      <c r="DC33" s="697"/>
      <c r="DD33" s="668">
        <v>5303946</v>
      </c>
      <c r="DE33" s="695"/>
      <c r="DF33" s="695"/>
      <c r="DG33" s="695"/>
      <c r="DH33" s="695"/>
      <c r="DI33" s="695"/>
      <c r="DJ33" s="695"/>
      <c r="DK33" s="696"/>
      <c r="DL33" s="668">
        <v>3972904</v>
      </c>
      <c r="DM33" s="695"/>
      <c r="DN33" s="695"/>
      <c r="DO33" s="695"/>
      <c r="DP33" s="695"/>
      <c r="DQ33" s="695"/>
      <c r="DR33" s="695"/>
      <c r="DS33" s="695"/>
      <c r="DT33" s="695"/>
      <c r="DU33" s="695"/>
      <c r="DV33" s="696"/>
      <c r="DW33" s="664">
        <v>35.299999999999997</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367768</v>
      </c>
      <c r="S34" s="660"/>
      <c r="T34" s="660"/>
      <c r="U34" s="660"/>
      <c r="V34" s="660"/>
      <c r="W34" s="660"/>
      <c r="X34" s="660"/>
      <c r="Y34" s="661"/>
      <c r="Z34" s="662">
        <v>1.7</v>
      </c>
      <c r="AA34" s="662"/>
      <c r="AB34" s="662"/>
      <c r="AC34" s="662"/>
      <c r="AD34" s="663">
        <v>2989</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2677987</v>
      </c>
      <c r="CS34" s="660"/>
      <c r="CT34" s="660"/>
      <c r="CU34" s="660"/>
      <c r="CV34" s="660"/>
      <c r="CW34" s="660"/>
      <c r="CX34" s="660"/>
      <c r="CY34" s="661"/>
      <c r="CZ34" s="664">
        <v>13</v>
      </c>
      <c r="DA34" s="693"/>
      <c r="DB34" s="693"/>
      <c r="DC34" s="697"/>
      <c r="DD34" s="668">
        <v>2057290</v>
      </c>
      <c r="DE34" s="660"/>
      <c r="DF34" s="660"/>
      <c r="DG34" s="660"/>
      <c r="DH34" s="660"/>
      <c r="DI34" s="660"/>
      <c r="DJ34" s="660"/>
      <c r="DK34" s="661"/>
      <c r="DL34" s="668">
        <v>1343200</v>
      </c>
      <c r="DM34" s="660"/>
      <c r="DN34" s="660"/>
      <c r="DO34" s="660"/>
      <c r="DP34" s="660"/>
      <c r="DQ34" s="660"/>
      <c r="DR34" s="660"/>
      <c r="DS34" s="660"/>
      <c r="DT34" s="660"/>
      <c r="DU34" s="660"/>
      <c r="DV34" s="661"/>
      <c r="DW34" s="664">
        <v>11.9</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2063011</v>
      </c>
      <c r="S35" s="660"/>
      <c r="T35" s="660"/>
      <c r="U35" s="660"/>
      <c r="V35" s="660"/>
      <c r="W35" s="660"/>
      <c r="X35" s="660"/>
      <c r="Y35" s="661"/>
      <c r="Z35" s="662">
        <v>9.6999999999999993</v>
      </c>
      <c r="AA35" s="662"/>
      <c r="AB35" s="662"/>
      <c r="AC35" s="662"/>
      <c r="AD35" s="663" t="s">
        <v>121</v>
      </c>
      <c r="AE35" s="663"/>
      <c r="AF35" s="663"/>
      <c r="AG35" s="663"/>
      <c r="AH35" s="663"/>
      <c r="AI35" s="663"/>
      <c r="AJ35" s="663"/>
      <c r="AK35" s="663"/>
      <c r="AL35" s="664" t="s">
        <v>240</v>
      </c>
      <c r="AM35" s="665"/>
      <c r="AN35" s="665"/>
      <c r="AO35" s="666"/>
      <c r="AP35" s="214"/>
      <c r="AQ35" s="732" t="s">
        <v>319</v>
      </c>
      <c r="AR35" s="733"/>
      <c r="AS35" s="733"/>
      <c r="AT35" s="733"/>
      <c r="AU35" s="733"/>
      <c r="AV35" s="733"/>
      <c r="AW35" s="733"/>
      <c r="AX35" s="733"/>
      <c r="AY35" s="734"/>
      <c r="AZ35" s="648">
        <v>2474232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196001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262854</v>
      </c>
      <c r="CS35" s="695"/>
      <c r="CT35" s="695"/>
      <c r="CU35" s="695"/>
      <c r="CV35" s="695"/>
      <c r="CW35" s="695"/>
      <c r="CX35" s="695"/>
      <c r="CY35" s="696"/>
      <c r="CZ35" s="664">
        <v>1.3</v>
      </c>
      <c r="DA35" s="693"/>
      <c r="DB35" s="693"/>
      <c r="DC35" s="697"/>
      <c r="DD35" s="668">
        <v>233025</v>
      </c>
      <c r="DE35" s="695"/>
      <c r="DF35" s="695"/>
      <c r="DG35" s="695"/>
      <c r="DH35" s="695"/>
      <c r="DI35" s="695"/>
      <c r="DJ35" s="695"/>
      <c r="DK35" s="696"/>
      <c r="DL35" s="668">
        <v>233025</v>
      </c>
      <c r="DM35" s="695"/>
      <c r="DN35" s="695"/>
      <c r="DO35" s="695"/>
      <c r="DP35" s="695"/>
      <c r="DQ35" s="695"/>
      <c r="DR35" s="695"/>
      <c r="DS35" s="695"/>
      <c r="DT35" s="695"/>
      <c r="DU35" s="695"/>
      <c r="DV35" s="696"/>
      <c r="DW35" s="664">
        <v>2.1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240</v>
      </c>
      <c r="S36" s="660"/>
      <c r="T36" s="660"/>
      <c r="U36" s="660"/>
      <c r="V36" s="660"/>
      <c r="W36" s="660"/>
      <c r="X36" s="660"/>
      <c r="Y36" s="661"/>
      <c r="Z36" s="662" t="s">
        <v>240</v>
      </c>
      <c r="AA36" s="662"/>
      <c r="AB36" s="662"/>
      <c r="AC36" s="662"/>
      <c r="AD36" s="663" t="s">
        <v>121</v>
      </c>
      <c r="AE36" s="663"/>
      <c r="AF36" s="663"/>
      <c r="AG36" s="663"/>
      <c r="AH36" s="663"/>
      <c r="AI36" s="663"/>
      <c r="AJ36" s="663"/>
      <c r="AK36" s="663"/>
      <c r="AL36" s="664" t="s">
        <v>240</v>
      </c>
      <c r="AM36" s="665"/>
      <c r="AN36" s="665"/>
      <c r="AO36" s="666"/>
      <c r="AQ36" s="736" t="s">
        <v>323</v>
      </c>
      <c r="AR36" s="737"/>
      <c r="AS36" s="737"/>
      <c r="AT36" s="737"/>
      <c r="AU36" s="737"/>
      <c r="AV36" s="737"/>
      <c r="AW36" s="737"/>
      <c r="AX36" s="737"/>
      <c r="AY36" s="738"/>
      <c r="AZ36" s="659">
        <v>416880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65586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1501807</v>
      </c>
      <c r="CS36" s="660"/>
      <c r="CT36" s="660"/>
      <c r="CU36" s="660"/>
      <c r="CV36" s="660"/>
      <c r="CW36" s="660"/>
      <c r="CX36" s="660"/>
      <c r="CY36" s="661"/>
      <c r="CZ36" s="664">
        <v>7.3</v>
      </c>
      <c r="DA36" s="693"/>
      <c r="DB36" s="693"/>
      <c r="DC36" s="697"/>
      <c r="DD36" s="668">
        <v>1213833</v>
      </c>
      <c r="DE36" s="660"/>
      <c r="DF36" s="660"/>
      <c r="DG36" s="660"/>
      <c r="DH36" s="660"/>
      <c r="DI36" s="660"/>
      <c r="DJ36" s="660"/>
      <c r="DK36" s="661"/>
      <c r="DL36" s="668">
        <v>713405</v>
      </c>
      <c r="DM36" s="660"/>
      <c r="DN36" s="660"/>
      <c r="DO36" s="660"/>
      <c r="DP36" s="660"/>
      <c r="DQ36" s="660"/>
      <c r="DR36" s="660"/>
      <c r="DS36" s="660"/>
      <c r="DT36" s="660"/>
      <c r="DU36" s="660"/>
      <c r="DV36" s="661"/>
      <c r="DW36" s="664">
        <v>6.3</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695211</v>
      </c>
      <c r="S37" s="660"/>
      <c r="T37" s="660"/>
      <c r="U37" s="660"/>
      <c r="V37" s="660"/>
      <c r="W37" s="660"/>
      <c r="X37" s="660"/>
      <c r="Y37" s="661"/>
      <c r="Z37" s="662">
        <v>3.3</v>
      </c>
      <c r="AA37" s="662"/>
      <c r="AB37" s="662"/>
      <c r="AC37" s="662"/>
      <c r="AD37" s="663" t="s">
        <v>240</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1900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6887</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317327</v>
      </c>
      <c r="CS37" s="695"/>
      <c r="CT37" s="695"/>
      <c r="CU37" s="695"/>
      <c r="CV37" s="695"/>
      <c r="CW37" s="695"/>
      <c r="CX37" s="695"/>
      <c r="CY37" s="696"/>
      <c r="CZ37" s="664">
        <v>1.5</v>
      </c>
      <c r="DA37" s="693"/>
      <c r="DB37" s="693"/>
      <c r="DC37" s="697"/>
      <c r="DD37" s="668">
        <v>314952</v>
      </c>
      <c r="DE37" s="695"/>
      <c r="DF37" s="695"/>
      <c r="DG37" s="695"/>
      <c r="DH37" s="695"/>
      <c r="DI37" s="695"/>
      <c r="DJ37" s="695"/>
      <c r="DK37" s="696"/>
      <c r="DL37" s="668">
        <v>209490</v>
      </c>
      <c r="DM37" s="695"/>
      <c r="DN37" s="695"/>
      <c r="DO37" s="695"/>
      <c r="DP37" s="695"/>
      <c r="DQ37" s="695"/>
      <c r="DR37" s="695"/>
      <c r="DS37" s="695"/>
      <c r="DT37" s="695"/>
      <c r="DU37" s="695"/>
      <c r="DV37" s="696"/>
      <c r="DW37" s="664">
        <v>1.9</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21358505</v>
      </c>
      <c r="S38" s="740"/>
      <c r="T38" s="740"/>
      <c r="U38" s="740"/>
      <c r="V38" s="740"/>
      <c r="W38" s="740"/>
      <c r="X38" s="740"/>
      <c r="Y38" s="741"/>
      <c r="Z38" s="742">
        <v>100</v>
      </c>
      <c r="AA38" s="742"/>
      <c r="AB38" s="742"/>
      <c r="AC38" s="742"/>
      <c r="AD38" s="743">
        <v>10574505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533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11042</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2178113</v>
      </c>
      <c r="CS38" s="660"/>
      <c r="CT38" s="660"/>
      <c r="CU38" s="660"/>
      <c r="CV38" s="660"/>
      <c r="CW38" s="660"/>
      <c r="CX38" s="660"/>
      <c r="CY38" s="661"/>
      <c r="CZ38" s="664">
        <v>10.6</v>
      </c>
      <c r="DA38" s="693"/>
      <c r="DB38" s="693"/>
      <c r="DC38" s="697"/>
      <c r="DD38" s="668">
        <v>1799797</v>
      </c>
      <c r="DE38" s="660"/>
      <c r="DF38" s="660"/>
      <c r="DG38" s="660"/>
      <c r="DH38" s="660"/>
      <c r="DI38" s="660"/>
      <c r="DJ38" s="660"/>
      <c r="DK38" s="661"/>
      <c r="DL38" s="668">
        <v>1683274</v>
      </c>
      <c r="DM38" s="660"/>
      <c r="DN38" s="660"/>
      <c r="DO38" s="660"/>
      <c r="DP38" s="660"/>
      <c r="DQ38" s="660"/>
      <c r="DR38" s="660"/>
      <c r="DS38" s="660"/>
      <c r="DT38" s="660"/>
      <c r="DU38" s="660"/>
      <c r="DV38" s="661"/>
      <c r="DW38" s="664">
        <v>14.9</v>
      </c>
      <c r="DX38" s="693"/>
      <c r="DY38" s="693"/>
      <c r="DZ38" s="693"/>
      <c r="EA38" s="693"/>
      <c r="EB38" s="693"/>
      <c r="EC38" s="694"/>
    </row>
    <row r="39" spans="2:133" ht="11.25" customHeight="1">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102</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111693</v>
      </c>
      <c r="CS39" s="695"/>
      <c r="CT39" s="695"/>
      <c r="CU39" s="695"/>
      <c r="CV39" s="695"/>
      <c r="CW39" s="695"/>
      <c r="CX39" s="695"/>
      <c r="CY39" s="696"/>
      <c r="CZ39" s="664">
        <v>0.5</v>
      </c>
      <c r="DA39" s="693"/>
      <c r="DB39" s="693"/>
      <c r="DC39" s="697"/>
      <c r="DD39" s="668">
        <v>1</v>
      </c>
      <c r="DE39" s="695"/>
      <c r="DF39" s="695"/>
      <c r="DG39" s="695"/>
      <c r="DH39" s="695"/>
      <c r="DI39" s="695"/>
      <c r="DJ39" s="695"/>
      <c r="DK39" s="696"/>
      <c r="DL39" s="668" t="s">
        <v>240</v>
      </c>
      <c r="DM39" s="695"/>
      <c r="DN39" s="695"/>
      <c r="DO39" s="695"/>
      <c r="DP39" s="695"/>
      <c r="DQ39" s="695"/>
      <c r="DR39" s="695"/>
      <c r="DS39" s="695"/>
      <c r="DT39" s="695"/>
      <c r="DU39" s="695"/>
      <c r="DV39" s="696"/>
      <c r="DW39" s="664" t="s">
        <v>240</v>
      </c>
      <c r="DX39" s="693"/>
      <c r="DY39" s="693"/>
      <c r="DZ39" s="693"/>
      <c r="EA39" s="693"/>
      <c r="EB39" s="693"/>
      <c r="EC39" s="694"/>
    </row>
    <row r="40" spans="2:133" ht="11.25" customHeight="1">
      <c r="AQ40" s="736" t="s">
        <v>338</v>
      </c>
      <c r="AR40" s="737"/>
      <c r="AS40" s="737"/>
      <c r="AT40" s="737"/>
      <c r="AU40" s="737"/>
      <c r="AV40" s="737"/>
      <c r="AW40" s="737"/>
      <c r="AX40" s="737"/>
      <c r="AY40" s="738"/>
      <c r="AZ40" s="659">
        <v>509985</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145</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41840</v>
      </c>
      <c r="CS40" s="660"/>
      <c r="CT40" s="660"/>
      <c r="CU40" s="660"/>
      <c r="CV40" s="660"/>
      <c r="CW40" s="660"/>
      <c r="CX40" s="660"/>
      <c r="CY40" s="661"/>
      <c r="CZ40" s="664">
        <v>0.2</v>
      </c>
      <c r="DA40" s="693"/>
      <c r="DB40" s="693"/>
      <c r="DC40" s="697"/>
      <c r="DD40" s="668" t="s">
        <v>240</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c r="AQ41" s="746" t="s">
        <v>341</v>
      </c>
      <c r="AR41" s="747"/>
      <c r="AS41" s="747"/>
      <c r="AT41" s="747"/>
      <c r="AU41" s="747"/>
      <c r="AV41" s="747"/>
      <c r="AW41" s="747"/>
      <c r="AX41" s="747"/>
      <c r="AY41" s="748"/>
      <c r="AZ41" s="739">
        <v>1544934</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383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240</v>
      </c>
      <c r="DA41" s="693"/>
      <c r="DB41" s="693"/>
      <c r="DC41" s="697"/>
      <c r="DD41" s="668" t="s">
        <v>240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2632783</v>
      </c>
      <c r="CS42" s="660"/>
      <c r="CT42" s="660"/>
      <c r="CU42" s="660"/>
      <c r="CV42" s="660"/>
      <c r="CW42" s="660"/>
      <c r="CX42" s="660"/>
      <c r="CY42" s="661"/>
      <c r="CZ42" s="664">
        <v>12.8</v>
      </c>
      <c r="DA42" s="665"/>
      <c r="DB42" s="665"/>
      <c r="DC42" s="760"/>
      <c r="DD42" s="668">
        <v>458785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38700</v>
      </c>
      <c r="CS43" s="695"/>
      <c r="CT43" s="695"/>
      <c r="CU43" s="695"/>
      <c r="CV43" s="695"/>
      <c r="CW43" s="695"/>
      <c r="CX43" s="695"/>
      <c r="CY43" s="696"/>
      <c r="CZ43" s="664">
        <v>0.2</v>
      </c>
      <c r="DA43" s="693"/>
      <c r="DB43" s="693"/>
      <c r="DC43" s="697"/>
      <c r="DD43" s="668">
        <v>38380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2563368</v>
      </c>
      <c r="CS44" s="660"/>
      <c r="CT44" s="660"/>
      <c r="CU44" s="660"/>
      <c r="CV44" s="660"/>
      <c r="CW44" s="660"/>
      <c r="CX44" s="660"/>
      <c r="CY44" s="661"/>
      <c r="CZ44" s="664">
        <v>12.5</v>
      </c>
      <c r="DA44" s="665"/>
      <c r="DB44" s="665"/>
      <c r="DC44" s="760"/>
      <c r="DD44" s="668">
        <v>406341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943260</v>
      </c>
      <c r="CS45" s="695"/>
      <c r="CT45" s="695"/>
      <c r="CU45" s="695"/>
      <c r="CV45" s="695"/>
      <c r="CW45" s="695"/>
      <c r="CX45" s="695"/>
      <c r="CY45" s="696"/>
      <c r="CZ45" s="664">
        <v>4.5999999999999996</v>
      </c>
      <c r="DA45" s="693"/>
      <c r="DB45" s="693"/>
      <c r="DC45" s="697"/>
      <c r="DD45" s="668">
        <v>91453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1510185</v>
      </c>
      <c r="CS46" s="660"/>
      <c r="CT46" s="660"/>
      <c r="CU46" s="660"/>
      <c r="CV46" s="660"/>
      <c r="CW46" s="660"/>
      <c r="CX46" s="660"/>
      <c r="CY46" s="661"/>
      <c r="CZ46" s="664">
        <v>7.4</v>
      </c>
      <c r="DA46" s="665"/>
      <c r="DB46" s="665"/>
      <c r="DC46" s="760"/>
      <c r="DD46" s="668">
        <v>304102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69415</v>
      </c>
      <c r="CS47" s="695"/>
      <c r="CT47" s="695"/>
      <c r="CU47" s="695"/>
      <c r="CV47" s="695"/>
      <c r="CW47" s="695"/>
      <c r="CX47" s="695"/>
      <c r="CY47" s="696"/>
      <c r="CZ47" s="664">
        <v>0.3</v>
      </c>
      <c r="DA47" s="693"/>
      <c r="DB47" s="693"/>
      <c r="DC47" s="697"/>
      <c r="DD47" s="668">
        <v>52444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240</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20544532</v>
      </c>
      <c r="CS49" s="729"/>
      <c r="CT49" s="729"/>
      <c r="CU49" s="729"/>
      <c r="CV49" s="729"/>
      <c r="CW49" s="729"/>
      <c r="CX49" s="729"/>
      <c r="CY49" s="761"/>
      <c r="CZ49" s="744">
        <v>100</v>
      </c>
      <c r="DA49" s="762"/>
      <c r="DB49" s="762"/>
      <c r="DC49" s="763"/>
      <c r="DD49" s="764">
        <v>12376681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pmTYgAiBC7gB3hI2QArZFB5LnIrsWXIkawBR+EaEc6/z1csDIITKC2jsSv82rnIXtbR8lG6zOVJBH5ODNyUeA==" saltValue="wpVpiX69pRpArglXl+id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21622</v>
      </c>
      <c r="R7" s="795"/>
      <c r="S7" s="795"/>
      <c r="T7" s="795"/>
      <c r="U7" s="795"/>
      <c r="V7" s="795">
        <v>20865</v>
      </c>
      <c r="W7" s="795"/>
      <c r="X7" s="795"/>
      <c r="Y7" s="795"/>
      <c r="Z7" s="795"/>
      <c r="AA7" s="795">
        <v>757</v>
      </c>
      <c r="AB7" s="795"/>
      <c r="AC7" s="795"/>
      <c r="AD7" s="795"/>
      <c r="AE7" s="796"/>
      <c r="AF7" s="797">
        <v>575</v>
      </c>
      <c r="AG7" s="798"/>
      <c r="AH7" s="798"/>
      <c r="AI7" s="798"/>
      <c r="AJ7" s="799"/>
      <c r="AK7" s="834">
        <v>643</v>
      </c>
      <c r="AL7" s="835"/>
      <c r="AM7" s="835"/>
      <c r="AN7" s="835"/>
      <c r="AO7" s="835"/>
      <c r="AP7" s="835">
        <v>18825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575</v>
      </c>
      <c r="BT7" s="839"/>
      <c r="BU7" s="839"/>
      <c r="BV7" s="839"/>
      <c r="BW7" s="839"/>
      <c r="BX7" s="839"/>
      <c r="BY7" s="839"/>
      <c r="BZ7" s="839"/>
      <c r="CA7" s="839"/>
      <c r="CB7" s="839"/>
      <c r="CC7" s="839"/>
      <c r="CD7" s="839"/>
      <c r="CE7" s="839"/>
      <c r="CF7" s="839"/>
      <c r="CG7" s="840"/>
      <c r="CH7" s="831">
        <v>0</v>
      </c>
      <c r="CI7" s="832"/>
      <c r="CJ7" s="832"/>
      <c r="CK7" s="832"/>
      <c r="CL7" s="833"/>
      <c r="CM7" s="831">
        <v>12</v>
      </c>
      <c r="CN7" s="832"/>
      <c r="CO7" s="832"/>
      <c r="CP7" s="832"/>
      <c r="CQ7" s="833"/>
      <c r="CR7" s="831">
        <v>5</v>
      </c>
      <c r="CS7" s="832"/>
      <c r="CT7" s="832"/>
      <c r="CU7" s="832"/>
      <c r="CV7" s="833"/>
      <c r="CW7" s="831" t="s">
        <v>593</v>
      </c>
      <c r="CX7" s="832"/>
      <c r="CY7" s="832"/>
      <c r="CZ7" s="832"/>
      <c r="DA7" s="833"/>
      <c r="DB7" s="831" t="s">
        <v>593</v>
      </c>
      <c r="DC7" s="832"/>
      <c r="DD7" s="832"/>
      <c r="DE7" s="832"/>
      <c r="DF7" s="833"/>
      <c r="DG7" s="831" t="s">
        <v>593</v>
      </c>
      <c r="DH7" s="832"/>
      <c r="DI7" s="832"/>
      <c r="DJ7" s="832"/>
      <c r="DK7" s="833"/>
      <c r="DL7" s="831" t="s">
        <v>593</v>
      </c>
      <c r="DM7" s="832"/>
      <c r="DN7" s="832"/>
      <c r="DO7" s="832"/>
      <c r="DP7" s="833"/>
      <c r="DQ7" s="831" t="s">
        <v>593</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35</v>
      </c>
      <c r="R8" s="819"/>
      <c r="S8" s="819"/>
      <c r="T8" s="819"/>
      <c r="U8" s="819"/>
      <c r="V8" s="819">
        <v>13</v>
      </c>
      <c r="W8" s="819"/>
      <c r="X8" s="819"/>
      <c r="Y8" s="819"/>
      <c r="Z8" s="819"/>
      <c r="AA8" s="819">
        <v>22</v>
      </c>
      <c r="AB8" s="819"/>
      <c r="AC8" s="819"/>
      <c r="AD8" s="819"/>
      <c r="AE8" s="820"/>
      <c r="AF8" s="821">
        <v>22</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576</v>
      </c>
      <c r="BT8" s="829"/>
      <c r="BU8" s="829"/>
      <c r="BV8" s="829"/>
      <c r="BW8" s="829"/>
      <c r="BX8" s="829"/>
      <c r="BY8" s="829"/>
      <c r="BZ8" s="829"/>
      <c r="CA8" s="829"/>
      <c r="CB8" s="829"/>
      <c r="CC8" s="829"/>
      <c r="CD8" s="829"/>
      <c r="CE8" s="829"/>
      <c r="CF8" s="829"/>
      <c r="CG8" s="830"/>
      <c r="CH8" s="841">
        <v>21</v>
      </c>
      <c r="CI8" s="842"/>
      <c r="CJ8" s="842"/>
      <c r="CK8" s="842"/>
      <c r="CL8" s="843"/>
      <c r="CM8" s="841">
        <v>159</v>
      </c>
      <c r="CN8" s="842"/>
      <c r="CO8" s="842"/>
      <c r="CP8" s="842"/>
      <c r="CQ8" s="843"/>
      <c r="CR8" s="841">
        <v>5</v>
      </c>
      <c r="CS8" s="842"/>
      <c r="CT8" s="842"/>
      <c r="CU8" s="842"/>
      <c r="CV8" s="843"/>
      <c r="CW8" s="841" t="s">
        <v>593</v>
      </c>
      <c r="CX8" s="842"/>
      <c r="CY8" s="842"/>
      <c r="CZ8" s="842"/>
      <c r="DA8" s="843"/>
      <c r="DB8" s="841" t="s">
        <v>593</v>
      </c>
      <c r="DC8" s="842"/>
      <c r="DD8" s="842"/>
      <c r="DE8" s="842"/>
      <c r="DF8" s="843"/>
      <c r="DG8" s="841" t="s">
        <v>593</v>
      </c>
      <c r="DH8" s="842"/>
      <c r="DI8" s="842"/>
      <c r="DJ8" s="842"/>
      <c r="DK8" s="843"/>
      <c r="DL8" s="841" t="s">
        <v>593</v>
      </c>
      <c r="DM8" s="842"/>
      <c r="DN8" s="842"/>
      <c r="DO8" s="842"/>
      <c r="DP8" s="843"/>
      <c r="DQ8" s="841" t="s">
        <v>593</v>
      </c>
      <c r="DR8" s="842"/>
      <c r="DS8" s="842"/>
      <c r="DT8" s="842"/>
      <c r="DU8" s="843"/>
      <c r="DV8" s="844"/>
      <c r="DW8" s="845"/>
      <c r="DX8" s="845"/>
      <c r="DY8" s="845"/>
      <c r="DZ8" s="846"/>
      <c r="EA8" s="234"/>
    </row>
    <row r="9" spans="1:131" s="235" customFormat="1" ht="26.25" customHeight="1">
      <c r="A9" s="241">
        <v>3</v>
      </c>
      <c r="B9" s="815" t="s">
        <v>379</v>
      </c>
      <c r="C9" s="816"/>
      <c r="D9" s="816"/>
      <c r="E9" s="816"/>
      <c r="F9" s="816"/>
      <c r="G9" s="816"/>
      <c r="H9" s="816"/>
      <c r="I9" s="816"/>
      <c r="J9" s="816"/>
      <c r="K9" s="816"/>
      <c r="L9" s="816"/>
      <c r="M9" s="816"/>
      <c r="N9" s="816"/>
      <c r="O9" s="816"/>
      <c r="P9" s="817"/>
      <c r="Q9" s="818">
        <v>86</v>
      </c>
      <c r="R9" s="819"/>
      <c r="S9" s="819"/>
      <c r="T9" s="819"/>
      <c r="U9" s="819"/>
      <c r="V9" s="819">
        <v>51</v>
      </c>
      <c r="W9" s="819"/>
      <c r="X9" s="819"/>
      <c r="Y9" s="819"/>
      <c r="Z9" s="819"/>
      <c r="AA9" s="819">
        <v>35</v>
      </c>
      <c r="AB9" s="819"/>
      <c r="AC9" s="819"/>
      <c r="AD9" s="819"/>
      <c r="AE9" s="820"/>
      <c r="AF9" s="821">
        <v>35</v>
      </c>
      <c r="AG9" s="822"/>
      <c r="AH9" s="822"/>
      <c r="AI9" s="822"/>
      <c r="AJ9" s="823"/>
      <c r="AK9" s="824">
        <v>0</v>
      </c>
      <c r="AL9" s="825"/>
      <c r="AM9" s="825"/>
      <c r="AN9" s="825"/>
      <c r="AO9" s="825"/>
      <c r="AP9" s="825" t="s">
        <v>593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577</v>
      </c>
      <c r="BT9" s="829"/>
      <c r="BU9" s="829"/>
      <c r="BV9" s="829"/>
      <c r="BW9" s="829"/>
      <c r="BX9" s="829"/>
      <c r="BY9" s="829"/>
      <c r="BZ9" s="829"/>
      <c r="CA9" s="829"/>
      <c r="CB9" s="829"/>
      <c r="CC9" s="829"/>
      <c r="CD9" s="829"/>
      <c r="CE9" s="829"/>
      <c r="CF9" s="829"/>
      <c r="CG9" s="830"/>
      <c r="CH9" s="841">
        <v>-410</v>
      </c>
      <c r="CI9" s="842"/>
      <c r="CJ9" s="842"/>
      <c r="CK9" s="842"/>
      <c r="CL9" s="843"/>
      <c r="CM9" s="841">
        <v>376</v>
      </c>
      <c r="CN9" s="842"/>
      <c r="CO9" s="842"/>
      <c r="CP9" s="842"/>
      <c r="CQ9" s="843"/>
      <c r="CR9" s="841">
        <v>10</v>
      </c>
      <c r="CS9" s="842"/>
      <c r="CT9" s="842"/>
      <c r="CU9" s="842"/>
      <c r="CV9" s="843"/>
      <c r="CW9" s="841">
        <v>5</v>
      </c>
      <c r="CX9" s="842"/>
      <c r="CY9" s="842"/>
      <c r="CZ9" s="842"/>
      <c r="DA9" s="843"/>
      <c r="DB9" s="841" t="s">
        <v>593</v>
      </c>
      <c r="DC9" s="842"/>
      <c r="DD9" s="842"/>
      <c r="DE9" s="842"/>
      <c r="DF9" s="843"/>
      <c r="DG9" s="841" t="s">
        <v>593</v>
      </c>
      <c r="DH9" s="842"/>
      <c r="DI9" s="842"/>
      <c r="DJ9" s="842"/>
      <c r="DK9" s="843"/>
      <c r="DL9" s="841" t="s">
        <v>593</v>
      </c>
      <c r="DM9" s="842"/>
      <c r="DN9" s="842"/>
      <c r="DO9" s="842"/>
      <c r="DP9" s="843"/>
      <c r="DQ9" s="841" t="s">
        <v>593</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380</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f>SUM(Q7:U22)</f>
        <v>21743</v>
      </c>
      <c r="R23" s="854"/>
      <c r="S23" s="854"/>
      <c r="T23" s="854"/>
      <c r="U23" s="854"/>
      <c r="V23" s="853">
        <f>SUM(V7:Z22)</f>
        <v>20929</v>
      </c>
      <c r="W23" s="854"/>
      <c r="X23" s="854"/>
      <c r="Y23" s="854"/>
      <c r="Z23" s="854"/>
      <c r="AA23" s="853">
        <f>SUM(AA7:AE22)</f>
        <v>814</v>
      </c>
      <c r="AB23" s="854"/>
      <c r="AC23" s="854"/>
      <c r="AD23" s="854"/>
      <c r="AE23" s="854"/>
      <c r="AF23" s="855">
        <v>631</v>
      </c>
      <c r="AG23" s="854"/>
      <c r="AH23" s="854"/>
      <c r="AI23" s="854"/>
      <c r="AJ23" s="856"/>
      <c r="AK23" s="857"/>
      <c r="AL23" s="858"/>
      <c r="AM23" s="858"/>
      <c r="AN23" s="858"/>
      <c r="AO23" s="858"/>
      <c r="AP23" s="854">
        <f>SUM(AP7:AT22)</f>
        <v>18825</v>
      </c>
      <c r="AQ23" s="854"/>
      <c r="AR23" s="854"/>
      <c r="AS23" s="854"/>
      <c r="AT23" s="854"/>
      <c r="AU23" s="859"/>
      <c r="AV23" s="859"/>
      <c r="AW23" s="859"/>
      <c r="AX23" s="859"/>
      <c r="AY23" s="860"/>
      <c r="AZ23" s="868" t="s">
        <v>383</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7" t="s">
        <v>384</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1" t="s">
        <v>389</v>
      </c>
      <c r="AG26" s="872"/>
      <c r="AH26" s="872"/>
      <c r="AI26" s="872"/>
      <c r="AJ26" s="873"/>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0">
        <v>6861</v>
      </c>
      <c r="R28" s="881"/>
      <c r="S28" s="881"/>
      <c r="T28" s="881"/>
      <c r="U28" s="881"/>
      <c r="V28" s="881">
        <v>6665</v>
      </c>
      <c r="W28" s="881"/>
      <c r="X28" s="881"/>
      <c r="Y28" s="881"/>
      <c r="Z28" s="881"/>
      <c r="AA28" s="881">
        <v>196</v>
      </c>
      <c r="AB28" s="881"/>
      <c r="AC28" s="881"/>
      <c r="AD28" s="881"/>
      <c r="AE28" s="882"/>
      <c r="AF28" s="883">
        <v>196</v>
      </c>
      <c r="AG28" s="881"/>
      <c r="AH28" s="881"/>
      <c r="AI28" s="881"/>
      <c r="AJ28" s="884"/>
      <c r="AK28" s="885">
        <v>510</v>
      </c>
      <c r="AL28" s="877"/>
      <c r="AM28" s="877"/>
      <c r="AN28" s="877"/>
      <c r="AO28" s="877"/>
      <c r="AP28" s="877" t="s">
        <v>594</v>
      </c>
      <c r="AQ28" s="877"/>
      <c r="AR28" s="877"/>
      <c r="AS28" s="877"/>
      <c r="AT28" s="877"/>
      <c r="AU28" s="877" t="s">
        <v>594</v>
      </c>
      <c r="AV28" s="877"/>
      <c r="AW28" s="877"/>
      <c r="AX28" s="877"/>
      <c r="AY28" s="877"/>
      <c r="AZ28" s="877" t="s">
        <v>594</v>
      </c>
      <c r="BA28" s="877"/>
      <c r="BB28" s="877"/>
      <c r="BC28" s="877"/>
      <c r="BD28" s="877"/>
      <c r="BE28" s="878"/>
      <c r="BF28" s="878"/>
      <c r="BG28" s="878"/>
      <c r="BH28" s="878"/>
      <c r="BI28" s="879"/>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4163</v>
      </c>
      <c r="R29" s="819"/>
      <c r="S29" s="819"/>
      <c r="T29" s="819"/>
      <c r="U29" s="819"/>
      <c r="V29" s="819">
        <v>3979</v>
      </c>
      <c r="W29" s="819"/>
      <c r="X29" s="819"/>
      <c r="Y29" s="819"/>
      <c r="Z29" s="819"/>
      <c r="AA29" s="819">
        <v>184</v>
      </c>
      <c r="AB29" s="819"/>
      <c r="AC29" s="819"/>
      <c r="AD29" s="819"/>
      <c r="AE29" s="820"/>
      <c r="AF29" s="821">
        <v>184</v>
      </c>
      <c r="AG29" s="822"/>
      <c r="AH29" s="822"/>
      <c r="AI29" s="822"/>
      <c r="AJ29" s="823"/>
      <c r="AK29" s="888">
        <v>577</v>
      </c>
      <c r="AL29" s="889"/>
      <c r="AM29" s="889"/>
      <c r="AN29" s="889"/>
      <c r="AO29" s="889"/>
      <c r="AP29" s="890" t="s">
        <v>593</v>
      </c>
      <c r="AQ29" s="891"/>
      <c r="AR29" s="891"/>
      <c r="AS29" s="891"/>
      <c r="AT29" s="888"/>
      <c r="AU29" s="890" t="s">
        <v>593</v>
      </c>
      <c r="AV29" s="891"/>
      <c r="AW29" s="891"/>
      <c r="AX29" s="891"/>
      <c r="AY29" s="888"/>
      <c r="AZ29" s="890" t="s">
        <v>593</v>
      </c>
      <c r="BA29" s="891"/>
      <c r="BB29" s="891"/>
      <c r="BC29" s="891"/>
      <c r="BD29" s="888"/>
      <c r="BE29" s="886"/>
      <c r="BF29" s="886"/>
      <c r="BG29" s="886"/>
      <c r="BH29" s="886"/>
      <c r="BI29" s="887"/>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736</v>
      </c>
      <c r="R30" s="819"/>
      <c r="S30" s="819"/>
      <c r="T30" s="819"/>
      <c r="U30" s="819"/>
      <c r="V30" s="819">
        <v>701</v>
      </c>
      <c r="W30" s="819"/>
      <c r="X30" s="819"/>
      <c r="Y30" s="819"/>
      <c r="Z30" s="819"/>
      <c r="AA30" s="819">
        <v>35</v>
      </c>
      <c r="AB30" s="819"/>
      <c r="AC30" s="819"/>
      <c r="AD30" s="819"/>
      <c r="AE30" s="820"/>
      <c r="AF30" s="821">
        <v>35</v>
      </c>
      <c r="AG30" s="822"/>
      <c r="AH30" s="822"/>
      <c r="AI30" s="822"/>
      <c r="AJ30" s="823"/>
      <c r="AK30" s="888">
        <v>197</v>
      </c>
      <c r="AL30" s="889"/>
      <c r="AM30" s="889"/>
      <c r="AN30" s="889"/>
      <c r="AO30" s="889"/>
      <c r="AP30" s="890" t="s">
        <v>593</v>
      </c>
      <c r="AQ30" s="891"/>
      <c r="AR30" s="891"/>
      <c r="AS30" s="891"/>
      <c r="AT30" s="888"/>
      <c r="AU30" s="890" t="s">
        <v>593</v>
      </c>
      <c r="AV30" s="891"/>
      <c r="AW30" s="891"/>
      <c r="AX30" s="891"/>
      <c r="AY30" s="888"/>
      <c r="AZ30" s="890" t="s">
        <v>593</v>
      </c>
      <c r="BA30" s="891"/>
      <c r="BB30" s="891"/>
      <c r="BC30" s="891"/>
      <c r="BD30" s="888"/>
      <c r="BE30" s="886"/>
      <c r="BF30" s="886"/>
      <c r="BG30" s="886"/>
      <c r="BH30" s="886"/>
      <c r="BI30" s="887"/>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682</v>
      </c>
      <c r="R31" s="819"/>
      <c r="S31" s="819"/>
      <c r="T31" s="819"/>
      <c r="U31" s="819"/>
      <c r="V31" s="819">
        <v>603</v>
      </c>
      <c r="W31" s="819"/>
      <c r="X31" s="819"/>
      <c r="Y31" s="819"/>
      <c r="Z31" s="819"/>
      <c r="AA31" s="819">
        <v>79</v>
      </c>
      <c r="AB31" s="819"/>
      <c r="AC31" s="819"/>
      <c r="AD31" s="819"/>
      <c r="AE31" s="820"/>
      <c r="AF31" s="821">
        <v>476</v>
      </c>
      <c r="AG31" s="822"/>
      <c r="AH31" s="822"/>
      <c r="AI31" s="822"/>
      <c r="AJ31" s="823"/>
      <c r="AK31" s="888">
        <v>2</v>
      </c>
      <c r="AL31" s="889"/>
      <c r="AM31" s="889"/>
      <c r="AN31" s="889"/>
      <c r="AO31" s="889"/>
      <c r="AP31" s="889">
        <v>4197</v>
      </c>
      <c r="AQ31" s="889"/>
      <c r="AR31" s="889"/>
      <c r="AS31" s="889"/>
      <c r="AT31" s="889"/>
      <c r="AU31" s="890" t="s">
        <v>593</v>
      </c>
      <c r="AV31" s="891"/>
      <c r="AW31" s="891"/>
      <c r="AX31" s="891"/>
      <c r="AY31" s="888"/>
      <c r="AZ31" s="890" t="s">
        <v>593</v>
      </c>
      <c r="BA31" s="891"/>
      <c r="BB31" s="891"/>
      <c r="BC31" s="891"/>
      <c r="BD31" s="888"/>
      <c r="BE31" s="886" t="s">
        <v>398</v>
      </c>
      <c r="BF31" s="886"/>
      <c r="BG31" s="886"/>
      <c r="BH31" s="886"/>
      <c r="BI31" s="887"/>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570</v>
      </c>
      <c r="R32" s="819"/>
      <c r="S32" s="819"/>
      <c r="T32" s="819"/>
      <c r="U32" s="819"/>
      <c r="V32" s="819">
        <v>445</v>
      </c>
      <c r="W32" s="819"/>
      <c r="X32" s="819"/>
      <c r="Y32" s="819"/>
      <c r="Z32" s="819"/>
      <c r="AA32" s="819">
        <v>125</v>
      </c>
      <c r="AB32" s="819"/>
      <c r="AC32" s="819"/>
      <c r="AD32" s="819"/>
      <c r="AE32" s="820"/>
      <c r="AF32" s="821">
        <v>151</v>
      </c>
      <c r="AG32" s="822"/>
      <c r="AH32" s="822"/>
      <c r="AI32" s="822"/>
      <c r="AJ32" s="823"/>
      <c r="AK32" s="888">
        <v>294</v>
      </c>
      <c r="AL32" s="889"/>
      <c r="AM32" s="889"/>
      <c r="AN32" s="889"/>
      <c r="AO32" s="889"/>
      <c r="AP32" s="889">
        <v>3249</v>
      </c>
      <c r="AQ32" s="889"/>
      <c r="AR32" s="889"/>
      <c r="AS32" s="889"/>
      <c r="AT32" s="889"/>
      <c r="AU32" s="889">
        <v>2248</v>
      </c>
      <c r="AV32" s="889"/>
      <c r="AW32" s="889"/>
      <c r="AX32" s="889"/>
      <c r="AY32" s="889"/>
      <c r="AZ32" s="890" t="s">
        <v>593</v>
      </c>
      <c r="BA32" s="891"/>
      <c r="BB32" s="891"/>
      <c r="BC32" s="891"/>
      <c r="BD32" s="888"/>
      <c r="BE32" s="886" t="s">
        <v>400</v>
      </c>
      <c r="BF32" s="886"/>
      <c r="BG32" s="886"/>
      <c r="BH32" s="886"/>
      <c r="BI32" s="887"/>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159</v>
      </c>
      <c r="R33" s="819"/>
      <c r="S33" s="819"/>
      <c r="T33" s="819"/>
      <c r="U33" s="819"/>
      <c r="V33" s="819">
        <v>159</v>
      </c>
      <c r="W33" s="819"/>
      <c r="X33" s="819"/>
      <c r="Y33" s="819"/>
      <c r="Z33" s="819"/>
      <c r="AA33" s="819">
        <v>0</v>
      </c>
      <c r="AB33" s="819"/>
      <c r="AC33" s="819"/>
      <c r="AD33" s="819"/>
      <c r="AE33" s="820"/>
      <c r="AF33" s="821" t="s">
        <v>383</v>
      </c>
      <c r="AG33" s="822"/>
      <c r="AH33" s="822"/>
      <c r="AI33" s="822"/>
      <c r="AJ33" s="823"/>
      <c r="AK33" s="888">
        <v>123</v>
      </c>
      <c r="AL33" s="889"/>
      <c r="AM33" s="889"/>
      <c r="AN33" s="889"/>
      <c r="AO33" s="889"/>
      <c r="AP33" s="889">
        <v>1191</v>
      </c>
      <c r="AQ33" s="889"/>
      <c r="AR33" s="889"/>
      <c r="AS33" s="889"/>
      <c r="AT33" s="889"/>
      <c r="AU33" s="889">
        <v>1048</v>
      </c>
      <c r="AV33" s="889"/>
      <c r="AW33" s="889"/>
      <c r="AX33" s="889"/>
      <c r="AY33" s="889"/>
      <c r="AZ33" s="890" t="s">
        <v>593</v>
      </c>
      <c r="BA33" s="891"/>
      <c r="BB33" s="891"/>
      <c r="BC33" s="891"/>
      <c r="BD33" s="888"/>
      <c r="BE33" s="886" t="s">
        <v>402</v>
      </c>
      <c r="BF33" s="886"/>
      <c r="BG33" s="886"/>
      <c r="BH33" s="886"/>
      <c r="BI33" s="887"/>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506</v>
      </c>
      <c r="R34" s="819"/>
      <c r="S34" s="819"/>
      <c r="T34" s="819"/>
      <c r="U34" s="819"/>
      <c r="V34" s="819">
        <v>506</v>
      </c>
      <c r="W34" s="819"/>
      <c r="X34" s="819"/>
      <c r="Y34" s="819"/>
      <c r="Z34" s="819"/>
      <c r="AA34" s="819">
        <v>0</v>
      </c>
      <c r="AB34" s="819"/>
      <c r="AC34" s="819"/>
      <c r="AD34" s="819"/>
      <c r="AE34" s="820"/>
      <c r="AF34" s="821" t="s">
        <v>383</v>
      </c>
      <c r="AG34" s="822"/>
      <c r="AH34" s="822"/>
      <c r="AI34" s="822"/>
      <c r="AJ34" s="823"/>
      <c r="AK34" s="888">
        <v>1</v>
      </c>
      <c r="AL34" s="889"/>
      <c r="AM34" s="889"/>
      <c r="AN34" s="889"/>
      <c r="AO34" s="889"/>
      <c r="AP34" s="889">
        <v>715</v>
      </c>
      <c r="AQ34" s="889"/>
      <c r="AR34" s="889"/>
      <c r="AS34" s="889"/>
      <c r="AT34" s="889"/>
      <c r="AU34" s="890" t="s">
        <v>593</v>
      </c>
      <c r="AV34" s="891"/>
      <c r="AW34" s="891"/>
      <c r="AX34" s="891"/>
      <c r="AY34" s="888"/>
      <c r="AZ34" s="890" t="s">
        <v>593</v>
      </c>
      <c r="BA34" s="891"/>
      <c r="BB34" s="891"/>
      <c r="BC34" s="891"/>
      <c r="BD34" s="888"/>
      <c r="BE34" s="886" t="s">
        <v>404</v>
      </c>
      <c r="BF34" s="886"/>
      <c r="BG34" s="886"/>
      <c r="BH34" s="886"/>
      <c r="BI34" s="887"/>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8"/>
      <c r="AL35" s="889"/>
      <c r="AM35" s="889"/>
      <c r="AN35" s="889"/>
      <c r="AO35" s="889"/>
      <c r="AP35" s="889"/>
      <c r="AQ35" s="889"/>
      <c r="AR35" s="889"/>
      <c r="AS35" s="889"/>
      <c r="AT35" s="889"/>
      <c r="AU35" s="889"/>
      <c r="AV35" s="889"/>
      <c r="AW35" s="889"/>
      <c r="AX35" s="889"/>
      <c r="AY35" s="889"/>
      <c r="AZ35" s="892"/>
      <c r="BA35" s="892"/>
      <c r="BB35" s="892"/>
      <c r="BC35" s="892"/>
      <c r="BD35" s="892"/>
      <c r="BE35" s="886"/>
      <c r="BF35" s="886"/>
      <c r="BG35" s="886"/>
      <c r="BH35" s="886"/>
      <c r="BI35" s="887"/>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8"/>
      <c r="AL36" s="889"/>
      <c r="AM36" s="889"/>
      <c r="AN36" s="889"/>
      <c r="AO36" s="889"/>
      <c r="AP36" s="889"/>
      <c r="AQ36" s="889"/>
      <c r="AR36" s="889"/>
      <c r="AS36" s="889"/>
      <c r="AT36" s="889"/>
      <c r="AU36" s="889"/>
      <c r="AV36" s="889"/>
      <c r="AW36" s="889"/>
      <c r="AX36" s="889"/>
      <c r="AY36" s="889"/>
      <c r="AZ36" s="892"/>
      <c r="BA36" s="892"/>
      <c r="BB36" s="892"/>
      <c r="BC36" s="892"/>
      <c r="BD36" s="892"/>
      <c r="BE36" s="886"/>
      <c r="BF36" s="886"/>
      <c r="BG36" s="886"/>
      <c r="BH36" s="886"/>
      <c r="BI36" s="887"/>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8"/>
      <c r="AL37" s="889"/>
      <c r="AM37" s="889"/>
      <c r="AN37" s="889"/>
      <c r="AO37" s="889"/>
      <c r="AP37" s="889"/>
      <c r="AQ37" s="889"/>
      <c r="AR37" s="889"/>
      <c r="AS37" s="889"/>
      <c r="AT37" s="889"/>
      <c r="AU37" s="889"/>
      <c r="AV37" s="889"/>
      <c r="AW37" s="889"/>
      <c r="AX37" s="889"/>
      <c r="AY37" s="889"/>
      <c r="AZ37" s="892"/>
      <c r="BA37" s="892"/>
      <c r="BB37" s="892"/>
      <c r="BC37" s="892"/>
      <c r="BD37" s="892"/>
      <c r="BE37" s="886"/>
      <c r="BF37" s="886"/>
      <c r="BG37" s="886"/>
      <c r="BH37" s="886"/>
      <c r="BI37" s="887"/>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8"/>
      <c r="AL38" s="889"/>
      <c r="AM38" s="889"/>
      <c r="AN38" s="889"/>
      <c r="AO38" s="889"/>
      <c r="AP38" s="889"/>
      <c r="AQ38" s="889"/>
      <c r="AR38" s="889"/>
      <c r="AS38" s="889"/>
      <c r="AT38" s="889"/>
      <c r="AU38" s="889"/>
      <c r="AV38" s="889"/>
      <c r="AW38" s="889"/>
      <c r="AX38" s="889"/>
      <c r="AY38" s="889"/>
      <c r="AZ38" s="892"/>
      <c r="BA38" s="892"/>
      <c r="BB38" s="892"/>
      <c r="BC38" s="892"/>
      <c r="BD38" s="892"/>
      <c r="BE38" s="886"/>
      <c r="BF38" s="886"/>
      <c r="BG38" s="886"/>
      <c r="BH38" s="886"/>
      <c r="BI38" s="887"/>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8"/>
      <c r="AL39" s="889"/>
      <c r="AM39" s="889"/>
      <c r="AN39" s="889"/>
      <c r="AO39" s="889"/>
      <c r="AP39" s="889"/>
      <c r="AQ39" s="889"/>
      <c r="AR39" s="889"/>
      <c r="AS39" s="889"/>
      <c r="AT39" s="889"/>
      <c r="AU39" s="889"/>
      <c r="AV39" s="889"/>
      <c r="AW39" s="889"/>
      <c r="AX39" s="889"/>
      <c r="AY39" s="889"/>
      <c r="AZ39" s="892"/>
      <c r="BA39" s="892"/>
      <c r="BB39" s="892"/>
      <c r="BC39" s="892"/>
      <c r="BD39" s="892"/>
      <c r="BE39" s="886"/>
      <c r="BF39" s="886"/>
      <c r="BG39" s="886"/>
      <c r="BH39" s="886"/>
      <c r="BI39" s="887"/>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8"/>
      <c r="AL40" s="889"/>
      <c r="AM40" s="889"/>
      <c r="AN40" s="889"/>
      <c r="AO40" s="889"/>
      <c r="AP40" s="889"/>
      <c r="AQ40" s="889"/>
      <c r="AR40" s="889"/>
      <c r="AS40" s="889"/>
      <c r="AT40" s="889"/>
      <c r="AU40" s="889"/>
      <c r="AV40" s="889"/>
      <c r="AW40" s="889"/>
      <c r="AX40" s="889"/>
      <c r="AY40" s="889"/>
      <c r="AZ40" s="892"/>
      <c r="BA40" s="892"/>
      <c r="BB40" s="892"/>
      <c r="BC40" s="892"/>
      <c r="BD40" s="892"/>
      <c r="BE40" s="886"/>
      <c r="BF40" s="886"/>
      <c r="BG40" s="886"/>
      <c r="BH40" s="886"/>
      <c r="BI40" s="887"/>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8"/>
      <c r="AL41" s="889"/>
      <c r="AM41" s="889"/>
      <c r="AN41" s="889"/>
      <c r="AO41" s="889"/>
      <c r="AP41" s="889"/>
      <c r="AQ41" s="889"/>
      <c r="AR41" s="889"/>
      <c r="AS41" s="889"/>
      <c r="AT41" s="889"/>
      <c r="AU41" s="889"/>
      <c r="AV41" s="889"/>
      <c r="AW41" s="889"/>
      <c r="AX41" s="889"/>
      <c r="AY41" s="889"/>
      <c r="AZ41" s="892"/>
      <c r="BA41" s="892"/>
      <c r="BB41" s="892"/>
      <c r="BC41" s="892"/>
      <c r="BD41" s="892"/>
      <c r="BE41" s="886"/>
      <c r="BF41" s="886"/>
      <c r="BG41" s="886"/>
      <c r="BH41" s="886"/>
      <c r="BI41" s="887"/>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8"/>
      <c r="AL42" s="889"/>
      <c r="AM42" s="889"/>
      <c r="AN42" s="889"/>
      <c r="AO42" s="889"/>
      <c r="AP42" s="889"/>
      <c r="AQ42" s="889"/>
      <c r="AR42" s="889"/>
      <c r="AS42" s="889"/>
      <c r="AT42" s="889"/>
      <c r="AU42" s="889"/>
      <c r="AV42" s="889"/>
      <c r="AW42" s="889"/>
      <c r="AX42" s="889"/>
      <c r="AY42" s="889"/>
      <c r="AZ42" s="892"/>
      <c r="BA42" s="892"/>
      <c r="BB42" s="892"/>
      <c r="BC42" s="892"/>
      <c r="BD42" s="892"/>
      <c r="BE42" s="886"/>
      <c r="BF42" s="886"/>
      <c r="BG42" s="886"/>
      <c r="BH42" s="886"/>
      <c r="BI42" s="887"/>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8"/>
      <c r="AL43" s="889"/>
      <c r="AM43" s="889"/>
      <c r="AN43" s="889"/>
      <c r="AO43" s="889"/>
      <c r="AP43" s="889"/>
      <c r="AQ43" s="889"/>
      <c r="AR43" s="889"/>
      <c r="AS43" s="889"/>
      <c r="AT43" s="889"/>
      <c r="AU43" s="889"/>
      <c r="AV43" s="889"/>
      <c r="AW43" s="889"/>
      <c r="AX43" s="889"/>
      <c r="AY43" s="889"/>
      <c r="AZ43" s="892"/>
      <c r="BA43" s="892"/>
      <c r="BB43" s="892"/>
      <c r="BC43" s="892"/>
      <c r="BD43" s="892"/>
      <c r="BE43" s="886"/>
      <c r="BF43" s="886"/>
      <c r="BG43" s="886"/>
      <c r="BH43" s="886"/>
      <c r="BI43" s="887"/>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8"/>
      <c r="AL44" s="889"/>
      <c r="AM44" s="889"/>
      <c r="AN44" s="889"/>
      <c r="AO44" s="889"/>
      <c r="AP44" s="889"/>
      <c r="AQ44" s="889"/>
      <c r="AR44" s="889"/>
      <c r="AS44" s="889"/>
      <c r="AT44" s="889"/>
      <c r="AU44" s="889"/>
      <c r="AV44" s="889"/>
      <c r="AW44" s="889"/>
      <c r="AX44" s="889"/>
      <c r="AY44" s="889"/>
      <c r="AZ44" s="892"/>
      <c r="BA44" s="892"/>
      <c r="BB44" s="892"/>
      <c r="BC44" s="892"/>
      <c r="BD44" s="892"/>
      <c r="BE44" s="886"/>
      <c r="BF44" s="886"/>
      <c r="BG44" s="886"/>
      <c r="BH44" s="886"/>
      <c r="BI44" s="887"/>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8"/>
      <c r="AL45" s="889"/>
      <c r="AM45" s="889"/>
      <c r="AN45" s="889"/>
      <c r="AO45" s="889"/>
      <c r="AP45" s="889"/>
      <c r="AQ45" s="889"/>
      <c r="AR45" s="889"/>
      <c r="AS45" s="889"/>
      <c r="AT45" s="889"/>
      <c r="AU45" s="889"/>
      <c r="AV45" s="889"/>
      <c r="AW45" s="889"/>
      <c r="AX45" s="889"/>
      <c r="AY45" s="889"/>
      <c r="AZ45" s="892"/>
      <c r="BA45" s="892"/>
      <c r="BB45" s="892"/>
      <c r="BC45" s="892"/>
      <c r="BD45" s="892"/>
      <c r="BE45" s="886"/>
      <c r="BF45" s="886"/>
      <c r="BG45" s="886"/>
      <c r="BH45" s="886"/>
      <c r="BI45" s="887"/>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8"/>
      <c r="AL46" s="889"/>
      <c r="AM46" s="889"/>
      <c r="AN46" s="889"/>
      <c r="AO46" s="889"/>
      <c r="AP46" s="889"/>
      <c r="AQ46" s="889"/>
      <c r="AR46" s="889"/>
      <c r="AS46" s="889"/>
      <c r="AT46" s="889"/>
      <c r="AU46" s="889"/>
      <c r="AV46" s="889"/>
      <c r="AW46" s="889"/>
      <c r="AX46" s="889"/>
      <c r="AY46" s="889"/>
      <c r="AZ46" s="892"/>
      <c r="BA46" s="892"/>
      <c r="BB46" s="892"/>
      <c r="BC46" s="892"/>
      <c r="BD46" s="892"/>
      <c r="BE46" s="886"/>
      <c r="BF46" s="886"/>
      <c r="BG46" s="886"/>
      <c r="BH46" s="886"/>
      <c r="BI46" s="887"/>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8"/>
      <c r="AL47" s="889"/>
      <c r="AM47" s="889"/>
      <c r="AN47" s="889"/>
      <c r="AO47" s="889"/>
      <c r="AP47" s="889"/>
      <c r="AQ47" s="889"/>
      <c r="AR47" s="889"/>
      <c r="AS47" s="889"/>
      <c r="AT47" s="889"/>
      <c r="AU47" s="889"/>
      <c r="AV47" s="889"/>
      <c r="AW47" s="889"/>
      <c r="AX47" s="889"/>
      <c r="AY47" s="889"/>
      <c r="AZ47" s="892"/>
      <c r="BA47" s="892"/>
      <c r="BB47" s="892"/>
      <c r="BC47" s="892"/>
      <c r="BD47" s="892"/>
      <c r="BE47" s="886"/>
      <c r="BF47" s="886"/>
      <c r="BG47" s="886"/>
      <c r="BH47" s="886"/>
      <c r="BI47" s="887"/>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8"/>
      <c r="AL48" s="889"/>
      <c r="AM48" s="889"/>
      <c r="AN48" s="889"/>
      <c r="AO48" s="889"/>
      <c r="AP48" s="889"/>
      <c r="AQ48" s="889"/>
      <c r="AR48" s="889"/>
      <c r="AS48" s="889"/>
      <c r="AT48" s="889"/>
      <c r="AU48" s="889"/>
      <c r="AV48" s="889"/>
      <c r="AW48" s="889"/>
      <c r="AX48" s="889"/>
      <c r="AY48" s="889"/>
      <c r="AZ48" s="892"/>
      <c r="BA48" s="892"/>
      <c r="BB48" s="892"/>
      <c r="BC48" s="892"/>
      <c r="BD48" s="892"/>
      <c r="BE48" s="886"/>
      <c r="BF48" s="886"/>
      <c r="BG48" s="886"/>
      <c r="BH48" s="886"/>
      <c r="BI48" s="887"/>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8"/>
      <c r="AL49" s="889"/>
      <c r="AM49" s="889"/>
      <c r="AN49" s="889"/>
      <c r="AO49" s="889"/>
      <c r="AP49" s="889"/>
      <c r="AQ49" s="889"/>
      <c r="AR49" s="889"/>
      <c r="AS49" s="889"/>
      <c r="AT49" s="889"/>
      <c r="AU49" s="889"/>
      <c r="AV49" s="889"/>
      <c r="AW49" s="889"/>
      <c r="AX49" s="889"/>
      <c r="AY49" s="889"/>
      <c r="AZ49" s="892"/>
      <c r="BA49" s="892"/>
      <c r="BB49" s="892"/>
      <c r="BC49" s="892"/>
      <c r="BD49" s="892"/>
      <c r="BE49" s="886"/>
      <c r="BF49" s="886"/>
      <c r="BG49" s="886"/>
      <c r="BH49" s="886"/>
      <c r="BI49" s="887"/>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6"/>
      <c r="BF50" s="886"/>
      <c r="BG50" s="886"/>
      <c r="BH50" s="886"/>
      <c r="BI50" s="887"/>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6"/>
      <c r="BF51" s="886"/>
      <c r="BG51" s="886"/>
      <c r="BH51" s="886"/>
      <c r="BI51" s="887"/>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6"/>
      <c r="BF52" s="886"/>
      <c r="BG52" s="886"/>
      <c r="BH52" s="886"/>
      <c r="BI52" s="887"/>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6"/>
      <c r="BF53" s="886"/>
      <c r="BG53" s="886"/>
      <c r="BH53" s="886"/>
      <c r="BI53" s="887"/>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6"/>
      <c r="BF54" s="886"/>
      <c r="BG54" s="886"/>
      <c r="BH54" s="886"/>
      <c r="BI54" s="887"/>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6"/>
      <c r="BF55" s="886"/>
      <c r="BG55" s="886"/>
      <c r="BH55" s="886"/>
      <c r="BI55" s="887"/>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6"/>
      <c r="BF56" s="886"/>
      <c r="BG56" s="886"/>
      <c r="BH56" s="886"/>
      <c r="BI56" s="887"/>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6"/>
      <c r="BF57" s="886"/>
      <c r="BG57" s="886"/>
      <c r="BH57" s="886"/>
      <c r="BI57" s="887"/>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6"/>
      <c r="BF58" s="886"/>
      <c r="BG58" s="886"/>
      <c r="BH58" s="886"/>
      <c r="BI58" s="887"/>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6"/>
      <c r="BF59" s="886"/>
      <c r="BG59" s="886"/>
      <c r="BH59" s="886"/>
      <c r="BI59" s="887"/>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6"/>
      <c r="BF60" s="886"/>
      <c r="BG60" s="886"/>
      <c r="BH60" s="886"/>
      <c r="BI60" s="887"/>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6"/>
      <c r="BF61" s="886"/>
      <c r="BG61" s="886"/>
      <c r="BH61" s="886"/>
      <c r="BI61" s="887"/>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6"/>
      <c r="BF62" s="886"/>
      <c r="BG62" s="886"/>
      <c r="BH62" s="886"/>
      <c r="BI62" s="887"/>
      <c r="BJ62" s="905" t="s">
        <v>405</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1042</v>
      </c>
      <c r="AG63" s="902"/>
      <c r="AH63" s="902"/>
      <c r="AI63" s="902"/>
      <c r="AJ63" s="903"/>
      <c r="AK63" s="904"/>
      <c r="AL63" s="899"/>
      <c r="AM63" s="899"/>
      <c r="AN63" s="899"/>
      <c r="AO63" s="899"/>
      <c r="AP63" s="902">
        <f>SUM(AP28:AT62)</f>
        <v>9352</v>
      </c>
      <c r="AQ63" s="902"/>
      <c r="AR63" s="902"/>
      <c r="AS63" s="902"/>
      <c r="AT63" s="902"/>
      <c r="AU63" s="902">
        <f>SUM(AU28:AY62)</f>
        <v>3296</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389</v>
      </c>
      <c r="AG66" s="872"/>
      <c r="AH66" s="872"/>
      <c r="AI66" s="872"/>
      <c r="AJ66" s="913"/>
      <c r="AK66" s="777" t="s">
        <v>390</v>
      </c>
      <c r="AL66" s="801"/>
      <c r="AM66" s="801"/>
      <c r="AN66" s="801"/>
      <c r="AO66" s="802"/>
      <c r="AP66" s="777" t="s">
        <v>391</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5"/>
      <c r="AH67" s="875"/>
      <c r="AI67" s="875"/>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1</v>
      </c>
      <c r="R68" s="926"/>
      <c r="S68" s="926"/>
      <c r="T68" s="926"/>
      <c r="U68" s="926"/>
      <c r="V68" s="926">
        <v>0</v>
      </c>
      <c r="W68" s="926"/>
      <c r="X68" s="926"/>
      <c r="Y68" s="926"/>
      <c r="Z68" s="926"/>
      <c r="AA68" s="926">
        <v>1</v>
      </c>
      <c r="AB68" s="926"/>
      <c r="AC68" s="926"/>
      <c r="AD68" s="926"/>
      <c r="AE68" s="926"/>
      <c r="AF68" s="926">
        <v>1</v>
      </c>
      <c r="AG68" s="926"/>
      <c r="AH68" s="926"/>
      <c r="AI68" s="926"/>
      <c r="AJ68" s="926"/>
      <c r="AK68" s="926" t="s">
        <v>593</v>
      </c>
      <c r="AL68" s="926"/>
      <c r="AM68" s="926"/>
      <c r="AN68" s="926"/>
      <c r="AO68" s="926"/>
      <c r="AP68" s="926" t="s">
        <v>593</v>
      </c>
      <c r="AQ68" s="926"/>
      <c r="AR68" s="926"/>
      <c r="AS68" s="926"/>
      <c r="AT68" s="926"/>
      <c r="AU68" s="926" t="s">
        <v>593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129</v>
      </c>
      <c r="R69" s="889"/>
      <c r="S69" s="889"/>
      <c r="T69" s="889"/>
      <c r="U69" s="889"/>
      <c r="V69" s="889">
        <v>124</v>
      </c>
      <c r="W69" s="889"/>
      <c r="X69" s="889"/>
      <c r="Y69" s="889"/>
      <c r="Z69" s="889"/>
      <c r="AA69" s="889">
        <v>5</v>
      </c>
      <c r="AB69" s="889"/>
      <c r="AC69" s="889"/>
      <c r="AD69" s="889"/>
      <c r="AE69" s="889"/>
      <c r="AF69" s="889">
        <v>5</v>
      </c>
      <c r="AG69" s="889"/>
      <c r="AH69" s="889"/>
      <c r="AI69" s="889"/>
      <c r="AJ69" s="889"/>
      <c r="AK69" s="889" t="s">
        <v>595</v>
      </c>
      <c r="AL69" s="889"/>
      <c r="AM69" s="889"/>
      <c r="AN69" s="889"/>
      <c r="AO69" s="889"/>
      <c r="AP69" s="889"/>
      <c r="AQ69" s="889"/>
      <c r="AR69" s="889"/>
      <c r="AS69" s="889"/>
      <c r="AT69" s="889"/>
      <c r="AU69" s="889" t="s">
        <v>595</v>
      </c>
      <c r="AV69" s="889"/>
      <c r="AW69" s="889"/>
      <c r="AX69" s="889"/>
      <c r="AY69" s="889"/>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682</v>
      </c>
      <c r="R70" s="889"/>
      <c r="S70" s="889"/>
      <c r="T70" s="889"/>
      <c r="U70" s="889"/>
      <c r="V70" s="889">
        <v>640</v>
      </c>
      <c r="W70" s="889"/>
      <c r="X70" s="889"/>
      <c r="Y70" s="889"/>
      <c r="Z70" s="889"/>
      <c r="AA70" s="889">
        <v>42</v>
      </c>
      <c r="AB70" s="889"/>
      <c r="AC70" s="889"/>
      <c r="AD70" s="889"/>
      <c r="AE70" s="889"/>
      <c r="AF70" s="889">
        <v>42</v>
      </c>
      <c r="AG70" s="889"/>
      <c r="AH70" s="889"/>
      <c r="AI70" s="889"/>
      <c r="AJ70" s="889"/>
      <c r="AK70" s="889" t="s">
        <v>595</v>
      </c>
      <c r="AL70" s="889"/>
      <c r="AM70" s="889"/>
      <c r="AN70" s="889"/>
      <c r="AO70" s="889"/>
      <c r="AP70" s="889">
        <v>5126</v>
      </c>
      <c r="AQ70" s="889"/>
      <c r="AR70" s="889"/>
      <c r="AS70" s="889"/>
      <c r="AT70" s="889"/>
      <c r="AU70" s="889" t="s">
        <v>595</v>
      </c>
      <c r="AV70" s="889"/>
      <c r="AW70" s="889"/>
      <c r="AX70" s="889"/>
      <c r="AY70" s="889"/>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33</v>
      </c>
      <c r="R71" s="889"/>
      <c r="S71" s="889"/>
      <c r="T71" s="889"/>
      <c r="U71" s="889"/>
      <c r="V71" s="889">
        <v>31</v>
      </c>
      <c r="W71" s="889"/>
      <c r="X71" s="889"/>
      <c r="Y71" s="889"/>
      <c r="Z71" s="889"/>
      <c r="AA71" s="889">
        <v>2</v>
      </c>
      <c r="AB71" s="889"/>
      <c r="AC71" s="889"/>
      <c r="AD71" s="889"/>
      <c r="AE71" s="889"/>
      <c r="AF71" s="889">
        <v>2</v>
      </c>
      <c r="AG71" s="889"/>
      <c r="AH71" s="889"/>
      <c r="AI71" s="889"/>
      <c r="AJ71" s="889"/>
      <c r="AK71" s="889" t="s">
        <v>595</v>
      </c>
      <c r="AL71" s="889"/>
      <c r="AM71" s="889"/>
      <c r="AN71" s="889"/>
      <c r="AO71" s="889"/>
      <c r="AP71" s="889" t="s">
        <v>595</v>
      </c>
      <c r="AQ71" s="889"/>
      <c r="AR71" s="889"/>
      <c r="AS71" s="889"/>
      <c r="AT71" s="889"/>
      <c r="AU71" s="889" t="s">
        <v>595</v>
      </c>
      <c r="AV71" s="889"/>
      <c r="AW71" s="889"/>
      <c r="AX71" s="889"/>
      <c r="AY71" s="889"/>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582</v>
      </c>
      <c r="C72" s="934"/>
      <c r="D72" s="934"/>
      <c r="E72" s="934"/>
      <c r="F72" s="934"/>
      <c r="G72" s="934"/>
      <c r="H72" s="934"/>
      <c r="I72" s="934"/>
      <c r="J72" s="934"/>
      <c r="K72" s="934"/>
      <c r="L72" s="934"/>
      <c r="M72" s="934"/>
      <c r="N72" s="934"/>
      <c r="O72" s="934"/>
      <c r="P72" s="935"/>
      <c r="Q72" s="936">
        <v>149</v>
      </c>
      <c r="R72" s="889"/>
      <c r="S72" s="889"/>
      <c r="T72" s="889"/>
      <c r="U72" s="889"/>
      <c r="V72" s="889">
        <v>140</v>
      </c>
      <c r="W72" s="889"/>
      <c r="X72" s="889"/>
      <c r="Y72" s="889"/>
      <c r="Z72" s="889"/>
      <c r="AA72" s="889">
        <v>9</v>
      </c>
      <c r="AB72" s="889"/>
      <c r="AC72" s="889"/>
      <c r="AD72" s="889"/>
      <c r="AE72" s="889"/>
      <c r="AF72" s="889">
        <v>9</v>
      </c>
      <c r="AG72" s="889"/>
      <c r="AH72" s="889"/>
      <c r="AI72" s="889"/>
      <c r="AJ72" s="889"/>
      <c r="AK72" s="889" t="s">
        <v>595</v>
      </c>
      <c r="AL72" s="889"/>
      <c r="AM72" s="889"/>
      <c r="AN72" s="889"/>
      <c r="AO72" s="889"/>
      <c r="AP72" s="889" t="s">
        <v>595</v>
      </c>
      <c r="AQ72" s="889"/>
      <c r="AR72" s="889"/>
      <c r="AS72" s="889"/>
      <c r="AT72" s="889"/>
      <c r="AU72" s="889" t="s">
        <v>595</v>
      </c>
      <c r="AV72" s="889"/>
      <c r="AW72" s="889"/>
      <c r="AX72" s="889"/>
      <c r="AY72" s="889"/>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583</v>
      </c>
      <c r="C73" s="934"/>
      <c r="D73" s="934"/>
      <c r="E73" s="934"/>
      <c r="F73" s="934"/>
      <c r="G73" s="934"/>
      <c r="H73" s="934"/>
      <c r="I73" s="934"/>
      <c r="J73" s="934"/>
      <c r="K73" s="934"/>
      <c r="L73" s="934"/>
      <c r="M73" s="934"/>
      <c r="N73" s="934"/>
      <c r="O73" s="934"/>
      <c r="P73" s="935"/>
      <c r="Q73" s="936">
        <v>4961</v>
      </c>
      <c r="R73" s="889"/>
      <c r="S73" s="889"/>
      <c r="T73" s="889"/>
      <c r="U73" s="889"/>
      <c r="V73" s="889">
        <v>4165</v>
      </c>
      <c r="W73" s="889"/>
      <c r="X73" s="889"/>
      <c r="Y73" s="889"/>
      <c r="Z73" s="889"/>
      <c r="AA73" s="889">
        <v>796</v>
      </c>
      <c r="AB73" s="889"/>
      <c r="AC73" s="889"/>
      <c r="AD73" s="889"/>
      <c r="AE73" s="889"/>
      <c r="AF73" s="889">
        <v>796</v>
      </c>
      <c r="AG73" s="889"/>
      <c r="AH73" s="889"/>
      <c r="AI73" s="889"/>
      <c r="AJ73" s="889"/>
      <c r="AK73" s="889">
        <v>51</v>
      </c>
      <c r="AL73" s="889"/>
      <c r="AM73" s="889"/>
      <c r="AN73" s="889"/>
      <c r="AO73" s="889"/>
      <c r="AP73" s="889" t="s">
        <v>595</v>
      </c>
      <c r="AQ73" s="889"/>
      <c r="AR73" s="889"/>
      <c r="AS73" s="889"/>
      <c r="AT73" s="889"/>
      <c r="AU73" s="889" t="s">
        <v>595</v>
      </c>
      <c r="AV73" s="889"/>
      <c r="AW73" s="889"/>
      <c r="AX73" s="889"/>
      <c r="AY73" s="889"/>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12</v>
      </c>
      <c r="R74" s="889"/>
      <c r="S74" s="889"/>
      <c r="T74" s="889"/>
      <c r="U74" s="889"/>
      <c r="V74" s="889">
        <v>12</v>
      </c>
      <c r="W74" s="889"/>
      <c r="X74" s="889"/>
      <c r="Y74" s="889"/>
      <c r="Z74" s="889"/>
      <c r="AA74" s="889">
        <v>0</v>
      </c>
      <c r="AB74" s="889"/>
      <c r="AC74" s="889"/>
      <c r="AD74" s="889"/>
      <c r="AE74" s="889"/>
      <c r="AF74" s="889">
        <v>0</v>
      </c>
      <c r="AG74" s="889"/>
      <c r="AH74" s="889"/>
      <c r="AI74" s="889"/>
      <c r="AJ74" s="889"/>
      <c r="AK74" s="889" t="s">
        <v>595</v>
      </c>
      <c r="AL74" s="889"/>
      <c r="AM74" s="889"/>
      <c r="AN74" s="889"/>
      <c r="AO74" s="889"/>
      <c r="AP74" s="889" t="s">
        <v>595</v>
      </c>
      <c r="AQ74" s="889"/>
      <c r="AR74" s="889"/>
      <c r="AS74" s="889"/>
      <c r="AT74" s="889"/>
      <c r="AU74" s="889" t="s">
        <v>595</v>
      </c>
      <c r="AV74" s="889"/>
      <c r="AW74" s="889"/>
      <c r="AX74" s="889"/>
      <c r="AY74" s="889"/>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585</v>
      </c>
      <c r="C75" s="934"/>
      <c r="D75" s="934"/>
      <c r="E75" s="934"/>
      <c r="F75" s="934"/>
      <c r="G75" s="934"/>
      <c r="H75" s="934"/>
      <c r="I75" s="934"/>
      <c r="J75" s="934"/>
      <c r="K75" s="934"/>
      <c r="L75" s="934"/>
      <c r="M75" s="934"/>
      <c r="N75" s="934"/>
      <c r="O75" s="934"/>
      <c r="P75" s="935"/>
      <c r="Q75" s="939">
        <v>57</v>
      </c>
      <c r="R75" s="891"/>
      <c r="S75" s="891"/>
      <c r="T75" s="891"/>
      <c r="U75" s="888"/>
      <c r="V75" s="890">
        <v>52</v>
      </c>
      <c r="W75" s="891"/>
      <c r="X75" s="891"/>
      <c r="Y75" s="891"/>
      <c r="Z75" s="888"/>
      <c r="AA75" s="890">
        <v>5</v>
      </c>
      <c r="AB75" s="891"/>
      <c r="AC75" s="891"/>
      <c r="AD75" s="891"/>
      <c r="AE75" s="888"/>
      <c r="AF75" s="890">
        <v>5</v>
      </c>
      <c r="AG75" s="891"/>
      <c r="AH75" s="891"/>
      <c r="AI75" s="891"/>
      <c r="AJ75" s="888"/>
      <c r="AK75" s="889" t="s">
        <v>595</v>
      </c>
      <c r="AL75" s="889"/>
      <c r="AM75" s="889"/>
      <c r="AN75" s="889"/>
      <c r="AO75" s="889"/>
      <c r="AP75" s="889" t="s">
        <v>595</v>
      </c>
      <c r="AQ75" s="889"/>
      <c r="AR75" s="889"/>
      <c r="AS75" s="889"/>
      <c r="AT75" s="889"/>
      <c r="AU75" s="889" t="s">
        <v>595</v>
      </c>
      <c r="AV75" s="889"/>
      <c r="AW75" s="889"/>
      <c r="AX75" s="889"/>
      <c r="AY75" s="889"/>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586</v>
      </c>
      <c r="C76" s="934"/>
      <c r="D76" s="934"/>
      <c r="E76" s="934"/>
      <c r="F76" s="934"/>
      <c r="G76" s="934"/>
      <c r="H76" s="934"/>
      <c r="I76" s="934"/>
      <c r="J76" s="934"/>
      <c r="K76" s="934"/>
      <c r="L76" s="934"/>
      <c r="M76" s="934"/>
      <c r="N76" s="934"/>
      <c r="O76" s="934"/>
      <c r="P76" s="935"/>
      <c r="Q76" s="939">
        <v>146275</v>
      </c>
      <c r="R76" s="891"/>
      <c r="S76" s="891"/>
      <c r="T76" s="891"/>
      <c r="U76" s="888"/>
      <c r="V76" s="890">
        <v>142795</v>
      </c>
      <c r="W76" s="891"/>
      <c r="X76" s="891"/>
      <c r="Y76" s="891"/>
      <c r="Z76" s="888"/>
      <c r="AA76" s="890">
        <v>3480</v>
      </c>
      <c r="AB76" s="891"/>
      <c r="AC76" s="891"/>
      <c r="AD76" s="891"/>
      <c r="AE76" s="888"/>
      <c r="AF76" s="890">
        <v>3480</v>
      </c>
      <c r="AG76" s="891"/>
      <c r="AH76" s="891"/>
      <c r="AI76" s="891"/>
      <c r="AJ76" s="888"/>
      <c r="AK76" s="889" t="s">
        <v>595</v>
      </c>
      <c r="AL76" s="889"/>
      <c r="AM76" s="889"/>
      <c r="AN76" s="889"/>
      <c r="AO76" s="889"/>
      <c r="AP76" s="889" t="s">
        <v>595</v>
      </c>
      <c r="AQ76" s="889"/>
      <c r="AR76" s="889"/>
      <c r="AS76" s="889"/>
      <c r="AT76" s="889"/>
      <c r="AU76" s="889" t="s">
        <v>595</v>
      </c>
      <c r="AV76" s="889"/>
      <c r="AW76" s="889"/>
      <c r="AX76" s="889"/>
      <c r="AY76" s="889"/>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587</v>
      </c>
      <c r="C77" s="934"/>
      <c r="D77" s="934"/>
      <c r="E77" s="934"/>
      <c r="F77" s="934"/>
      <c r="G77" s="934"/>
      <c r="H77" s="934"/>
      <c r="I77" s="934"/>
      <c r="J77" s="934"/>
      <c r="K77" s="934"/>
      <c r="L77" s="934"/>
      <c r="M77" s="934"/>
      <c r="N77" s="934"/>
      <c r="O77" s="934"/>
      <c r="P77" s="935"/>
      <c r="Q77" s="939">
        <v>51</v>
      </c>
      <c r="R77" s="891"/>
      <c r="S77" s="891"/>
      <c r="T77" s="891"/>
      <c r="U77" s="888"/>
      <c r="V77" s="890">
        <v>51</v>
      </c>
      <c r="W77" s="891"/>
      <c r="X77" s="891"/>
      <c r="Y77" s="891"/>
      <c r="Z77" s="888"/>
      <c r="AA77" s="890">
        <v>0</v>
      </c>
      <c r="AB77" s="891"/>
      <c r="AC77" s="891"/>
      <c r="AD77" s="891"/>
      <c r="AE77" s="888"/>
      <c r="AF77" s="890">
        <v>0</v>
      </c>
      <c r="AG77" s="891"/>
      <c r="AH77" s="891"/>
      <c r="AI77" s="891"/>
      <c r="AJ77" s="888"/>
      <c r="AK77" s="889" t="s">
        <v>595</v>
      </c>
      <c r="AL77" s="889"/>
      <c r="AM77" s="889"/>
      <c r="AN77" s="889"/>
      <c r="AO77" s="889"/>
      <c r="AP77" s="889" t="s">
        <v>595</v>
      </c>
      <c r="AQ77" s="889"/>
      <c r="AR77" s="889"/>
      <c r="AS77" s="889"/>
      <c r="AT77" s="889"/>
      <c r="AU77" s="889" t="s">
        <v>595</v>
      </c>
      <c r="AV77" s="889"/>
      <c r="AW77" s="889"/>
      <c r="AX77" s="889"/>
      <c r="AY77" s="889"/>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89"/>
      <c r="S78" s="889"/>
      <c r="T78" s="889"/>
      <c r="U78" s="889"/>
      <c r="V78" s="889"/>
      <c r="W78" s="889"/>
      <c r="X78" s="88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89"/>
      <c r="AY78" s="889"/>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89"/>
      <c r="S79" s="889"/>
      <c r="T79" s="889"/>
      <c r="U79" s="889"/>
      <c r="V79" s="889"/>
      <c r="W79" s="889"/>
      <c r="X79" s="889"/>
      <c r="Y79" s="889"/>
      <c r="Z79" s="889"/>
      <c r="AA79" s="889"/>
      <c r="AB79" s="889"/>
      <c r="AC79" s="889"/>
      <c r="AD79" s="889"/>
      <c r="AE79" s="889"/>
      <c r="AF79" s="889"/>
      <c r="AG79" s="889"/>
      <c r="AH79" s="889"/>
      <c r="AI79" s="889"/>
      <c r="AJ79" s="889"/>
      <c r="AK79" s="889"/>
      <c r="AL79" s="889"/>
      <c r="AM79" s="889"/>
      <c r="AN79" s="889"/>
      <c r="AO79" s="889"/>
      <c r="AP79" s="889"/>
      <c r="AQ79" s="889"/>
      <c r="AR79" s="889"/>
      <c r="AS79" s="889"/>
      <c r="AT79" s="889"/>
      <c r="AU79" s="889"/>
      <c r="AV79" s="889"/>
      <c r="AW79" s="889"/>
      <c r="AX79" s="889"/>
      <c r="AY79" s="889"/>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89"/>
      <c r="S80" s="889"/>
      <c r="T80" s="889"/>
      <c r="U80" s="889"/>
      <c r="V80" s="889"/>
      <c r="W80" s="889"/>
      <c r="X80" s="889"/>
      <c r="Y80" s="889"/>
      <c r="Z80" s="889"/>
      <c r="AA80" s="889"/>
      <c r="AB80" s="889"/>
      <c r="AC80" s="889"/>
      <c r="AD80" s="889"/>
      <c r="AE80" s="889"/>
      <c r="AF80" s="889"/>
      <c r="AG80" s="889"/>
      <c r="AH80" s="889"/>
      <c r="AI80" s="889"/>
      <c r="AJ80" s="889"/>
      <c r="AK80" s="889"/>
      <c r="AL80" s="889"/>
      <c r="AM80" s="889"/>
      <c r="AN80" s="889"/>
      <c r="AO80" s="889"/>
      <c r="AP80" s="889"/>
      <c r="AQ80" s="889"/>
      <c r="AR80" s="889"/>
      <c r="AS80" s="889"/>
      <c r="AT80" s="889"/>
      <c r="AU80" s="889"/>
      <c r="AV80" s="889"/>
      <c r="AW80" s="889"/>
      <c r="AX80" s="889"/>
      <c r="AY80" s="889"/>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89"/>
      <c r="AY81" s="889"/>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89"/>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89"/>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89"/>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4340</v>
      </c>
      <c r="AG88" s="902"/>
      <c r="AH88" s="902"/>
      <c r="AI88" s="902"/>
      <c r="AJ88" s="902"/>
      <c r="AK88" s="899"/>
      <c r="AL88" s="899"/>
      <c r="AM88" s="899"/>
      <c r="AN88" s="899"/>
      <c r="AO88" s="899"/>
      <c r="AP88" s="902">
        <f>SUM(AP68:AT87)</f>
        <v>5126</v>
      </c>
      <c r="AQ88" s="902"/>
      <c r="AR88" s="902"/>
      <c r="AS88" s="902"/>
      <c r="AT88" s="902"/>
      <c r="AU88" s="902">
        <f>SUM(AU68:AY87)</f>
        <v>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7"/>
      <c r="CI102" s="948"/>
      <c r="CJ102" s="948"/>
      <c r="CK102" s="948"/>
      <c r="CL102" s="949"/>
      <c r="CM102" s="947"/>
      <c r="CN102" s="948"/>
      <c r="CO102" s="948"/>
      <c r="CP102" s="948"/>
      <c r="CQ102" s="949"/>
      <c r="CR102" s="950">
        <f>SUM(CR7:CV88)</f>
        <v>20</v>
      </c>
      <c r="CS102" s="910"/>
      <c r="CT102" s="910"/>
      <c r="CU102" s="910"/>
      <c r="CV102" s="951"/>
      <c r="CW102" s="950">
        <f t="shared" ref="CW102" si="0">SUM(CW7:DA88)</f>
        <v>5</v>
      </c>
      <c r="CX102" s="910"/>
      <c r="CY102" s="910"/>
      <c r="CZ102" s="910"/>
      <c r="DA102" s="951"/>
      <c r="DB102" s="950">
        <f t="shared" ref="DB102" si="1">SUM(DB7:DF88)</f>
        <v>0</v>
      </c>
      <c r="DC102" s="910"/>
      <c r="DD102" s="910"/>
      <c r="DE102" s="910"/>
      <c r="DF102" s="951"/>
      <c r="DG102" s="950">
        <f t="shared" ref="DG102" si="2">SUM(DG7:DK88)</f>
        <v>0</v>
      </c>
      <c r="DH102" s="910"/>
      <c r="DI102" s="910"/>
      <c r="DJ102" s="910"/>
      <c r="DK102" s="951"/>
      <c r="DL102" s="950">
        <f t="shared" ref="DL102" si="3">SUM(DL7:DP88)</f>
        <v>0</v>
      </c>
      <c r="DM102" s="910"/>
      <c r="DN102" s="910"/>
      <c r="DO102" s="910"/>
      <c r="DP102" s="951"/>
      <c r="DQ102" s="950">
        <f t="shared" ref="DQ102" si="4">SUM(DQ7:DU88)</f>
        <v>0</v>
      </c>
      <c r="DR102" s="910"/>
      <c r="DS102" s="910"/>
      <c r="DT102" s="910"/>
      <c r="DU102" s="951"/>
      <c r="DV102" s="974"/>
      <c r="DW102" s="975"/>
      <c r="DX102" s="975"/>
      <c r="DY102" s="975"/>
      <c r="DZ102" s="97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415</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416</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9" t="s">
        <v>419</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420</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c r="A109" s="972" t="s">
        <v>421</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422</v>
      </c>
      <c r="AB109" s="953"/>
      <c r="AC109" s="953"/>
      <c r="AD109" s="953"/>
      <c r="AE109" s="954"/>
      <c r="AF109" s="952" t="s">
        <v>298</v>
      </c>
      <c r="AG109" s="953"/>
      <c r="AH109" s="953"/>
      <c r="AI109" s="953"/>
      <c r="AJ109" s="954"/>
      <c r="AK109" s="952" t="s">
        <v>297</v>
      </c>
      <c r="AL109" s="953"/>
      <c r="AM109" s="953"/>
      <c r="AN109" s="953"/>
      <c r="AO109" s="954"/>
      <c r="AP109" s="952" t="s">
        <v>423</v>
      </c>
      <c r="AQ109" s="953"/>
      <c r="AR109" s="953"/>
      <c r="AS109" s="953"/>
      <c r="AT109" s="955"/>
      <c r="AU109" s="972" t="s">
        <v>421</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422</v>
      </c>
      <c r="BR109" s="953"/>
      <c r="BS109" s="953"/>
      <c r="BT109" s="953"/>
      <c r="BU109" s="954"/>
      <c r="BV109" s="952" t="s">
        <v>298</v>
      </c>
      <c r="BW109" s="953"/>
      <c r="BX109" s="953"/>
      <c r="BY109" s="953"/>
      <c r="BZ109" s="954"/>
      <c r="CA109" s="952" t="s">
        <v>297</v>
      </c>
      <c r="CB109" s="953"/>
      <c r="CC109" s="953"/>
      <c r="CD109" s="953"/>
      <c r="CE109" s="954"/>
      <c r="CF109" s="973" t="s">
        <v>423</v>
      </c>
      <c r="CG109" s="973"/>
      <c r="CH109" s="973"/>
      <c r="CI109" s="973"/>
      <c r="CJ109" s="973"/>
      <c r="CK109" s="952" t="s">
        <v>424</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422</v>
      </c>
      <c r="DH109" s="953"/>
      <c r="DI109" s="953"/>
      <c r="DJ109" s="953"/>
      <c r="DK109" s="954"/>
      <c r="DL109" s="952" t="s">
        <v>298</v>
      </c>
      <c r="DM109" s="953"/>
      <c r="DN109" s="953"/>
      <c r="DO109" s="953"/>
      <c r="DP109" s="954"/>
      <c r="DQ109" s="952" t="s">
        <v>297</v>
      </c>
      <c r="DR109" s="953"/>
      <c r="DS109" s="953"/>
      <c r="DT109" s="953"/>
      <c r="DU109" s="954"/>
      <c r="DV109" s="952" t="s">
        <v>423</v>
      </c>
      <c r="DW109" s="953"/>
      <c r="DX109" s="953"/>
      <c r="DY109" s="953"/>
      <c r="DZ109" s="955"/>
    </row>
    <row r="110" spans="1:131" s="226" customFormat="1" ht="26.25" customHeight="1">
      <c r="A110" s="956" t="s">
        <v>425</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2014909</v>
      </c>
      <c r="AB110" s="960"/>
      <c r="AC110" s="960"/>
      <c r="AD110" s="960"/>
      <c r="AE110" s="961"/>
      <c r="AF110" s="962">
        <v>1996630</v>
      </c>
      <c r="AG110" s="960"/>
      <c r="AH110" s="960"/>
      <c r="AI110" s="960"/>
      <c r="AJ110" s="961"/>
      <c r="AK110" s="962">
        <v>1895753</v>
      </c>
      <c r="AL110" s="960"/>
      <c r="AM110" s="960"/>
      <c r="AN110" s="960"/>
      <c r="AO110" s="961"/>
      <c r="AP110" s="963">
        <v>19.399999999999999</v>
      </c>
      <c r="AQ110" s="964"/>
      <c r="AR110" s="964"/>
      <c r="AS110" s="964"/>
      <c r="AT110" s="965"/>
      <c r="AU110" s="966" t="s">
        <v>67</v>
      </c>
      <c r="AV110" s="967"/>
      <c r="AW110" s="967"/>
      <c r="AX110" s="967"/>
      <c r="AY110" s="967"/>
      <c r="AZ110" s="1008" t="s">
        <v>426</v>
      </c>
      <c r="BA110" s="957"/>
      <c r="BB110" s="957"/>
      <c r="BC110" s="957"/>
      <c r="BD110" s="957"/>
      <c r="BE110" s="957"/>
      <c r="BF110" s="957"/>
      <c r="BG110" s="957"/>
      <c r="BH110" s="957"/>
      <c r="BI110" s="957"/>
      <c r="BJ110" s="957"/>
      <c r="BK110" s="957"/>
      <c r="BL110" s="957"/>
      <c r="BM110" s="957"/>
      <c r="BN110" s="957"/>
      <c r="BO110" s="957"/>
      <c r="BP110" s="958"/>
      <c r="BQ110" s="994">
        <v>18004327</v>
      </c>
      <c r="BR110" s="995"/>
      <c r="BS110" s="995"/>
      <c r="BT110" s="995"/>
      <c r="BU110" s="995"/>
      <c r="BV110" s="995">
        <v>18514970</v>
      </c>
      <c r="BW110" s="995"/>
      <c r="BX110" s="995"/>
      <c r="BY110" s="995"/>
      <c r="BZ110" s="995"/>
      <c r="CA110" s="995">
        <v>18824728</v>
      </c>
      <c r="CB110" s="995"/>
      <c r="CC110" s="995"/>
      <c r="CD110" s="995"/>
      <c r="CE110" s="995"/>
      <c r="CF110" s="1009">
        <v>192.9</v>
      </c>
      <c r="CG110" s="1010"/>
      <c r="CH110" s="1010"/>
      <c r="CI110" s="1010"/>
      <c r="CJ110" s="1010"/>
      <c r="CK110" s="1011" t="s">
        <v>427</v>
      </c>
      <c r="CL110" s="1012"/>
      <c r="CM110" s="991" t="s">
        <v>428</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121</v>
      </c>
      <c r="DH110" s="995"/>
      <c r="DI110" s="995"/>
      <c r="DJ110" s="995"/>
      <c r="DK110" s="995"/>
      <c r="DL110" s="995" t="s">
        <v>121</v>
      </c>
      <c r="DM110" s="995"/>
      <c r="DN110" s="995"/>
      <c r="DO110" s="995"/>
      <c r="DP110" s="995"/>
      <c r="DQ110" s="995" t="s">
        <v>429</v>
      </c>
      <c r="DR110" s="995"/>
      <c r="DS110" s="995"/>
      <c r="DT110" s="995"/>
      <c r="DU110" s="995"/>
      <c r="DV110" s="996" t="s">
        <v>383</v>
      </c>
      <c r="DW110" s="996"/>
      <c r="DX110" s="996"/>
      <c r="DY110" s="996"/>
      <c r="DZ110" s="997"/>
    </row>
    <row r="111" spans="1:131" s="226" customFormat="1" ht="26.25" customHeight="1">
      <c r="A111" s="998" t="s">
        <v>430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121</v>
      </c>
      <c r="AB111" s="1002"/>
      <c r="AC111" s="1002"/>
      <c r="AD111" s="1002"/>
      <c r="AE111" s="1003"/>
      <c r="AF111" s="1004" t="s">
        <v>121</v>
      </c>
      <c r="AG111" s="1002"/>
      <c r="AH111" s="1002"/>
      <c r="AI111" s="1002"/>
      <c r="AJ111" s="1003"/>
      <c r="AK111" s="1004" t="s">
        <v>121</v>
      </c>
      <c r="AL111" s="1002"/>
      <c r="AM111" s="1002"/>
      <c r="AN111" s="1002"/>
      <c r="AO111" s="1003"/>
      <c r="AP111" s="1005" t="s">
        <v>121</v>
      </c>
      <c r="AQ111" s="1006"/>
      <c r="AR111" s="1006"/>
      <c r="AS111" s="1006"/>
      <c r="AT111" s="1007"/>
      <c r="AU111" s="968"/>
      <c r="AV111" s="969"/>
      <c r="AW111" s="969"/>
      <c r="AX111" s="969"/>
      <c r="AY111" s="969"/>
      <c r="AZ111" s="1017" t="s">
        <v>431</v>
      </c>
      <c r="BA111" s="1018"/>
      <c r="BB111" s="1018"/>
      <c r="BC111" s="1018"/>
      <c r="BD111" s="1018"/>
      <c r="BE111" s="1018"/>
      <c r="BF111" s="1018"/>
      <c r="BG111" s="1018"/>
      <c r="BH111" s="1018"/>
      <c r="BI111" s="1018"/>
      <c r="BJ111" s="1018"/>
      <c r="BK111" s="1018"/>
      <c r="BL111" s="1018"/>
      <c r="BM111" s="1018"/>
      <c r="BN111" s="1018"/>
      <c r="BO111" s="1018"/>
      <c r="BP111" s="1019"/>
      <c r="BQ111" s="987">
        <v>106800</v>
      </c>
      <c r="BR111" s="988"/>
      <c r="BS111" s="988"/>
      <c r="BT111" s="988"/>
      <c r="BU111" s="988"/>
      <c r="BV111" s="988">
        <v>96050</v>
      </c>
      <c r="BW111" s="988"/>
      <c r="BX111" s="988"/>
      <c r="BY111" s="988"/>
      <c r="BZ111" s="988"/>
      <c r="CA111" s="988">
        <v>81547</v>
      </c>
      <c r="CB111" s="988"/>
      <c r="CC111" s="988"/>
      <c r="CD111" s="988"/>
      <c r="CE111" s="988"/>
      <c r="CF111" s="982">
        <v>0.8</v>
      </c>
      <c r="CG111" s="983"/>
      <c r="CH111" s="983"/>
      <c r="CI111" s="983"/>
      <c r="CJ111" s="983"/>
      <c r="CK111" s="1013"/>
      <c r="CL111" s="1014"/>
      <c r="CM111" s="984" t="s">
        <v>432</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433</v>
      </c>
      <c r="DH111" s="988"/>
      <c r="DI111" s="988"/>
      <c r="DJ111" s="988"/>
      <c r="DK111" s="988"/>
      <c r="DL111" s="988" t="s">
        <v>429</v>
      </c>
      <c r="DM111" s="988"/>
      <c r="DN111" s="988"/>
      <c r="DO111" s="988"/>
      <c r="DP111" s="988"/>
      <c r="DQ111" s="988" t="s">
        <v>434</v>
      </c>
      <c r="DR111" s="988"/>
      <c r="DS111" s="988"/>
      <c r="DT111" s="988"/>
      <c r="DU111" s="988"/>
      <c r="DV111" s="989" t="s">
        <v>121</v>
      </c>
      <c r="DW111" s="989"/>
      <c r="DX111" s="989"/>
      <c r="DY111" s="989"/>
      <c r="DZ111" s="990"/>
    </row>
    <row r="112" spans="1:131" s="226" customFormat="1" ht="26.25" customHeight="1">
      <c r="A112" s="1020" t="s">
        <v>435</v>
      </c>
      <c r="B112" s="1021"/>
      <c r="C112" s="1018" t="s">
        <v>436</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437</v>
      </c>
      <c r="AB112" s="1027"/>
      <c r="AC112" s="1027"/>
      <c r="AD112" s="1027"/>
      <c r="AE112" s="1028"/>
      <c r="AF112" s="1029" t="s">
        <v>433</v>
      </c>
      <c r="AG112" s="1027"/>
      <c r="AH112" s="1027"/>
      <c r="AI112" s="1027"/>
      <c r="AJ112" s="1028"/>
      <c r="AK112" s="1029" t="s">
        <v>429</v>
      </c>
      <c r="AL112" s="1027"/>
      <c r="AM112" s="1027"/>
      <c r="AN112" s="1027"/>
      <c r="AO112" s="1028"/>
      <c r="AP112" s="1030" t="s">
        <v>429</v>
      </c>
      <c r="AQ112" s="1031"/>
      <c r="AR112" s="1031"/>
      <c r="AS112" s="1031"/>
      <c r="AT112" s="1032"/>
      <c r="AU112" s="968"/>
      <c r="AV112" s="969"/>
      <c r="AW112" s="969"/>
      <c r="AX112" s="969"/>
      <c r="AY112" s="969"/>
      <c r="AZ112" s="1017" t="s">
        <v>438</v>
      </c>
      <c r="BA112" s="1018"/>
      <c r="BB112" s="1018"/>
      <c r="BC112" s="1018"/>
      <c r="BD112" s="1018"/>
      <c r="BE112" s="1018"/>
      <c r="BF112" s="1018"/>
      <c r="BG112" s="1018"/>
      <c r="BH112" s="1018"/>
      <c r="BI112" s="1018"/>
      <c r="BJ112" s="1018"/>
      <c r="BK112" s="1018"/>
      <c r="BL112" s="1018"/>
      <c r="BM112" s="1018"/>
      <c r="BN112" s="1018"/>
      <c r="BO112" s="1018"/>
      <c r="BP112" s="1019"/>
      <c r="BQ112" s="987">
        <v>3609479</v>
      </c>
      <c r="BR112" s="988"/>
      <c r="BS112" s="988"/>
      <c r="BT112" s="988"/>
      <c r="BU112" s="988"/>
      <c r="BV112" s="988">
        <v>3495269</v>
      </c>
      <c r="BW112" s="988"/>
      <c r="BX112" s="988"/>
      <c r="BY112" s="988"/>
      <c r="BZ112" s="988"/>
      <c r="CA112" s="988">
        <v>3296101</v>
      </c>
      <c r="CB112" s="988"/>
      <c r="CC112" s="988"/>
      <c r="CD112" s="988"/>
      <c r="CE112" s="988"/>
      <c r="CF112" s="982">
        <v>33.799999999999997</v>
      </c>
      <c r="CG112" s="983"/>
      <c r="CH112" s="983"/>
      <c r="CI112" s="983"/>
      <c r="CJ112" s="983"/>
      <c r="CK112" s="1013"/>
      <c r="CL112" s="1014"/>
      <c r="CM112" s="984" t="s">
        <v>439</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429</v>
      </c>
      <c r="DH112" s="988"/>
      <c r="DI112" s="988"/>
      <c r="DJ112" s="988"/>
      <c r="DK112" s="988"/>
      <c r="DL112" s="988" t="s">
        <v>121</v>
      </c>
      <c r="DM112" s="988"/>
      <c r="DN112" s="988"/>
      <c r="DO112" s="988"/>
      <c r="DP112" s="988"/>
      <c r="DQ112" s="988" t="s">
        <v>121</v>
      </c>
      <c r="DR112" s="988"/>
      <c r="DS112" s="988"/>
      <c r="DT112" s="988"/>
      <c r="DU112" s="988"/>
      <c r="DV112" s="989" t="s">
        <v>434</v>
      </c>
      <c r="DW112" s="989"/>
      <c r="DX112" s="989"/>
      <c r="DY112" s="989"/>
      <c r="DZ112" s="990"/>
    </row>
    <row r="113" spans="1:130" s="226" customFormat="1" ht="26.25" customHeight="1">
      <c r="A113" s="1022"/>
      <c r="B113" s="1023"/>
      <c r="C113" s="1018" t="s">
        <v>440</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359192</v>
      </c>
      <c r="AB113" s="1002"/>
      <c r="AC113" s="1002"/>
      <c r="AD113" s="1002"/>
      <c r="AE113" s="1003"/>
      <c r="AF113" s="1004">
        <v>343870</v>
      </c>
      <c r="AG113" s="1002"/>
      <c r="AH113" s="1002"/>
      <c r="AI113" s="1002"/>
      <c r="AJ113" s="1003"/>
      <c r="AK113" s="1004">
        <v>335611</v>
      </c>
      <c r="AL113" s="1002"/>
      <c r="AM113" s="1002"/>
      <c r="AN113" s="1002"/>
      <c r="AO113" s="1003"/>
      <c r="AP113" s="1005">
        <v>3.4</v>
      </c>
      <c r="AQ113" s="1006"/>
      <c r="AR113" s="1006"/>
      <c r="AS113" s="1006"/>
      <c r="AT113" s="1007"/>
      <c r="AU113" s="968"/>
      <c r="AV113" s="969"/>
      <c r="AW113" s="969"/>
      <c r="AX113" s="969"/>
      <c r="AY113" s="969"/>
      <c r="AZ113" s="1017" t="s">
        <v>441</v>
      </c>
      <c r="BA113" s="1018"/>
      <c r="BB113" s="1018"/>
      <c r="BC113" s="1018"/>
      <c r="BD113" s="1018"/>
      <c r="BE113" s="1018"/>
      <c r="BF113" s="1018"/>
      <c r="BG113" s="1018"/>
      <c r="BH113" s="1018"/>
      <c r="BI113" s="1018"/>
      <c r="BJ113" s="1018"/>
      <c r="BK113" s="1018"/>
      <c r="BL113" s="1018"/>
      <c r="BM113" s="1018"/>
      <c r="BN113" s="1018"/>
      <c r="BO113" s="1018"/>
      <c r="BP113" s="1019"/>
      <c r="BQ113" s="987">
        <v>875728</v>
      </c>
      <c r="BR113" s="988"/>
      <c r="BS113" s="988"/>
      <c r="BT113" s="988"/>
      <c r="BU113" s="988"/>
      <c r="BV113" s="988">
        <v>2224640</v>
      </c>
      <c r="BW113" s="988"/>
      <c r="BX113" s="988"/>
      <c r="BY113" s="988"/>
      <c r="BZ113" s="988"/>
      <c r="CA113" s="988">
        <v>2229766</v>
      </c>
      <c r="CB113" s="988"/>
      <c r="CC113" s="988"/>
      <c r="CD113" s="988"/>
      <c r="CE113" s="988"/>
      <c r="CF113" s="982">
        <v>22.8</v>
      </c>
      <c r="CG113" s="983"/>
      <c r="CH113" s="983"/>
      <c r="CI113" s="983"/>
      <c r="CJ113" s="983"/>
      <c r="CK113" s="1013"/>
      <c r="CL113" s="1014"/>
      <c r="CM113" s="984" t="s">
        <v>442</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437</v>
      </c>
      <c r="DH113" s="1027"/>
      <c r="DI113" s="1027"/>
      <c r="DJ113" s="1027"/>
      <c r="DK113" s="1028"/>
      <c r="DL113" s="1029" t="s">
        <v>434</v>
      </c>
      <c r="DM113" s="1027"/>
      <c r="DN113" s="1027"/>
      <c r="DO113" s="1027"/>
      <c r="DP113" s="1028"/>
      <c r="DQ113" s="1029" t="s">
        <v>443</v>
      </c>
      <c r="DR113" s="1027"/>
      <c r="DS113" s="1027"/>
      <c r="DT113" s="1027"/>
      <c r="DU113" s="1028"/>
      <c r="DV113" s="1030" t="s">
        <v>434</v>
      </c>
      <c r="DW113" s="1031"/>
      <c r="DX113" s="1031"/>
      <c r="DY113" s="1031"/>
      <c r="DZ113" s="1032"/>
    </row>
    <row r="114" spans="1:130" s="226" customFormat="1" ht="26.25" customHeight="1">
      <c r="A114" s="1022"/>
      <c r="B114" s="1023"/>
      <c r="C114" s="1018" t="s">
        <v>444</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49795</v>
      </c>
      <c r="AB114" s="1027"/>
      <c r="AC114" s="1027"/>
      <c r="AD114" s="1027"/>
      <c r="AE114" s="1028"/>
      <c r="AF114" s="1029">
        <v>2870</v>
      </c>
      <c r="AG114" s="1027"/>
      <c r="AH114" s="1027"/>
      <c r="AI114" s="1027"/>
      <c r="AJ114" s="1028"/>
      <c r="AK114" s="1029">
        <v>3242</v>
      </c>
      <c r="AL114" s="1027"/>
      <c r="AM114" s="1027"/>
      <c r="AN114" s="1027"/>
      <c r="AO114" s="1028"/>
      <c r="AP114" s="1030">
        <v>0</v>
      </c>
      <c r="AQ114" s="1031"/>
      <c r="AR114" s="1031"/>
      <c r="AS114" s="1031"/>
      <c r="AT114" s="1032"/>
      <c r="AU114" s="968"/>
      <c r="AV114" s="969"/>
      <c r="AW114" s="969"/>
      <c r="AX114" s="969"/>
      <c r="AY114" s="969"/>
      <c r="AZ114" s="1017" t="s">
        <v>445</v>
      </c>
      <c r="BA114" s="1018"/>
      <c r="BB114" s="1018"/>
      <c r="BC114" s="1018"/>
      <c r="BD114" s="1018"/>
      <c r="BE114" s="1018"/>
      <c r="BF114" s="1018"/>
      <c r="BG114" s="1018"/>
      <c r="BH114" s="1018"/>
      <c r="BI114" s="1018"/>
      <c r="BJ114" s="1018"/>
      <c r="BK114" s="1018"/>
      <c r="BL114" s="1018"/>
      <c r="BM114" s="1018"/>
      <c r="BN114" s="1018"/>
      <c r="BO114" s="1018"/>
      <c r="BP114" s="1019"/>
      <c r="BQ114" s="987">
        <v>3048011</v>
      </c>
      <c r="BR114" s="988"/>
      <c r="BS114" s="988"/>
      <c r="BT114" s="988"/>
      <c r="BU114" s="988"/>
      <c r="BV114" s="988">
        <v>3029544</v>
      </c>
      <c r="BW114" s="988"/>
      <c r="BX114" s="988"/>
      <c r="BY114" s="988"/>
      <c r="BZ114" s="988"/>
      <c r="CA114" s="988">
        <v>2723920</v>
      </c>
      <c r="CB114" s="988"/>
      <c r="CC114" s="988"/>
      <c r="CD114" s="988"/>
      <c r="CE114" s="988"/>
      <c r="CF114" s="982">
        <v>27.9</v>
      </c>
      <c r="CG114" s="983"/>
      <c r="CH114" s="983"/>
      <c r="CI114" s="983"/>
      <c r="CJ114" s="983"/>
      <c r="CK114" s="1013"/>
      <c r="CL114" s="1014"/>
      <c r="CM114" s="984" t="s">
        <v>446</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429</v>
      </c>
      <c r="DH114" s="1027"/>
      <c r="DI114" s="1027"/>
      <c r="DJ114" s="1027"/>
      <c r="DK114" s="1028"/>
      <c r="DL114" s="1029" t="s">
        <v>434</v>
      </c>
      <c r="DM114" s="1027"/>
      <c r="DN114" s="1027"/>
      <c r="DO114" s="1027"/>
      <c r="DP114" s="1028"/>
      <c r="DQ114" s="1029" t="s">
        <v>429</v>
      </c>
      <c r="DR114" s="1027"/>
      <c r="DS114" s="1027"/>
      <c r="DT114" s="1027"/>
      <c r="DU114" s="1028"/>
      <c r="DV114" s="1030" t="s">
        <v>429</v>
      </c>
      <c r="DW114" s="1031"/>
      <c r="DX114" s="1031"/>
      <c r="DY114" s="1031"/>
      <c r="DZ114" s="1032"/>
    </row>
    <row r="115" spans="1:130" s="226" customFormat="1" ht="26.25" customHeight="1">
      <c r="A115" s="1022"/>
      <c r="B115" s="1023"/>
      <c r="C115" s="1018" t="s">
        <v>447</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14480</v>
      </c>
      <c r="AB115" s="1002"/>
      <c r="AC115" s="1002"/>
      <c r="AD115" s="1002"/>
      <c r="AE115" s="1003"/>
      <c r="AF115" s="1004">
        <v>15355</v>
      </c>
      <c r="AG115" s="1002"/>
      <c r="AH115" s="1002"/>
      <c r="AI115" s="1002"/>
      <c r="AJ115" s="1003"/>
      <c r="AK115" s="1004">
        <v>15305</v>
      </c>
      <c r="AL115" s="1002"/>
      <c r="AM115" s="1002"/>
      <c r="AN115" s="1002"/>
      <c r="AO115" s="1003"/>
      <c r="AP115" s="1005">
        <v>0.2</v>
      </c>
      <c r="AQ115" s="1006"/>
      <c r="AR115" s="1006"/>
      <c r="AS115" s="1006"/>
      <c r="AT115" s="1007"/>
      <c r="AU115" s="968"/>
      <c r="AV115" s="969"/>
      <c r="AW115" s="969"/>
      <c r="AX115" s="969"/>
      <c r="AY115" s="969"/>
      <c r="AZ115" s="1017" t="s">
        <v>448</v>
      </c>
      <c r="BA115" s="1018"/>
      <c r="BB115" s="1018"/>
      <c r="BC115" s="1018"/>
      <c r="BD115" s="1018"/>
      <c r="BE115" s="1018"/>
      <c r="BF115" s="1018"/>
      <c r="BG115" s="1018"/>
      <c r="BH115" s="1018"/>
      <c r="BI115" s="1018"/>
      <c r="BJ115" s="1018"/>
      <c r="BK115" s="1018"/>
      <c r="BL115" s="1018"/>
      <c r="BM115" s="1018"/>
      <c r="BN115" s="1018"/>
      <c r="BO115" s="1018"/>
      <c r="BP115" s="1019"/>
      <c r="BQ115" s="987" t="s">
        <v>443</v>
      </c>
      <c r="BR115" s="988"/>
      <c r="BS115" s="988"/>
      <c r="BT115" s="988"/>
      <c r="BU115" s="988"/>
      <c r="BV115" s="988" t="s">
        <v>429</v>
      </c>
      <c r="BW115" s="988"/>
      <c r="BX115" s="988"/>
      <c r="BY115" s="988"/>
      <c r="BZ115" s="988"/>
      <c r="CA115" s="988" t="s">
        <v>429</v>
      </c>
      <c r="CB115" s="988"/>
      <c r="CC115" s="988"/>
      <c r="CD115" s="988"/>
      <c r="CE115" s="988"/>
      <c r="CF115" s="982" t="s">
        <v>121</v>
      </c>
      <c r="CG115" s="983"/>
      <c r="CH115" s="983"/>
      <c r="CI115" s="983"/>
      <c r="CJ115" s="983"/>
      <c r="CK115" s="1013"/>
      <c r="CL115" s="1014"/>
      <c r="CM115" s="1017" t="s">
        <v>449</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429</v>
      </c>
      <c r="DH115" s="1027"/>
      <c r="DI115" s="1027"/>
      <c r="DJ115" s="1027"/>
      <c r="DK115" s="1028"/>
      <c r="DL115" s="1029" t="s">
        <v>121</v>
      </c>
      <c r="DM115" s="1027"/>
      <c r="DN115" s="1027"/>
      <c r="DO115" s="1027"/>
      <c r="DP115" s="1028"/>
      <c r="DQ115" s="1029" t="s">
        <v>434</v>
      </c>
      <c r="DR115" s="1027"/>
      <c r="DS115" s="1027"/>
      <c r="DT115" s="1027"/>
      <c r="DU115" s="1028"/>
      <c r="DV115" s="1030" t="s">
        <v>121</v>
      </c>
      <c r="DW115" s="1031"/>
      <c r="DX115" s="1031"/>
      <c r="DY115" s="1031"/>
      <c r="DZ115" s="1032"/>
    </row>
    <row r="116" spans="1:130" s="226" customFormat="1" ht="26.25" customHeight="1">
      <c r="A116" s="1024"/>
      <c r="B116" s="1025"/>
      <c r="C116" s="1033" t="s">
        <v>450</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434</v>
      </c>
      <c r="AB116" s="1027"/>
      <c r="AC116" s="1027"/>
      <c r="AD116" s="1027"/>
      <c r="AE116" s="1028"/>
      <c r="AF116" s="1029" t="s">
        <v>434</v>
      </c>
      <c r="AG116" s="1027"/>
      <c r="AH116" s="1027"/>
      <c r="AI116" s="1027"/>
      <c r="AJ116" s="1028"/>
      <c r="AK116" s="1029" t="s">
        <v>437</v>
      </c>
      <c r="AL116" s="1027"/>
      <c r="AM116" s="1027"/>
      <c r="AN116" s="1027"/>
      <c r="AO116" s="1028"/>
      <c r="AP116" s="1030" t="s">
        <v>429</v>
      </c>
      <c r="AQ116" s="1031"/>
      <c r="AR116" s="1031"/>
      <c r="AS116" s="1031"/>
      <c r="AT116" s="1032"/>
      <c r="AU116" s="968"/>
      <c r="AV116" s="969"/>
      <c r="AW116" s="969"/>
      <c r="AX116" s="969"/>
      <c r="AY116" s="969"/>
      <c r="AZ116" s="1035" t="s">
        <v>451</v>
      </c>
      <c r="BA116" s="1036"/>
      <c r="BB116" s="1036"/>
      <c r="BC116" s="1036"/>
      <c r="BD116" s="1036"/>
      <c r="BE116" s="1036"/>
      <c r="BF116" s="1036"/>
      <c r="BG116" s="1036"/>
      <c r="BH116" s="1036"/>
      <c r="BI116" s="1036"/>
      <c r="BJ116" s="1036"/>
      <c r="BK116" s="1036"/>
      <c r="BL116" s="1036"/>
      <c r="BM116" s="1036"/>
      <c r="BN116" s="1036"/>
      <c r="BO116" s="1036"/>
      <c r="BP116" s="1037"/>
      <c r="BQ116" s="987" t="s">
        <v>429</v>
      </c>
      <c r="BR116" s="988"/>
      <c r="BS116" s="988"/>
      <c r="BT116" s="988"/>
      <c r="BU116" s="988"/>
      <c r="BV116" s="988" t="s">
        <v>383</v>
      </c>
      <c r="BW116" s="988"/>
      <c r="BX116" s="988"/>
      <c r="BY116" s="988"/>
      <c r="BZ116" s="988"/>
      <c r="CA116" s="988" t="s">
        <v>437</v>
      </c>
      <c r="CB116" s="988"/>
      <c r="CC116" s="988"/>
      <c r="CD116" s="988"/>
      <c r="CE116" s="988"/>
      <c r="CF116" s="982" t="s">
        <v>434</v>
      </c>
      <c r="CG116" s="983"/>
      <c r="CH116" s="983"/>
      <c r="CI116" s="983"/>
      <c r="CJ116" s="983"/>
      <c r="CK116" s="1013"/>
      <c r="CL116" s="1014"/>
      <c r="CM116" s="984" t="s">
        <v>452</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v>106800</v>
      </c>
      <c r="DH116" s="1027"/>
      <c r="DI116" s="1027"/>
      <c r="DJ116" s="1027"/>
      <c r="DK116" s="1028"/>
      <c r="DL116" s="1029">
        <v>96050</v>
      </c>
      <c r="DM116" s="1027"/>
      <c r="DN116" s="1027"/>
      <c r="DO116" s="1027"/>
      <c r="DP116" s="1028"/>
      <c r="DQ116" s="1029">
        <v>81547</v>
      </c>
      <c r="DR116" s="1027"/>
      <c r="DS116" s="1027"/>
      <c r="DT116" s="1027"/>
      <c r="DU116" s="1028"/>
      <c r="DV116" s="1030">
        <v>0.8</v>
      </c>
      <c r="DW116" s="1031"/>
      <c r="DX116" s="1031"/>
      <c r="DY116" s="1031"/>
      <c r="DZ116" s="1032"/>
    </row>
    <row r="117" spans="1:130" s="226" customFormat="1" ht="26.25" customHeight="1">
      <c r="A117" s="972" t="s">
        <v>179</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453</v>
      </c>
      <c r="Z117" s="954"/>
      <c r="AA117" s="1044">
        <v>2438376</v>
      </c>
      <c r="AB117" s="1045"/>
      <c r="AC117" s="1045"/>
      <c r="AD117" s="1045"/>
      <c r="AE117" s="1046"/>
      <c r="AF117" s="1047">
        <v>2358725</v>
      </c>
      <c r="AG117" s="1045"/>
      <c r="AH117" s="1045"/>
      <c r="AI117" s="1045"/>
      <c r="AJ117" s="1046"/>
      <c r="AK117" s="1047">
        <v>2249911</v>
      </c>
      <c r="AL117" s="1045"/>
      <c r="AM117" s="1045"/>
      <c r="AN117" s="1045"/>
      <c r="AO117" s="1046"/>
      <c r="AP117" s="1048"/>
      <c r="AQ117" s="1049"/>
      <c r="AR117" s="1049"/>
      <c r="AS117" s="1049"/>
      <c r="AT117" s="1050"/>
      <c r="AU117" s="968"/>
      <c r="AV117" s="969"/>
      <c r="AW117" s="969"/>
      <c r="AX117" s="969"/>
      <c r="AY117" s="969"/>
      <c r="AZ117" s="1035" t="s">
        <v>454</v>
      </c>
      <c r="BA117" s="1036"/>
      <c r="BB117" s="1036"/>
      <c r="BC117" s="1036"/>
      <c r="BD117" s="1036"/>
      <c r="BE117" s="1036"/>
      <c r="BF117" s="1036"/>
      <c r="BG117" s="1036"/>
      <c r="BH117" s="1036"/>
      <c r="BI117" s="1036"/>
      <c r="BJ117" s="1036"/>
      <c r="BK117" s="1036"/>
      <c r="BL117" s="1036"/>
      <c r="BM117" s="1036"/>
      <c r="BN117" s="1036"/>
      <c r="BO117" s="1036"/>
      <c r="BP117" s="1037"/>
      <c r="BQ117" s="987" t="s">
        <v>437</v>
      </c>
      <c r="BR117" s="988"/>
      <c r="BS117" s="988"/>
      <c r="BT117" s="988"/>
      <c r="BU117" s="988"/>
      <c r="BV117" s="988" t="s">
        <v>121</v>
      </c>
      <c r="BW117" s="988"/>
      <c r="BX117" s="988"/>
      <c r="BY117" s="988"/>
      <c r="BZ117" s="988"/>
      <c r="CA117" s="988" t="s">
        <v>383</v>
      </c>
      <c r="CB117" s="988"/>
      <c r="CC117" s="988"/>
      <c r="CD117" s="988"/>
      <c r="CE117" s="988"/>
      <c r="CF117" s="982" t="s">
        <v>437</v>
      </c>
      <c r="CG117" s="983"/>
      <c r="CH117" s="983"/>
      <c r="CI117" s="983"/>
      <c r="CJ117" s="983"/>
      <c r="CK117" s="1013"/>
      <c r="CL117" s="1014"/>
      <c r="CM117" s="984" t="s">
        <v>455</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434</v>
      </c>
      <c r="DH117" s="1027"/>
      <c r="DI117" s="1027"/>
      <c r="DJ117" s="1027"/>
      <c r="DK117" s="1028"/>
      <c r="DL117" s="1029" t="s">
        <v>121</v>
      </c>
      <c r="DM117" s="1027"/>
      <c r="DN117" s="1027"/>
      <c r="DO117" s="1027"/>
      <c r="DP117" s="1028"/>
      <c r="DQ117" s="1029" t="s">
        <v>121</v>
      </c>
      <c r="DR117" s="1027"/>
      <c r="DS117" s="1027"/>
      <c r="DT117" s="1027"/>
      <c r="DU117" s="1028"/>
      <c r="DV117" s="1030" t="s">
        <v>443</v>
      </c>
      <c r="DW117" s="1031"/>
      <c r="DX117" s="1031"/>
      <c r="DY117" s="1031"/>
      <c r="DZ117" s="1032"/>
    </row>
    <row r="118" spans="1:130" s="226" customFormat="1" ht="26.25" customHeight="1">
      <c r="A118" s="972" t="s">
        <v>424</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422</v>
      </c>
      <c r="AB118" s="953"/>
      <c r="AC118" s="953"/>
      <c r="AD118" s="953"/>
      <c r="AE118" s="954"/>
      <c r="AF118" s="952" t="s">
        <v>298</v>
      </c>
      <c r="AG118" s="953"/>
      <c r="AH118" s="953"/>
      <c r="AI118" s="953"/>
      <c r="AJ118" s="954"/>
      <c r="AK118" s="952" t="s">
        <v>297</v>
      </c>
      <c r="AL118" s="953"/>
      <c r="AM118" s="953"/>
      <c r="AN118" s="953"/>
      <c r="AO118" s="954"/>
      <c r="AP118" s="1039" t="s">
        <v>423</v>
      </c>
      <c r="AQ118" s="1040"/>
      <c r="AR118" s="1040"/>
      <c r="AS118" s="1040"/>
      <c r="AT118" s="1041"/>
      <c r="AU118" s="968"/>
      <c r="AV118" s="969"/>
      <c r="AW118" s="969"/>
      <c r="AX118" s="969"/>
      <c r="AY118" s="969"/>
      <c r="AZ118" s="1042" t="s">
        <v>456</v>
      </c>
      <c r="BA118" s="1033"/>
      <c r="BB118" s="1033"/>
      <c r="BC118" s="1033"/>
      <c r="BD118" s="1033"/>
      <c r="BE118" s="1033"/>
      <c r="BF118" s="1033"/>
      <c r="BG118" s="1033"/>
      <c r="BH118" s="1033"/>
      <c r="BI118" s="1033"/>
      <c r="BJ118" s="1033"/>
      <c r="BK118" s="1033"/>
      <c r="BL118" s="1033"/>
      <c r="BM118" s="1033"/>
      <c r="BN118" s="1033"/>
      <c r="BO118" s="1033"/>
      <c r="BP118" s="1034"/>
      <c r="BQ118" s="1065" t="s">
        <v>437</v>
      </c>
      <c r="BR118" s="1066"/>
      <c r="BS118" s="1066"/>
      <c r="BT118" s="1066"/>
      <c r="BU118" s="1066"/>
      <c r="BV118" s="1066" t="s">
        <v>121</v>
      </c>
      <c r="BW118" s="1066"/>
      <c r="BX118" s="1066"/>
      <c r="BY118" s="1066"/>
      <c r="BZ118" s="1066"/>
      <c r="CA118" s="1066" t="s">
        <v>437</v>
      </c>
      <c r="CB118" s="1066"/>
      <c r="CC118" s="1066"/>
      <c r="CD118" s="1066"/>
      <c r="CE118" s="1066"/>
      <c r="CF118" s="982" t="s">
        <v>434</v>
      </c>
      <c r="CG118" s="983"/>
      <c r="CH118" s="983"/>
      <c r="CI118" s="983"/>
      <c r="CJ118" s="983"/>
      <c r="CK118" s="1013"/>
      <c r="CL118" s="1014"/>
      <c r="CM118" s="984" t="s">
        <v>457</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383</v>
      </c>
      <c r="DH118" s="1027"/>
      <c r="DI118" s="1027"/>
      <c r="DJ118" s="1027"/>
      <c r="DK118" s="1028"/>
      <c r="DL118" s="1029" t="s">
        <v>121</v>
      </c>
      <c r="DM118" s="1027"/>
      <c r="DN118" s="1027"/>
      <c r="DO118" s="1027"/>
      <c r="DP118" s="1028"/>
      <c r="DQ118" s="1029" t="s">
        <v>121</v>
      </c>
      <c r="DR118" s="1027"/>
      <c r="DS118" s="1027"/>
      <c r="DT118" s="1027"/>
      <c r="DU118" s="1028"/>
      <c r="DV118" s="1030" t="s">
        <v>121</v>
      </c>
      <c r="DW118" s="1031"/>
      <c r="DX118" s="1031"/>
      <c r="DY118" s="1031"/>
      <c r="DZ118" s="1032"/>
    </row>
    <row r="119" spans="1:130" s="226" customFormat="1" ht="26.25" customHeight="1">
      <c r="A119" s="1126" t="s">
        <v>427</v>
      </c>
      <c r="B119" s="1012"/>
      <c r="C119" s="991" t="s">
        <v>428</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121</v>
      </c>
      <c r="AB119" s="960"/>
      <c r="AC119" s="960"/>
      <c r="AD119" s="960"/>
      <c r="AE119" s="961"/>
      <c r="AF119" s="962" t="s">
        <v>121</v>
      </c>
      <c r="AG119" s="960"/>
      <c r="AH119" s="960"/>
      <c r="AI119" s="960"/>
      <c r="AJ119" s="961"/>
      <c r="AK119" s="962" t="s">
        <v>121</v>
      </c>
      <c r="AL119" s="960"/>
      <c r="AM119" s="960"/>
      <c r="AN119" s="960"/>
      <c r="AO119" s="961"/>
      <c r="AP119" s="963" t="s">
        <v>443</v>
      </c>
      <c r="AQ119" s="964"/>
      <c r="AR119" s="964"/>
      <c r="AS119" s="964"/>
      <c r="AT119" s="965"/>
      <c r="AU119" s="970"/>
      <c r="AV119" s="971"/>
      <c r="AW119" s="971"/>
      <c r="AX119" s="971"/>
      <c r="AY119" s="971"/>
      <c r="AZ119" s="257" t="s">
        <v>179</v>
      </c>
      <c r="BA119" s="257"/>
      <c r="BB119" s="257"/>
      <c r="BC119" s="257"/>
      <c r="BD119" s="257"/>
      <c r="BE119" s="257"/>
      <c r="BF119" s="257"/>
      <c r="BG119" s="257"/>
      <c r="BH119" s="257"/>
      <c r="BI119" s="257"/>
      <c r="BJ119" s="257"/>
      <c r="BK119" s="257"/>
      <c r="BL119" s="257"/>
      <c r="BM119" s="257"/>
      <c r="BN119" s="257"/>
      <c r="BO119" s="1043" t="s">
        <v>458</v>
      </c>
      <c r="BP119" s="1074"/>
      <c r="BQ119" s="1065">
        <v>25644345</v>
      </c>
      <c r="BR119" s="1066"/>
      <c r="BS119" s="1066"/>
      <c r="BT119" s="1066"/>
      <c r="BU119" s="1066"/>
      <c r="BV119" s="1066">
        <v>27360473</v>
      </c>
      <c r="BW119" s="1066"/>
      <c r="BX119" s="1066"/>
      <c r="BY119" s="1066"/>
      <c r="BZ119" s="1066"/>
      <c r="CA119" s="1066">
        <v>27156062</v>
      </c>
      <c r="CB119" s="1066"/>
      <c r="CC119" s="1066"/>
      <c r="CD119" s="1066"/>
      <c r="CE119" s="1066"/>
      <c r="CF119" s="1067"/>
      <c r="CG119" s="1068"/>
      <c r="CH119" s="1068"/>
      <c r="CI119" s="1068"/>
      <c r="CJ119" s="1069"/>
      <c r="CK119" s="1015"/>
      <c r="CL119" s="1016"/>
      <c r="CM119" s="1070" t="s">
        <v>459</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443</v>
      </c>
      <c r="DH119" s="1052"/>
      <c r="DI119" s="1052"/>
      <c r="DJ119" s="1052"/>
      <c r="DK119" s="1053"/>
      <c r="DL119" s="1051" t="s">
        <v>434</v>
      </c>
      <c r="DM119" s="1052"/>
      <c r="DN119" s="1052"/>
      <c r="DO119" s="1052"/>
      <c r="DP119" s="1053"/>
      <c r="DQ119" s="1051" t="s">
        <v>121</v>
      </c>
      <c r="DR119" s="1052"/>
      <c r="DS119" s="1052"/>
      <c r="DT119" s="1052"/>
      <c r="DU119" s="1053"/>
      <c r="DV119" s="1054" t="s">
        <v>121</v>
      </c>
      <c r="DW119" s="1055"/>
      <c r="DX119" s="1055"/>
      <c r="DY119" s="1055"/>
      <c r="DZ119" s="1056"/>
    </row>
    <row r="120" spans="1:130" s="226" customFormat="1" ht="26.25" customHeight="1">
      <c r="A120" s="1127"/>
      <c r="B120" s="1014"/>
      <c r="C120" s="984" t="s">
        <v>432</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121</v>
      </c>
      <c r="AB120" s="1027"/>
      <c r="AC120" s="1027"/>
      <c r="AD120" s="1027"/>
      <c r="AE120" s="1028"/>
      <c r="AF120" s="1029" t="s">
        <v>121</v>
      </c>
      <c r="AG120" s="1027"/>
      <c r="AH120" s="1027"/>
      <c r="AI120" s="1027"/>
      <c r="AJ120" s="1028"/>
      <c r="AK120" s="1029" t="s">
        <v>383</v>
      </c>
      <c r="AL120" s="1027"/>
      <c r="AM120" s="1027"/>
      <c r="AN120" s="1027"/>
      <c r="AO120" s="1028"/>
      <c r="AP120" s="1030" t="s">
        <v>121</v>
      </c>
      <c r="AQ120" s="1031"/>
      <c r="AR120" s="1031"/>
      <c r="AS120" s="1031"/>
      <c r="AT120" s="1032"/>
      <c r="AU120" s="1057" t="s">
        <v>460</v>
      </c>
      <c r="AV120" s="1058"/>
      <c r="AW120" s="1058"/>
      <c r="AX120" s="1058"/>
      <c r="AY120" s="1059"/>
      <c r="AZ120" s="1008" t="s">
        <v>461</v>
      </c>
      <c r="BA120" s="957"/>
      <c r="BB120" s="957"/>
      <c r="BC120" s="957"/>
      <c r="BD120" s="957"/>
      <c r="BE120" s="957"/>
      <c r="BF120" s="957"/>
      <c r="BG120" s="957"/>
      <c r="BH120" s="957"/>
      <c r="BI120" s="957"/>
      <c r="BJ120" s="957"/>
      <c r="BK120" s="957"/>
      <c r="BL120" s="957"/>
      <c r="BM120" s="957"/>
      <c r="BN120" s="957"/>
      <c r="BO120" s="957"/>
      <c r="BP120" s="958"/>
      <c r="BQ120" s="994">
        <v>4899552</v>
      </c>
      <c r="BR120" s="995"/>
      <c r="BS120" s="995"/>
      <c r="BT120" s="995"/>
      <c r="BU120" s="995"/>
      <c r="BV120" s="995">
        <v>5007900</v>
      </c>
      <c r="BW120" s="995"/>
      <c r="BX120" s="995"/>
      <c r="BY120" s="995"/>
      <c r="BZ120" s="995"/>
      <c r="CA120" s="995">
        <v>4794787</v>
      </c>
      <c r="CB120" s="995"/>
      <c r="CC120" s="995"/>
      <c r="CD120" s="995"/>
      <c r="CE120" s="995"/>
      <c r="CF120" s="1009">
        <v>49.1</v>
      </c>
      <c r="CG120" s="1010"/>
      <c r="CH120" s="1010"/>
      <c r="CI120" s="1010"/>
      <c r="CJ120" s="1010"/>
      <c r="CK120" s="1075" t="s">
        <v>462</v>
      </c>
      <c r="CL120" s="1076"/>
      <c r="CM120" s="1076"/>
      <c r="CN120" s="1076"/>
      <c r="CO120" s="1077"/>
      <c r="CP120" s="1083" t="s">
        <v>399</v>
      </c>
      <c r="CQ120" s="1084"/>
      <c r="CR120" s="1084"/>
      <c r="CS120" s="1084"/>
      <c r="CT120" s="1084"/>
      <c r="CU120" s="1084"/>
      <c r="CV120" s="1084"/>
      <c r="CW120" s="1084"/>
      <c r="CX120" s="1084"/>
      <c r="CY120" s="1084"/>
      <c r="CZ120" s="1084"/>
      <c r="DA120" s="1084"/>
      <c r="DB120" s="1084"/>
      <c r="DC120" s="1084"/>
      <c r="DD120" s="1084"/>
      <c r="DE120" s="1084"/>
      <c r="DF120" s="1085"/>
      <c r="DG120" s="994">
        <v>2395605</v>
      </c>
      <c r="DH120" s="995"/>
      <c r="DI120" s="995"/>
      <c r="DJ120" s="995"/>
      <c r="DK120" s="995"/>
      <c r="DL120" s="995">
        <v>2376460</v>
      </c>
      <c r="DM120" s="995"/>
      <c r="DN120" s="995"/>
      <c r="DO120" s="995"/>
      <c r="DP120" s="995"/>
      <c r="DQ120" s="995">
        <v>2247969</v>
      </c>
      <c r="DR120" s="995"/>
      <c r="DS120" s="995"/>
      <c r="DT120" s="995"/>
      <c r="DU120" s="995"/>
      <c r="DV120" s="996">
        <v>23</v>
      </c>
      <c r="DW120" s="996"/>
      <c r="DX120" s="996"/>
      <c r="DY120" s="996"/>
      <c r="DZ120" s="997"/>
    </row>
    <row r="121" spans="1:130" s="226" customFormat="1" ht="26.25" customHeight="1">
      <c r="A121" s="1127"/>
      <c r="B121" s="1014"/>
      <c r="C121" s="1035" t="s">
        <v>463</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434</v>
      </c>
      <c r="AB121" s="1027"/>
      <c r="AC121" s="1027"/>
      <c r="AD121" s="1027"/>
      <c r="AE121" s="1028"/>
      <c r="AF121" s="1029" t="s">
        <v>121</v>
      </c>
      <c r="AG121" s="1027"/>
      <c r="AH121" s="1027"/>
      <c r="AI121" s="1027"/>
      <c r="AJ121" s="1028"/>
      <c r="AK121" s="1029" t="s">
        <v>383</v>
      </c>
      <c r="AL121" s="1027"/>
      <c r="AM121" s="1027"/>
      <c r="AN121" s="1027"/>
      <c r="AO121" s="1028"/>
      <c r="AP121" s="1030" t="s">
        <v>383</v>
      </c>
      <c r="AQ121" s="1031"/>
      <c r="AR121" s="1031"/>
      <c r="AS121" s="1031"/>
      <c r="AT121" s="1032"/>
      <c r="AU121" s="1060"/>
      <c r="AV121" s="1061"/>
      <c r="AW121" s="1061"/>
      <c r="AX121" s="1061"/>
      <c r="AY121" s="1062"/>
      <c r="AZ121" s="1017" t="s">
        <v>464</v>
      </c>
      <c r="BA121" s="1018"/>
      <c r="BB121" s="1018"/>
      <c r="BC121" s="1018"/>
      <c r="BD121" s="1018"/>
      <c r="BE121" s="1018"/>
      <c r="BF121" s="1018"/>
      <c r="BG121" s="1018"/>
      <c r="BH121" s="1018"/>
      <c r="BI121" s="1018"/>
      <c r="BJ121" s="1018"/>
      <c r="BK121" s="1018"/>
      <c r="BL121" s="1018"/>
      <c r="BM121" s="1018"/>
      <c r="BN121" s="1018"/>
      <c r="BO121" s="1018"/>
      <c r="BP121" s="1019"/>
      <c r="BQ121" s="987">
        <v>343645</v>
      </c>
      <c r="BR121" s="988"/>
      <c r="BS121" s="988"/>
      <c r="BT121" s="988"/>
      <c r="BU121" s="988"/>
      <c r="BV121" s="988">
        <v>292615</v>
      </c>
      <c r="BW121" s="988"/>
      <c r="BX121" s="988"/>
      <c r="BY121" s="988"/>
      <c r="BZ121" s="988"/>
      <c r="CA121" s="988">
        <v>251496</v>
      </c>
      <c r="CB121" s="988"/>
      <c r="CC121" s="988"/>
      <c r="CD121" s="988"/>
      <c r="CE121" s="988"/>
      <c r="CF121" s="982">
        <v>2.6</v>
      </c>
      <c r="CG121" s="983"/>
      <c r="CH121" s="983"/>
      <c r="CI121" s="983"/>
      <c r="CJ121" s="983"/>
      <c r="CK121" s="1078"/>
      <c r="CL121" s="1079"/>
      <c r="CM121" s="1079"/>
      <c r="CN121" s="1079"/>
      <c r="CO121" s="1080"/>
      <c r="CP121" s="1088" t="s">
        <v>401</v>
      </c>
      <c r="CQ121" s="1089"/>
      <c r="CR121" s="1089"/>
      <c r="CS121" s="1089"/>
      <c r="CT121" s="1089"/>
      <c r="CU121" s="1089"/>
      <c r="CV121" s="1089"/>
      <c r="CW121" s="1089"/>
      <c r="CX121" s="1089"/>
      <c r="CY121" s="1089"/>
      <c r="CZ121" s="1089"/>
      <c r="DA121" s="1089"/>
      <c r="DB121" s="1089"/>
      <c r="DC121" s="1089"/>
      <c r="DD121" s="1089"/>
      <c r="DE121" s="1089"/>
      <c r="DF121" s="1090"/>
      <c r="DG121" s="987">
        <v>1213874</v>
      </c>
      <c r="DH121" s="988"/>
      <c r="DI121" s="988"/>
      <c r="DJ121" s="988"/>
      <c r="DK121" s="988"/>
      <c r="DL121" s="988">
        <v>1118809</v>
      </c>
      <c r="DM121" s="988"/>
      <c r="DN121" s="988"/>
      <c r="DO121" s="988"/>
      <c r="DP121" s="988"/>
      <c r="DQ121" s="988">
        <v>1048132</v>
      </c>
      <c r="DR121" s="988"/>
      <c r="DS121" s="988"/>
      <c r="DT121" s="988"/>
      <c r="DU121" s="988"/>
      <c r="DV121" s="989">
        <v>10.7</v>
      </c>
      <c r="DW121" s="989"/>
      <c r="DX121" s="989"/>
      <c r="DY121" s="989"/>
      <c r="DZ121" s="990"/>
    </row>
    <row r="122" spans="1:130" s="226" customFormat="1" ht="26.25" customHeight="1">
      <c r="A122" s="1127"/>
      <c r="B122" s="1014"/>
      <c r="C122" s="984" t="s">
        <v>446</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434</v>
      </c>
      <c r="AB122" s="1027"/>
      <c r="AC122" s="1027"/>
      <c r="AD122" s="1027"/>
      <c r="AE122" s="1028"/>
      <c r="AF122" s="1029" t="s">
        <v>443</v>
      </c>
      <c r="AG122" s="1027"/>
      <c r="AH122" s="1027"/>
      <c r="AI122" s="1027"/>
      <c r="AJ122" s="1028"/>
      <c r="AK122" s="1029" t="s">
        <v>434</v>
      </c>
      <c r="AL122" s="1027"/>
      <c r="AM122" s="1027"/>
      <c r="AN122" s="1027"/>
      <c r="AO122" s="1028"/>
      <c r="AP122" s="1030" t="s">
        <v>383</v>
      </c>
      <c r="AQ122" s="1031"/>
      <c r="AR122" s="1031"/>
      <c r="AS122" s="1031"/>
      <c r="AT122" s="1032"/>
      <c r="AU122" s="1060"/>
      <c r="AV122" s="1061"/>
      <c r="AW122" s="1061"/>
      <c r="AX122" s="1061"/>
      <c r="AY122" s="1062"/>
      <c r="AZ122" s="1042" t="s">
        <v>465</v>
      </c>
      <c r="BA122" s="1033"/>
      <c r="BB122" s="1033"/>
      <c r="BC122" s="1033"/>
      <c r="BD122" s="1033"/>
      <c r="BE122" s="1033"/>
      <c r="BF122" s="1033"/>
      <c r="BG122" s="1033"/>
      <c r="BH122" s="1033"/>
      <c r="BI122" s="1033"/>
      <c r="BJ122" s="1033"/>
      <c r="BK122" s="1033"/>
      <c r="BL122" s="1033"/>
      <c r="BM122" s="1033"/>
      <c r="BN122" s="1033"/>
      <c r="BO122" s="1033"/>
      <c r="BP122" s="1034"/>
      <c r="BQ122" s="1065">
        <v>15601660</v>
      </c>
      <c r="BR122" s="1066"/>
      <c r="BS122" s="1066"/>
      <c r="BT122" s="1066"/>
      <c r="BU122" s="1066"/>
      <c r="BV122" s="1066">
        <v>16002906</v>
      </c>
      <c r="BW122" s="1066"/>
      <c r="BX122" s="1066"/>
      <c r="BY122" s="1066"/>
      <c r="BZ122" s="1066"/>
      <c r="CA122" s="1066">
        <v>16035129</v>
      </c>
      <c r="CB122" s="1066"/>
      <c r="CC122" s="1066"/>
      <c r="CD122" s="1066"/>
      <c r="CE122" s="1066"/>
      <c r="CF122" s="1086">
        <v>164.3</v>
      </c>
      <c r="CG122" s="1087"/>
      <c r="CH122" s="1087"/>
      <c r="CI122" s="1087"/>
      <c r="CJ122" s="1087"/>
      <c r="CK122" s="1078"/>
      <c r="CL122" s="1079"/>
      <c r="CM122" s="1079"/>
      <c r="CN122" s="1079"/>
      <c r="CO122" s="1080"/>
      <c r="CP122" s="1088" t="s">
        <v>395</v>
      </c>
      <c r="CQ122" s="1089"/>
      <c r="CR122" s="1089"/>
      <c r="CS122" s="1089"/>
      <c r="CT122" s="1089"/>
      <c r="CU122" s="1089"/>
      <c r="CV122" s="1089"/>
      <c r="CW122" s="1089"/>
      <c r="CX122" s="1089"/>
      <c r="CY122" s="1089"/>
      <c r="CZ122" s="1089"/>
      <c r="DA122" s="1089"/>
      <c r="DB122" s="1089"/>
      <c r="DC122" s="1089"/>
      <c r="DD122" s="1089"/>
      <c r="DE122" s="1089"/>
      <c r="DF122" s="1090"/>
      <c r="DG122" s="987" t="s">
        <v>121</v>
      </c>
      <c r="DH122" s="988"/>
      <c r="DI122" s="988"/>
      <c r="DJ122" s="988"/>
      <c r="DK122" s="988"/>
      <c r="DL122" s="988" t="s">
        <v>383</v>
      </c>
      <c r="DM122" s="988"/>
      <c r="DN122" s="988"/>
      <c r="DO122" s="988"/>
      <c r="DP122" s="988"/>
      <c r="DQ122" s="988" t="s">
        <v>121</v>
      </c>
      <c r="DR122" s="988"/>
      <c r="DS122" s="988"/>
      <c r="DT122" s="988"/>
      <c r="DU122" s="988"/>
      <c r="DV122" s="989" t="s">
        <v>121</v>
      </c>
      <c r="DW122" s="989"/>
      <c r="DX122" s="989"/>
      <c r="DY122" s="989"/>
      <c r="DZ122" s="990"/>
    </row>
    <row r="123" spans="1:130" s="226" customFormat="1" ht="26.25" customHeight="1">
      <c r="A123" s="1127"/>
      <c r="B123" s="1014"/>
      <c r="C123" s="984" t="s">
        <v>452</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v>10750</v>
      </c>
      <c r="AB123" s="1027"/>
      <c r="AC123" s="1027"/>
      <c r="AD123" s="1027"/>
      <c r="AE123" s="1028"/>
      <c r="AF123" s="1029">
        <v>10750</v>
      </c>
      <c r="AG123" s="1027"/>
      <c r="AH123" s="1027"/>
      <c r="AI123" s="1027"/>
      <c r="AJ123" s="1028"/>
      <c r="AK123" s="1029">
        <v>10750</v>
      </c>
      <c r="AL123" s="1027"/>
      <c r="AM123" s="1027"/>
      <c r="AN123" s="1027"/>
      <c r="AO123" s="1028"/>
      <c r="AP123" s="1030">
        <v>0.1</v>
      </c>
      <c r="AQ123" s="1031"/>
      <c r="AR123" s="1031"/>
      <c r="AS123" s="1031"/>
      <c r="AT123" s="1032"/>
      <c r="AU123" s="1063"/>
      <c r="AV123" s="1064"/>
      <c r="AW123" s="1064"/>
      <c r="AX123" s="1064"/>
      <c r="AY123" s="1064"/>
      <c r="AZ123" s="257" t="s">
        <v>179</v>
      </c>
      <c r="BA123" s="257"/>
      <c r="BB123" s="257"/>
      <c r="BC123" s="257"/>
      <c r="BD123" s="257"/>
      <c r="BE123" s="257"/>
      <c r="BF123" s="257"/>
      <c r="BG123" s="257"/>
      <c r="BH123" s="257"/>
      <c r="BI123" s="257"/>
      <c r="BJ123" s="257"/>
      <c r="BK123" s="257"/>
      <c r="BL123" s="257"/>
      <c r="BM123" s="257"/>
      <c r="BN123" s="257"/>
      <c r="BO123" s="1043" t="s">
        <v>466</v>
      </c>
      <c r="BP123" s="1074"/>
      <c r="BQ123" s="1133">
        <v>20844857</v>
      </c>
      <c r="BR123" s="1134"/>
      <c r="BS123" s="1134"/>
      <c r="BT123" s="1134"/>
      <c r="BU123" s="1134"/>
      <c r="BV123" s="1134">
        <v>21303421</v>
      </c>
      <c r="BW123" s="1134"/>
      <c r="BX123" s="1134"/>
      <c r="BY123" s="1134"/>
      <c r="BZ123" s="1134"/>
      <c r="CA123" s="1134">
        <v>21081412</v>
      </c>
      <c r="CB123" s="1134"/>
      <c r="CC123" s="1134"/>
      <c r="CD123" s="1134"/>
      <c r="CE123" s="1134"/>
      <c r="CF123" s="1067"/>
      <c r="CG123" s="1068"/>
      <c r="CH123" s="1068"/>
      <c r="CI123" s="1068"/>
      <c r="CJ123" s="1069"/>
      <c r="CK123" s="1078"/>
      <c r="CL123" s="1079"/>
      <c r="CM123" s="1079"/>
      <c r="CN123" s="1079"/>
      <c r="CO123" s="1080"/>
      <c r="CP123" s="1088" t="s">
        <v>467</v>
      </c>
      <c r="CQ123" s="1089"/>
      <c r="CR123" s="1089"/>
      <c r="CS123" s="1089"/>
      <c r="CT123" s="1089"/>
      <c r="CU123" s="1089"/>
      <c r="CV123" s="1089"/>
      <c r="CW123" s="1089"/>
      <c r="CX123" s="1089"/>
      <c r="CY123" s="1089"/>
      <c r="CZ123" s="1089"/>
      <c r="DA123" s="1089"/>
      <c r="DB123" s="1089"/>
      <c r="DC123" s="1089"/>
      <c r="DD123" s="1089"/>
      <c r="DE123" s="1089"/>
      <c r="DF123" s="1090"/>
      <c r="DG123" s="1026" t="s">
        <v>121</v>
      </c>
      <c r="DH123" s="1027"/>
      <c r="DI123" s="1027"/>
      <c r="DJ123" s="1027"/>
      <c r="DK123" s="1028"/>
      <c r="DL123" s="1029" t="s">
        <v>121</v>
      </c>
      <c r="DM123" s="1027"/>
      <c r="DN123" s="1027"/>
      <c r="DO123" s="1027"/>
      <c r="DP123" s="1028"/>
      <c r="DQ123" s="1029" t="s">
        <v>121</v>
      </c>
      <c r="DR123" s="1027"/>
      <c r="DS123" s="1027"/>
      <c r="DT123" s="1027"/>
      <c r="DU123" s="1028"/>
      <c r="DV123" s="1030" t="s">
        <v>121</v>
      </c>
      <c r="DW123" s="1031"/>
      <c r="DX123" s="1031"/>
      <c r="DY123" s="1031"/>
      <c r="DZ123" s="1032"/>
    </row>
    <row r="124" spans="1:130" s="226" customFormat="1" ht="26.25" customHeight="1" thickBot="1">
      <c r="A124" s="1127"/>
      <c r="B124" s="1014"/>
      <c r="C124" s="984" t="s">
        <v>455</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121</v>
      </c>
      <c r="AB124" s="1027"/>
      <c r="AC124" s="1027"/>
      <c r="AD124" s="1027"/>
      <c r="AE124" s="1028"/>
      <c r="AF124" s="1029" t="s">
        <v>121</v>
      </c>
      <c r="AG124" s="1027"/>
      <c r="AH124" s="1027"/>
      <c r="AI124" s="1027"/>
      <c r="AJ124" s="1028"/>
      <c r="AK124" s="1029" t="s">
        <v>121</v>
      </c>
      <c r="AL124" s="1027"/>
      <c r="AM124" s="1027"/>
      <c r="AN124" s="1027"/>
      <c r="AO124" s="1028"/>
      <c r="AP124" s="1030" t="s">
        <v>121</v>
      </c>
      <c r="AQ124" s="1031"/>
      <c r="AR124" s="1031"/>
      <c r="AS124" s="1031"/>
      <c r="AT124" s="1032"/>
      <c r="AU124" s="1129" t="s">
        <v>468</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49</v>
      </c>
      <c r="BR124" s="1096"/>
      <c r="BS124" s="1096"/>
      <c r="BT124" s="1096"/>
      <c r="BU124" s="1096"/>
      <c r="BV124" s="1096">
        <v>62.3</v>
      </c>
      <c r="BW124" s="1096"/>
      <c r="BX124" s="1096"/>
      <c r="BY124" s="1096"/>
      <c r="BZ124" s="1096"/>
      <c r="CA124" s="1096">
        <v>62.2</v>
      </c>
      <c r="CB124" s="1096"/>
      <c r="CC124" s="1096"/>
      <c r="CD124" s="1096"/>
      <c r="CE124" s="1096"/>
      <c r="CF124" s="1097"/>
      <c r="CG124" s="1098"/>
      <c r="CH124" s="1098"/>
      <c r="CI124" s="1098"/>
      <c r="CJ124" s="1099"/>
      <c r="CK124" s="1081"/>
      <c r="CL124" s="1081"/>
      <c r="CM124" s="1081"/>
      <c r="CN124" s="1081"/>
      <c r="CO124" s="1082"/>
      <c r="CP124" s="1088" t="s">
        <v>469</v>
      </c>
      <c r="CQ124" s="1089"/>
      <c r="CR124" s="1089"/>
      <c r="CS124" s="1089"/>
      <c r="CT124" s="1089"/>
      <c r="CU124" s="1089"/>
      <c r="CV124" s="1089"/>
      <c r="CW124" s="1089"/>
      <c r="CX124" s="1089"/>
      <c r="CY124" s="1089"/>
      <c r="CZ124" s="1089"/>
      <c r="DA124" s="1089"/>
      <c r="DB124" s="1089"/>
      <c r="DC124" s="1089"/>
      <c r="DD124" s="1089"/>
      <c r="DE124" s="1089"/>
      <c r="DF124" s="1090"/>
      <c r="DG124" s="1073" t="s">
        <v>470</v>
      </c>
      <c r="DH124" s="1052"/>
      <c r="DI124" s="1052"/>
      <c r="DJ124" s="1052"/>
      <c r="DK124" s="1053"/>
      <c r="DL124" s="1051" t="s">
        <v>471</v>
      </c>
      <c r="DM124" s="1052"/>
      <c r="DN124" s="1052"/>
      <c r="DO124" s="1052"/>
      <c r="DP124" s="1053"/>
      <c r="DQ124" s="1051" t="s">
        <v>472</v>
      </c>
      <c r="DR124" s="1052"/>
      <c r="DS124" s="1052"/>
      <c r="DT124" s="1052"/>
      <c r="DU124" s="1053"/>
      <c r="DV124" s="1054" t="s">
        <v>473</v>
      </c>
      <c r="DW124" s="1055"/>
      <c r="DX124" s="1055"/>
      <c r="DY124" s="1055"/>
      <c r="DZ124" s="1056"/>
    </row>
    <row r="125" spans="1:130" s="226" customFormat="1" ht="26.25" customHeight="1">
      <c r="A125" s="1127"/>
      <c r="B125" s="1014"/>
      <c r="C125" s="984" t="s">
        <v>457</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121</v>
      </c>
      <c r="AB125" s="1027"/>
      <c r="AC125" s="1027"/>
      <c r="AD125" s="1027"/>
      <c r="AE125" s="1028"/>
      <c r="AF125" s="1029" t="s">
        <v>470</v>
      </c>
      <c r="AG125" s="1027"/>
      <c r="AH125" s="1027"/>
      <c r="AI125" s="1027"/>
      <c r="AJ125" s="1028"/>
      <c r="AK125" s="1029" t="s">
        <v>473</v>
      </c>
      <c r="AL125" s="1027"/>
      <c r="AM125" s="1027"/>
      <c r="AN125" s="1027"/>
      <c r="AO125" s="1028"/>
      <c r="AP125" s="1030" t="s">
        <v>470</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474</v>
      </c>
      <c r="CL125" s="1076"/>
      <c r="CM125" s="1076"/>
      <c r="CN125" s="1076"/>
      <c r="CO125" s="1077"/>
      <c r="CP125" s="1008" t="s">
        <v>475</v>
      </c>
      <c r="CQ125" s="957"/>
      <c r="CR125" s="957"/>
      <c r="CS125" s="957"/>
      <c r="CT125" s="957"/>
      <c r="CU125" s="957"/>
      <c r="CV125" s="957"/>
      <c r="CW125" s="957"/>
      <c r="CX125" s="957"/>
      <c r="CY125" s="957"/>
      <c r="CZ125" s="957"/>
      <c r="DA125" s="957"/>
      <c r="DB125" s="957"/>
      <c r="DC125" s="957"/>
      <c r="DD125" s="957"/>
      <c r="DE125" s="957"/>
      <c r="DF125" s="958"/>
      <c r="DG125" s="994" t="s">
        <v>121</v>
      </c>
      <c r="DH125" s="995"/>
      <c r="DI125" s="995"/>
      <c r="DJ125" s="995"/>
      <c r="DK125" s="995"/>
      <c r="DL125" s="995" t="s">
        <v>473</v>
      </c>
      <c r="DM125" s="995"/>
      <c r="DN125" s="995"/>
      <c r="DO125" s="995"/>
      <c r="DP125" s="995"/>
      <c r="DQ125" s="995" t="s">
        <v>121</v>
      </c>
      <c r="DR125" s="995"/>
      <c r="DS125" s="995"/>
      <c r="DT125" s="995"/>
      <c r="DU125" s="995"/>
      <c r="DV125" s="996" t="s">
        <v>470</v>
      </c>
      <c r="DW125" s="996"/>
      <c r="DX125" s="996"/>
      <c r="DY125" s="996"/>
      <c r="DZ125" s="997"/>
    </row>
    <row r="126" spans="1:130" s="226" customFormat="1" ht="26.25" customHeight="1" thickBot="1">
      <c r="A126" s="1127"/>
      <c r="B126" s="1014"/>
      <c r="C126" s="984" t="s">
        <v>459</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v>2775</v>
      </c>
      <c r="AB126" s="1027"/>
      <c r="AC126" s="1027"/>
      <c r="AD126" s="1027"/>
      <c r="AE126" s="1028"/>
      <c r="AF126" s="1029">
        <v>3753</v>
      </c>
      <c r="AG126" s="1027"/>
      <c r="AH126" s="1027"/>
      <c r="AI126" s="1027"/>
      <c r="AJ126" s="1028"/>
      <c r="AK126" s="1029">
        <v>3753</v>
      </c>
      <c r="AL126" s="1027"/>
      <c r="AM126" s="1027"/>
      <c r="AN126" s="1027"/>
      <c r="AO126" s="1028"/>
      <c r="AP126" s="1030">
        <v>0</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476</v>
      </c>
      <c r="CQ126" s="1018"/>
      <c r="CR126" s="1018"/>
      <c r="CS126" s="1018"/>
      <c r="CT126" s="1018"/>
      <c r="CU126" s="1018"/>
      <c r="CV126" s="1018"/>
      <c r="CW126" s="1018"/>
      <c r="CX126" s="1018"/>
      <c r="CY126" s="1018"/>
      <c r="CZ126" s="1018"/>
      <c r="DA126" s="1018"/>
      <c r="DB126" s="1018"/>
      <c r="DC126" s="1018"/>
      <c r="DD126" s="1018"/>
      <c r="DE126" s="1018"/>
      <c r="DF126" s="1019"/>
      <c r="DG126" s="987" t="s">
        <v>477</v>
      </c>
      <c r="DH126" s="988"/>
      <c r="DI126" s="988"/>
      <c r="DJ126" s="988"/>
      <c r="DK126" s="988"/>
      <c r="DL126" s="988" t="s">
        <v>121</v>
      </c>
      <c r="DM126" s="988"/>
      <c r="DN126" s="988"/>
      <c r="DO126" s="988"/>
      <c r="DP126" s="988"/>
      <c r="DQ126" s="988" t="s">
        <v>473</v>
      </c>
      <c r="DR126" s="988"/>
      <c r="DS126" s="988"/>
      <c r="DT126" s="988"/>
      <c r="DU126" s="988"/>
      <c r="DV126" s="989" t="s">
        <v>121</v>
      </c>
      <c r="DW126" s="989"/>
      <c r="DX126" s="989"/>
      <c r="DY126" s="989"/>
      <c r="DZ126" s="990"/>
    </row>
    <row r="127" spans="1:130" s="226" customFormat="1" ht="26.25" customHeight="1">
      <c r="A127" s="1128"/>
      <c r="B127" s="1016"/>
      <c r="C127" s="1070" t="s">
        <v>478</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v>955</v>
      </c>
      <c r="AB127" s="1027"/>
      <c r="AC127" s="1027"/>
      <c r="AD127" s="1027"/>
      <c r="AE127" s="1028"/>
      <c r="AF127" s="1029">
        <v>852</v>
      </c>
      <c r="AG127" s="1027"/>
      <c r="AH127" s="1027"/>
      <c r="AI127" s="1027"/>
      <c r="AJ127" s="1028"/>
      <c r="AK127" s="1029">
        <v>802</v>
      </c>
      <c r="AL127" s="1027"/>
      <c r="AM127" s="1027"/>
      <c r="AN127" s="1027"/>
      <c r="AO127" s="1028"/>
      <c r="AP127" s="1030">
        <v>0</v>
      </c>
      <c r="AQ127" s="1031"/>
      <c r="AR127" s="1031"/>
      <c r="AS127" s="1031"/>
      <c r="AT127" s="1032"/>
      <c r="AU127" s="262"/>
      <c r="AV127" s="262"/>
      <c r="AW127" s="262"/>
      <c r="AX127" s="1100" t="s">
        <v>479</v>
      </c>
      <c r="AY127" s="1101"/>
      <c r="AZ127" s="1101"/>
      <c r="BA127" s="1101"/>
      <c r="BB127" s="1101"/>
      <c r="BC127" s="1101"/>
      <c r="BD127" s="1101"/>
      <c r="BE127" s="1102"/>
      <c r="BF127" s="1103" t="s">
        <v>480</v>
      </c>
      <c r="BG127" s="1101"/>
      <c r="BH127" s="1101"/>
      <c r="BI127" s="1101"/>
      <c r="BJ127" s="1101"/>
      <c r="BK127" s="1101"/>
      <c r="BL127" s="1102"/>
      <c r="BM127" s="1103" t="s">
        <v>481</v>
      </c>
      <c r="BN127" s="1101"/>
      <c r="BO127" s="1101"/>
      <c r="BP127" s="1101"/>
      <c r="BQ127" s="1101"/>
      <c r="BR127" s="1101"/>
      <c r="BS127" s="1102"/>
      <c r="BT127" s="1103" t="s">
        <v>482</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483</v>
      </c>
      <c r="CQ127" s="1018"/>
      <c r="CR127" s="1018"/>
      <c r="CS127" s="1018"/>
      <c r="CT127" s="1018"/>
      <c r="CU127" s="1018"/>
      <c r="CV127" s="1018"/>
      <c r="CW127" s="1018"/>
      <c r="CX127" s="1018"/>
      <c r="CY127" s="1018"/>
      <c r="CZ127" s="1018"/>
      <c r="DA127" s="1018"/>
      <c r="DB127" s="1018"/>
      <c r="DC127" s="1018"/>
      <c r="DD127" s="1018"/>
      <c r="DE127" s="1018"/>
      <c r="DF127" s="1019"/>
      <c r="DG127" s="987" t="s">
        <v>484</v>
      </c>
      <c r="DH127" s="988"/>
      <c r="DI127" s="988"/>
      <c r="DJ127" s="988"/>
      <c r="DK127" s="988"/>
      <c r="DL127" s="988" t="s">
        <v>470</v>
      </c>
      <c r="DM127" s="988"/>
      <c r="DN127" s="988"/>
      <c r="DO127" s="988"/>
      <c r="DP127" s="988"/>
      <c r="DQ127" s="988" t="s">
        <v>485</v>
      </c>
      <c r="DR127" s="988"/>
      <c r="DS127" s="988"/>
      <c r="DT127" s="988"/>
      <c r="DU127" s="988"/>
      <c r="DV127" s="989" t="s">
        <v>486</v>
      </c>
      <c r="DW127" s="989"/>
      <c r="DX127" s="989"/>
      <c r="DY127" s="989"/>
      <c r="DZ127" s="990"/>
    </row>
    <row r="128" spans="1:130" s="226" customFormat="1" ht="26.25" customHeight="1" thickBot="1">
      <c r="A128" s="1111" t="s">
        <v>487</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488</v>
      </c>
      <c r="X128" s="1113"/>
      <c r="Y128" s="1113"/>
      <c r="Z128" s="1114"/>
      <c r="AA128" s="1115">
        <v>109806</v>
      </c>
      <c r="AB128" s="1116"/>
      <c r="AC128" s="1116"/>
      <c r="AD128" s="1116"/>
      <c r="AE128" s="1117"/>
      <c r="AF128" s="1118">
        <v>123963</v>
      </c>
      <c r="AG128" s="1116"/>
      <c r="AH128" s="1116"/>
      <c r="AI128" s="1116"/>
      <c r="AJ128" s="1117"/>
      <c r="AK128" s="1118">
        <v>118732</v>
      </c>
      <c r="AL128" s="1116"/>
      <c r="AM128" s="1116"/>
      <c r="AN128" s="1116"/>
      <c r="AO128" s="1117"/>
      <c r="AP128" s="1119"/>
      <c r="AQ128" s="1120"/>
      <c r="AR128" s="1120"/>
      <c r="AS128" s="1120"/>
      <c r="AT128" s="1121"/>
      <c r="AU128" s="262"/>
      <c r="AV128" s="262"/>
      <c r="AW128" s="262"/>
      <c r="AX128" s="956" t="s">
        <v>489</v>
      </c>
      <c r="AY128" s="957"/>
      <c r="AZ128" s="957"/>
      <c r="BA128" s="957"/>
      <c r="BB128" s="957"/>
      <c r="BC128" s="957"/>
      <c r="BD128" s="957"/>
      <c r="BE128" s="958"/>
      <c r="BF128" s="1122" t="s">
        <v>486</v>
      </c>
      <c r="BG128" s="1123"/>
      <c r="BH128" s="1123"/>
      <c r="BI128" s="1123"/>
      <c r="BJ128" s="1123"/>
      <c r="BK128" s="1123"/>
      <c r="BL128" s="1124"/>
      <c r="BM128" s="1122">
        <v>13.16</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490</v>
      </c>
      <c r="CQ128" s="1105"/>
      <c r="CR128" s="1105"/>
      <c r="CS128" s="1105"/>
      <c r="CT128" s="1105"/>
      <c r="CU128" s="1105"/>
      <c r="CV128" s="1105"/>
      <c r="CW128" s="1105"/>
      <c r="CX128" s="1105"/>
      <c r="CY128" s="1105"/>
      <c r="CZ128" s="1105"/>
      <c r="DA128" s="1105"/>
      <c r="DB128" s="1105"/>
      <c r="DC128" s="1105"/>
      <c r="DD128" s="1105"/>
      <c r="DE128" s="1105"/>
      <c r="DF128" s="1106"/>
      <c r="DG128" s="1107" t="s">
        <v>491</v>
      </c>
      <c r="DH128" s="1108"/>
      <c r="DI128" s="1108"/>
      <c r="DJ128" s="1108"/>
      <c r="DK128" s="1108"/>
      <c r="DL128" s="1108" t="s">
        <v>472</v>
      </c>
      <c r="DM128" s="1108"/>
      <c r="DN128" s="1108"/>
      <c r="DO128" s="1108"/>
      <c r="DP128" s="1108"/>
      <c r="DQ128" s="1108" t="s">
        <v>121</v>
      </c>
      <c r="DR128" s="1108"/>
      <c r="DS128" s="1108"/>
      <c r="DT128" s="1108"/>
      <c r="DU128" s="1108"/>
      <c r="DV128" s="1109" t="s">
        <v>470</v>
      </c>
      <c r="DW128" s="1109"/>
      <c r="DX128" s="1109"/>
      <c r="DY128" s="1109"/>
      <c r="DZ128" s="1110"/>
    </row>
    <row r="129" spans="1:131" s="226" customFormat="1" ht="26.25" customHeight="1">
      <c r="A129" s="998" t="s">
        <v>100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492</v>
      </c>
      <c r="X129" s="1142"/>
      <c r="Y129" s="1142"/>
      <c r="Z129" s="1143"/>
      <c r="AA129" s="1026">
        <v>11394154</v>
      </c>
      <c r="AB129" s="1027"/>
      <c r="AC129" s="1027"/>
      <c r="AD129" s="1027"/>
      <c r="AE129" s="1028"/>
      <c r="AF129" s="1029">
        <v>11229909</v>
      </c>
      <c r="AG129" s="1027"/>
      <c r="AH129" s="1027"/>
      <c r="AI129" s="1027"/>
      <c r="AJ129" s="1028"/>
      <c r="AK129" s="1029">
        <v>11148589</v>
      </c>
      <c r="AL129" s="1027"/>
      <c r="AM129" s="1027"/>
      <c r="AN129" s="1027"/>
      <c r="AO129" s="1028"/>
      <c r="AP129" s="1144"/>
      <c r="AQ129" s="1145"/>
      <c r="AR129" s="1145"/>
      <c r="AS129" s="1145"/>
      <c r="AT129" s="1146"/>
      <c r="AU129" s="264"/>
      <c r="AV129" s="264"/>
      <c r="AW129" s="264"/>
      <c r="AX129" s="1135" t="s">
        <v>493</v>
      </c>
      <c r="AY129" s="1018"/>
      <c r="AZ129" s="1018"/>
      <c r="BA129" s="1018"/>
      <c r="BB129" s="1018"/>
      <c r="BC129" s="1018"/>
      <c r="BD129" s="1018"/>
      <c r="BE129" s="1019"/>
      <c r="BF129" s="1136" t="s">
        <v>484</v>
      </c>
      <c r="BG129" s="1137"/>
      <c r="BH129" s="1137"/>
      <c r="BI129" s="1137"/>
      <c r="BJ129" s="1137"/>
      <c r="BK129" s="1137"/>
      <c r="BL129" s="1138"/>
      <c r="BM129" s="1136">
        <v>18.16</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8" t="s">
        <v>494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495</v>
      </c>
      <c r="X130" s="1142"/>
      <c r="Y130" s="1142"/>
      <c r="Z130" s="1143"/>
      <c r="AA130" s="1026">
        <v>1613803</v>
      </c>
      <c r="AB130" s="1027"/>
      <c r="AC130" s="1027"/>
      <c r="AD130" s="1027"/>
      <c r="AE130" s="1028"/>
      <c r="AF130" s="1029">
        <v>1511524</v>
      </c>
      <c r="AG130" s="1027"/>
      <c r="AH130" s="1027"/>
      <c r="AI130" s="1027"/>
      <c r="AJ130" s="1028"/>
      <c r="AK130" s="1029">
        <v>1389659</v>
      </c>
      <c r="AL130" s="1027"/>
      <c r="AM130" s="1027"/>
      <c r="AN130" s="1027"/>
      <c r="AO130" s="1028"/>
      <c r="AP130" s="1144"/>
      <c r="AQ130" s="1145"/>
      <c r="AR130" s="1145"/>
      <c r="AS130" s="1145"/>
      <c r="AT130" s="1146"/>
      <c r="AU130" s="264"/>
      <c r="AV130" s="264"/>
      <c r="AW130" s="264"/>
      <c r="AX130" s="1135" t="s">
        <v>496</v>
      </c>
      <c r="AY130" s="1018"/>
      <c r="AZ130" s="1018"/>
      <c r="BA130" s="1018"/>
      <c r="BB130" s="1018"/>
      <c r="BC130" s="1018"/>
      <c r="BD130" s="1018"/>
      <c r="BE130" s="1019"/>
      <c r="BF130" s="1172">
        <v>7.4</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497</v>
      </c>
      <c r="X131" s="1180"/>
      <c r="Y131" s="1180"/>
      <c r="Z131" s="1181"/>
      <c r="AA131" s="1073">
        <v>9780351</v>
      </c>
      <c r="AB131" s="1052"/>
      <c r="AC131" s="1052"/>
      <c r="AD131" s="1052"/>
      <c r="AE131" s="1053"/>
      <c r="AF131" s="1051">
        <v>9718385</v>
      </c>
      <c r="AG131" s="1052"/>
      <c r="AH131" s="1052"/>
      <c r="AI131" s="1052"/>
      <c r="AJ131" s="1053"/>
      <c r="AK131" s="1051">
        <v>9758930</v>
      </c>
      <c r="AL131" s="1052"/>
      <c r="AM131" s="1052"/>
      <c r="AN131" s="1052"/>
      <c r="AO131" s="1053"/>
      <c r="AP131" s="1182"/>
      <c r="AQ131" s="1183"/>
      <c r="AR131" s="1183"/>
      <c r="AS131" s="1183"/>
      <c r="AT131" s="1184"/>
      <c r="AU131" s="264"/>
      <c r="AV131" s="264"/>
      <c r="AW131" s="264"/>
      <c r="AX131" s="1154" t="s">
        <v>498</v>
      </c>
      <c r="AY131" s="1105"/>
      <c r="AZ131" s="1105"/>
      <c r="BA131" s="1105"/>
      <c r="BB131" s="1105"/>
      <c r="BC131" s="1105"/>
      <c r="BD131" s="1105"/>
      <c r="BE131" s="1106"/>
      <c r="BF131" s="1155">
        <v>62.2</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1" t="s">
        <v>499</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500</v>
      </c>
      <c r="W132" s="1165"/>
      <c r="X132" s="1165"/>
      <c r="Y132" s="1165"/>
      <c r="Z132" s="1166"/>
      <c r="AA132" s="1167">
        <v>7.3081937449999996</v>
      </c>
      <c r="AB132" s="1168"/>
      <c r="AC132" s="1168"/>
      <c r="AD132" s="1168"/>
      <c r="AE132" s="1169"/>
      <c r="AF132" s="1170">
        <v>7.441956663</v>
      </c>
      <c r="AG132" s="1168"/>
      <c r="AH132" s="1168"/>
      <c r="AI132" s="1168"/>
      <c r="AJ132" s="1169"/>
      <c r="AK132" s="1170">
        <v>7.5983740019999999</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501</v>
      </c>
      <c r="W133" s="1148"/>
      <c r="X133" s="1148"/>
      <c r="Y133" s="1148"/>
      <c r="Z133" s="1149"/>
      <c r="AA133" s="1150">
        <v>10</v>
      </c>
      <c r="AB133" s="1151"/>
      <c r="AC133" s="1151"/>
      <c r="AD133" s="1151"/>
      <c r="AE133" s="1152"/>
      <c r="AF133" s="1150">
        <v>8.1</v>
      </c>
      <c r="AG133" s="1151"/>
      <c r="AH133" s="1151"/>
      <c r="AI133" s="1151"/>
      <c r="AJ133" s="1152"/>
      <c r="AK133" s="1150">
        <v>7.4</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ADpTFBreRTN3HzzH+hVL1N3Mz0E1Npc3V3wimZDU17GRlVj5goKFz6vBZxugoVVQOLLusBry+OzuUHhHD0HA==" saltValue="L8hiAVqb9284o9tEAC5k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9kHIOjjxAuIqLod9bsON1L8e9Y1JpSF4RUtgdX4QJAiF8xnTonaIjREuExKdVnQmFl+JzRTFjYlGMrC4L4vbQ==" saltValue="ElfSzc8/sNX/t2jKwazd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TsU5vbkN4QBrs7WkH/iCltdmrVBwhS3zFMx2eRaEnPeobUMpxFBCJAoIHukDIO0kag0N+UDjvFaFbYgoms+XQ==" saltValue="TgV401RM3yQL07h4gtkn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510</v>
      </c>
      <c r="AL9" s="1191"/>
      <c r="AM9" s="1191"/>
      <c r="AN9" s="1192"/>
      <c r="AO9" s="292">
        <v>3340675</v>
      </c>
      <c r="AP9" s="292">
        <v>69785</v>
      </c>
      <c r="AQ9" s="293">
        <v>89546</v>
      </c>
      <c r="AR9" s="294">
        <v>-22.1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511</v>
      </c>
      <c r="AL10" s="1191"/>
      <c r="AM10" s="1191"/>
      <c r="AN10" s="1192"/>
      <c r="AO10" s="295">
        <v>384771</v>
      </c>
      <c r="AP10" s="295">
        <v>8038</v>
      </c>
      <c r="AQ10" s="296">
        <v>7518</v>
      </c>
      <c r="AR10" s="297">
        <v>6.9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512</v>
      </c>
      <c r="AL11" s="1191"/>
      <c r="AM11" s="1191"/>
      <c r="AN11" s="1192"/>
      <c r="AO11" s="295">
        <v>72561</v>
      </c>
      <c r="AP11" s="295">
        <v>1516</v>
      </c>
      <c r="AQ11" s="296">
        <v>9181</v>
      </c>
      <c r="AR11" s="297">
        <v>-83.5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513</v>
      </c>
      <c r="AL12" s="1191"/>
      <c r="AM12" s="1191"/>
      <c r="AN12" s="1192"/>
      <c r="AO12" s="295">
        <v>4043</v>
      </c>
      <c r="AP12" s="295">
        <v>84</v>
      </c>
      <c r="AQ12" s="296">
        <v>1021</v>
      </c>
      <c r="AR12" s="297">
        <v>-91.8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514</v>
      </c>
      <c r="AL13" s="1191"/>
      <c r="AM13" s="1191"/>
      <c r="AN13" s="1192"/>
      <c r="AO13" s="295" t="s">
        <v>515</v>
      </c>
      <c r="AP13" s="295" t="s">
        <v>515</v>
      </c>
      <c r="AQ13" s="296">
        <v>11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516</v>
      </c>
      <c r="AL14" s="1191"/>
      <c r="AM14" s="1191"/>
      <c r="AN14" s="1192"/>
      <c r="AO14" s="295">
        <v>140222</v>
      </c>
      <c r="AP14" s="295">
        <v>2929</v>
      </c>
      <c r="AQ14" s="296">
        <v>4082</v>
      </c>
      <c r="AR14" s="297">
        <v>-28.2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517</v>
      </c>
      <c r="AL15" s="1191"/>
      <c r="AM15" s="1191"/>
      <c r="AN15" s="1192"/>
      <c r="AO15" s="295">
        <v>38700</v>
      </c>
      <c r="AP15" s="295">
        <v>808</v>
      </c>
      <c r="AQ15" s="296">
        <v>2228</v>
      </c>
      <c r="AR15" s="297">
        <v>-63.7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518</v>
      </c>
      <c r="AL16" s="1194"/>
      <c r="AM16" s="1194"/>
      <c r="AN16" s="1195"/>
      <c r="AO16" s="295">
        <v>-329204</v>
      </c>
      <c r="AP16" s="295">
        <v>-6877</v>
      </c>
      <c r="AQ16" s="296">
        <v>-8980</v>
      </c>
      <c r="AR16" s="297">
        <v>-23.4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179</v>
      </c>
      <c r="AL17" s="1194"/>
      <c r="AM17" s="1194"/>
      <c r="AN17" s="1195"/>
      <c r="AO17" s="295">
        <v>3651768</v>
      </c>
      <c r="AP17" s="295">
        <v>76284</v>
      </c>
      <c r="AQ17" s="296">
        <v>104606</v>
      </c>
      <c r="AR17" s="297">
        <v>-27.1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523</v>
      </c>
      <c r="AL21" s="1186"/>
      <c r="AM21" s="1186"/>
      <c r="AN21" s="1187"/>
      <c r="AO21" s="307">
        <v>8.19</v>
      </c>
      <c r="AP21" s="308">
        <v>10.09</v>
      </c>
      <c r="AQ21" s="309">
        <v>-1.9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524</v>
      </c>
      <c r="AL22" s="1186"/>
      <c r="AM22" s="1186"/>
      <c r="AN22" s="1187"/>
      <c r="AO22" s="312">
        <v>97.2</v>
      </c>
      <c r="AP22" s="313">
        <v>97.8</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529</v>
      </c>
      <c r="AL32" s="1202"/>
      <c r="AM32" s="1202"/>
      <c r="AN32" s="1203"/>
      <c r="AO32" s="322">
        <v>1895753</v>
      </c>
      <c r="AP32" s="322">
        <v>39601</v>
      </c>
      <c r="AQ32" s="323">
        <v>67805</v>
      </c>
      <c r="AR32" s="324">
        <v>-41.6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530</v>
      </c>
      <c r="AL33" s="1202"/>
      <c r="AM33" s="1202"/>
      <c r="AN33" s="1203"/>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531</v>
      </c>
      <c r="AL34" s="1202"/>
      <c r="AM34" s="1202"/>
      <c r="AN34" s="1203"/>
      <c r="AO34" s="322" t="s">
        <v>515</v>
      </c>
      <c r="AP34" s="322" t="s">
        <v>515</v>
      </c>
      <c r="AQ34" s="323">
        <v>11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532</v>
      </c>
      <c r="AL35" s="1202"/>
      <c r="AM35" s="1202"/>
      <c r="AN35" s="1203"/>
      <c r="AO35" s="322">
        <v>335611</v>
      </c>
      <c r="AP35" s="322">
        <v>7011</v>
      </c>
      <c r="AQ35" s="323">
        <v>18110</v>
      </c>
      <c r="AR35" s="324">
        <v>-61.3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533</v>
      </c>
      <c r="AL36" s="1202"/>
      <c r="AM36" s="1202"/>
      <c r="AN36" s="1203"/>
      <c r="AO36" s="322">
        <v>3242</v>
      </c>
      <c r="AP36" s="322">
        <v>68</v>
      </c>
      <c r="AQ36" s="323">
        <v>2781</v>
      </c>
      <c r="AR36" s="324">
        <v>-97.6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534</v>
      </c>
      <c r="AL37" s="1202"/>
      <c r="AM37" s="1202"/>
      <c r="AN37" s="1203"/>
      <c r="AO37" s="322">
        <v>15305</v>
      </c>
      <c r="AP37" s="322">
        <v>320</v>
      </c>
      <c r="AQ37" s="323">
        <v>1073</v>
      </c>
      <c r="AR37" s="324">
        <v>-70.2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535</v>
      </c>
      <c r="AL38" s="1205"/>
      <c r="AM38" s="1205"/>
      <c r="AN38" s="1206"/>
      <c r="AO38" s="325" t="s">
        <v>515</v>
      </c>
      <c r="AP38" s="325" t="s">
        <v>515</v>
      </c>
      <c r="AQ38" s="326">
        <v>5</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536</v>
      </c>
      <c r="AL39" s="1205"/>
      <c r="AM39" s="1205"/>
      <c r="AN39" s="1206"/>
      <c r="AO39" s="322">
        <v>-118732</v>
      </c>
      <c r="AP39" s="322">
        <v>-2480</v>
      </c>
      <c r="AQ39" s="323">
        <v>-3858</v>
      </c>
      <c r="AR39" s="324">
        <v>-35.700000000000003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537</v>
      </c>
      <c r="AL40" s="1202"/>
      <c r="AM40" s="1202"/>
      <c r="AN40" s="1203"/>
      <c r="AO40" s="322">
        <v>-1389659</v>
      </c>
      <c r="AP40" s="322">
        <v>-29029</v>
      </c>
      <c r="AQ40" s="323">
        <v>-59194</v>
      </c>
      <c r="AR40" s="324">
        <v>-51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292</v>
      </c>
      <c r="AL41" s="1208"/>
      <c r="AM41" s="1208"/>
      <c r="AN41" s="1209"/>
      <c r="AO41" s="322">
        <v>741520</v>
      </c>
      <c r="AP41" s="322">
        <v>15490</v>
      </c>
      <c r="AQ41" s="323">
        <v>26732</v>
      </c>
      <c r="AR41" s="324">
        <v>-42.1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505</v>
      </c>
      <c r="AN49" s="1198" t="s">
        <v>541</v>
      </c>
      <c r="AO49" s="1199"/>
      <c r="AP49" s="1199"/>
      <c r="AQ49" s="1199"/>
      <c r="AR49" s="120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4876090</v>
      </c>
      <c r="AN51" s="344">
        <v>100150</v>
      </c>
      <c r="AO51" s="345">
        <v>74.8</v>
      </c>
      <c r="AP51" s="346">
        <v>90961</v>
      </c>
      <c r="AQ51" s="347">
        <v>20.100000000000001</v>
      </c>
      <c r="AR51" s="348">
        <v>54.7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1896031</v>
      </c>
      <c r="AN52" s="352">
        <v>38942</v>
      </c>
      <c r="AO52" s="353">
        <v>98.6</v>
      </c>
      <c r="AP52" s="354">
        <v>37720</v>
      </c>
      <c r="AQ52" s="355">
        <v>7.1</v>
      </c>
      <c r="AR52" s="356">
        <v>91.5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2708732</v>
      </c>
      <c r="AN53" s="344">
        <v>55884</v>
      </c>
      <c r="AO53" s="345">
        <v>-44.2</v>
      </c>
      <c r="AP53" s="346">
        <v>106614</v>
      </c>
      <c r="AQ53" s="347">
        <v>17.2</v>
      </c>
      <c r="AR53" s="348">
        <v>-61.4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1610515</v>
      </c>
      <c r="AN54" s="352">
        <v>33226</v>
      </c>
      <c r="AO54" s="353">
        <v>-14.7</v>
      </c>
      <c r="AP54" s="354">
        <v>45545</v>
      </c>
      <c r="AQ54" s="355">
        <v>20.7</v>
      </c>
      <c r="AR54" s="356">
        <v>-35.4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2396123</v>
      </c>
      <c r="AN55" s="344">
        <v>49611</v>
      </c>
      <c r="AO55" s="345">
        <v>-11.2</v>
      </c>
      <c r="AP55" s="346">
        <v>85459</v>
      </c>
      <c r="AQ55" s="347">
        <v>-19.8</v>
      </c>
      <c r="AR55" s="348">
        <v>8.6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1092909</v>
      </c>
      <c r="AN56" s="352">
        <v>22628</v>
      </c>
      <c r="AO56" s="353">
        <v>-31.9</v>
      </c>
      <c r="AP56" s="354">
        <v>44378</v>
      </c>
      <c r="AQ56" s="355">
        <v>-2.6</v>
      </c>
      <c r="AR56" s="356">
        <v>-29.3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3802845</v>
      </c>
      <c r="AN57" s="344">
        <v>79134</v>
      </c>
      <c r="AO57" s="345">
        <v>59.5</v>
      </c>
      <c r="AP57" s="346">
        <v>83280</v>
      </c>
      <c r="AQ57" s="347">
        <v>-2.5</v>
      </c>
      <c r="AR57" s="348">
        <v>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1501402</v>
      </c>
      <c r="AN58" s="352">
        <v>31243</v>
      </c>
      <c r="AO58" s="353">
        <v>38.1</v>
      </c>
      <c r="AP58" s="354">
        <v>43123</v>
      </c>
      <c r="AQ58" s="355">
        <v>-2.8</v>
      </c>
      <c r="AR58" s="356">
        <v>40.9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2563368</v>
      </c>
      <c r="AN59" s="344">
        <v>53547</v>
      </c>
      <c r="AO59" s="345">
        <v>-32.299999999999997</v>
      </c>
      <c r="AP59" s="346">
        <v>88968</v>
      </c>
      <c r="AQ59" s="347">
        <v>6.8</v>
      </c>
      <c r="AR59" s="348">
        <v>-39.1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1510185</v>
      </c>
      <c r="AN60" s="352">
        <v>31547</v>
      </c>
      <c r="AO60" s="353">
        <v>1</v>
      </c>
      <c r="AP60" s="354">
        <v>45482</v>
      </c>
      <c r="AQ60" s="355">
        <v>5.5</v>
      </c>
      <c r="AR60" s="356">
        <v>-4.5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3269432</v>
      </c>
      <c r="AN61" s="359">
        <v>67665</v>
      </c>
      <c r="AO61" s="360">
        <v>9.3000000000000007</v>
      </c>
      <c r="AP61" s="361">
        <v>91056</v>
      </c>
      <c r="AQ61" s="362">
        <v>4.4000000000000004</v>
      </c>
      <c r="AR61" s="348">
        <v>4.9000000000000004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1522208</v>
      </c>
      <c r="AN62" s="352">
        <v>31517</v>
      </c>
      <c r="AO62" s="353">
        <v>18.2</v>
      </c>
      <c r="AP62" s="354">
        <v>43250</v>
      </c>
      <c r="AQ62" s="355">
        <v>5.6</v>
      </c>
      <c r="AR62" s="356">
        <v>12.6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dw+jjQplgqipSm2DBad9W74xoo6K1oo3hWjAUfQ/1xiDs8VVZ1wq8emDAUKcp+5v8+AmefGBOd724XjTLngrg==" saltValue="nDwtWplSTHHg8gOt3tOt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BSN1/J/7VENLA44m9+i3nXGMNef7S4E/Gga8EreqUbJUFVYkp5oeRxPA1ms1L5sv5vjyWJ/jdrnqaU4JES/YQ==" saltValue="x1rmewiNKQzXDeuskZn+8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WS8IrIjzCnR31LNxLuhldPQ2BdxE4GqLNNrLgX9GZ5m06JT8spwnaT/7PmIRaRMj/fgyr23wppBSyUa6SjA==" saltValue="Q1PkfHE7aWPDbD20s5MtT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0" t="s">
        <v>3</v>
      </c>
      <c r="D47" s="1210"/>
      <c r="E47" s="1211"/>
      <c r="F47" s="11">
        <v>18.100000000000001</v>
      </c>
      <c r="G47" s="12">
        <v>20.2</v>
      </c>
      <c r="H47" s="12">
        <v>21.34</v>
      </c>
      <c r="I47" s="12">
        <v>22.01</v>
      </c>
      <c r="J47" s="13">
        <v>20.57</v>
      </c>
    </row>
    <row r="48" spans="2:10" ht="57.75" customHeight="1">
      <c r="B48" s="14"/>
      <c r="C48" s="1212" t="s">
        <v>4</v>
      </c>
      <c r="D48" s="1212"/>
      <c r="E48" s="1213"/>
      <c r="F48" s="15">
        <v>4.4400000000000004</v>
      </c>
      <c r="G48" s="16">
        <v>4.08</v>
      </c>
      <c r="H48" s="16">
        <v>4.8</v>
      </c>
      <c r="I48" s="16">
        <v>5.24</v>
      </c>
      <c r="J48" s="17">
        <v>5.66</v>
      </c>
    </row>
    <row r="49" spans="2:10" ht="57.75" customHeight="1" thickBot="1">
      <c r="B49" s="18"/>
      <c r="C49" s="1214" t="s">
        <v>5</v>
      </c>
      <c r="D49" s="1214"/>
      <c r="E49" s="1215"/>
      <c r="F49" s="19">
        <v>0.77</v>
      </c>
      <c r="G49" s="20" t="s">
        <v>562</v>
      </c>
      <c r="H49" s="20">
        <v>0.82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WK4+CMa4Pgu81KPikl5vrvLjIu58aR7uhGS7U31qlBL07beU7cTD1JwWXO0wcPdy9WzkmwqkKR9Ac2M3NaCZ6w==" saltValue="dB33zCuK3X128pjQ74gy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2019-10-28T01:54:08Z</cp:lastPrinted>
  <dcterms:created xsi:type="dcterms:W3CDTF">2019-02-14T04:38:47Z</dcterms:created>
  <dcterms:modified xsi:type="dcterms:W3CDTF">2019-10-28T04:27:18Z</dcterms:modified>
  <cp:category/>
</cp:coreProperties>
</file>