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565" tabRatio="91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9" r:id="rId15"/>
    <sheet name="施設類型別ストック情報分析表①" sheetId="20" r:id="rId16"/>
    <sheet name="施設類型別ストック情報分析表②" sheetId="21"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BG35" i="10" l="1"/>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BW35" i="10"/>
  <c r="BE35" i="10"/>
  <c r="AM35" i="10"/>
  <c r="U35" i="10"/>
  <c r="C35" i="10"/>
  <c r="CO34" i="10"/>
  <c r="CO35"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<sst xmlns="http://schemas.openxmlformats.org/spreadsheetml/2006/main" count="1133" uniqueCount="619">
  <si>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</si>
  <si>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</si>
  <si>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</si>
  <si>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</si>
  <si>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</si>
  <si>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</si>
  <si>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</si>
  <si>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</si>
  <si>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</si>
  <si>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</si>
  <si>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</si>
  <si>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</si>
  <si>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</si>
  <si>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</si>
  <si>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</si>
  <si>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</si>
  <si>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</si>
  <si>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</si>
  <si>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</si>
  <si>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</si>
  <si>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</si>
  <si>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</si>
  <si>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</si>
  <si>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</si>
  <si>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</si>
  <si>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</si>
  <si>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</si>
  <si>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</si>
  <si>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</si>
  <si>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</si>
  <si>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</si>
  <si>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</si>
  <si>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</si>
  <si>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</si>
  <si>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</si>
  <si>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</si>
  <si>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</si>
  <si>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</si>
  <si>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</si>
  <si>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</si>
  <si>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</si>
  <si>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</si>
  <si>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</si>
  <si>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</si>
  <si>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</si>
  <si>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</si>
  <si>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</si>
  <si>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</si>
  <si>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</si>
  <si>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</si>
  <si>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</si>
  <si>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</si>
  <si>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</si>
  <si>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</si>
  <si>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</si>
  <si>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</si>
  <si>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</si>
  <si>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</si>
  <si>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</si>
  <si>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</si>
  <si>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</si>
  <si>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</si>
  <si>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</si>
  <si>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</si>
  <si>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</si>
  <si>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</si>
  <si>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</si>
  <si>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</si>
  <si>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</si>
  <si>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</si>
  <si>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</si>
  <si>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</si>
  <si>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</si>
  <si>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</si>
  <si>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</si>
  <si>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</si>
  <si>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</si>
  <si>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</si>
  <si>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</si>
  <si>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</si>
  <si>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</si>
  <si>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</si>
  <si>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</si>
  <si>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</si>
  <si>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</si>
  <si>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</si>
  <si>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</si>
  <si>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</si>
  <si>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</si>
  <si>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</si>
  <si>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</si>
  <si>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</si>
  <si>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いの町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</si>
  <si>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</si>
  <si>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</si>
  <si>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</si>
  <si>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</si>
  <si>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</si>
  <si>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</si>
  <si>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</si>
  <si>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</si>
  <si>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</si>
  <si>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</si>
  <si>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</si>
  <si>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</si>
  <si>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</si>
  <si>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</si>
  <si>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</si>
  <si>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</si>
  <si>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</si>
  <si>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</si>
  <si>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</si>
  <si>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</si>
  <si>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</si>
  <si>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</si>
  <si>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</si>
  <si>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</si>
  <si>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</si>
  <si>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</si>
  <si>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</si>
  <si>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</si>
  <si>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</si>
  <si>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</si>
  <si>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</si>
  <si>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</si>
  <si>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</si>
  <si>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</si>
  <si>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</si>
  <si>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</si>
  <si>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</si>
  <si>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</si>
  <si>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</si>
  <si>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</si>
  <si>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</si>
  <si>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</si>
  <si>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</si>
  <si>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</si>
  <si>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</si>
  <si>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</si>
  <si>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</si>
  <si>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</si>
  <si>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</si>
  <si>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</si>
  <si>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</si>
  <si>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</si>
  <si>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</si>
  <si>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</si>
  <si>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</si>
  <si>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</si>
  <si>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</si>
  <si>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-1.5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</si>
  <si>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</si>
  <si>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</si>
  <si>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</si>
  <si>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</si>
  <si>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</si>
  <si>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</si>
  <si>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</si>
  <si>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</si>
  <si>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</si>
  <si>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</si>
  <si>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</si>
  <si>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</si>
  <si>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</si>
  <si>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</si>
  <si>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</si>
  <si>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</si>
  <si>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</si>
  <si>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</si>
  <si>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</si>
  <si>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</si>
  <si>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</si>
  <si>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</si>
  <si>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</si>
  <si>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</si>
  <si>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</si>
  <si>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</si>
  <si>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</si>
  <si>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</si>
  <si>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</si>
  <si>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</si>
  <si>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</si>
  <si>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</si>
  <si>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</si>
  <si>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</si>
  <si>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</si>
  <si>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</si>
  <si>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</si>
  <si>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</si>
  <si>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</si>
  <si>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</si>
  <si>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</si>
  <si>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</si>
  <si>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</si>
  <si>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</si>
  <si>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</si>
  <si>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</si>
  <si>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</si>
  <si>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</si>
  <si>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</si>
  <si>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</si>
  <si>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</si>
  <si>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</si>
  <si>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</si>
  <si>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</si>
  <si>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</si>
  <si>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</si>
  <si>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</si>
  <si>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</si>
  <si>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高知県いの町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</si>
  <si>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</si>
  <si>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</si>
  <si>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</si>
  <si>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</si>
  <si>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</si>
  <si>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</si>
  <si>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</si>
  <si>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</si>
  <si>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</si>
  <si>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</si>
  <si>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</si>
  <si>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</si>
  <si>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</si>
  <si>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</si>
  <si>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</si>
  <si>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</si>
  <si>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</si>
  <si>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</si>
  <si>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</si>
  <si>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</si>
  <si>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</si>
  <si>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</si>
  <si>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</si>
  <si>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</si>
  <si>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</si>
  <si>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</si>
  <si>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</si>
  <si>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</si>
  <si>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</si>
  <si>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</si>
  <si>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</si>
  <si>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</si>
  <si>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</si>
  <si>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</si>
  <si>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</si>
  <si>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</si>
  <si>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</si>
  <si>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</si>
  <si>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</si>
  <si>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</si>
  <si>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</si>
  <si>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</si>
  <si>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</si>
  <si>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</si>
  <si>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</si>
  <si>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</si>
  <si>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</si>
  <si>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</si>
  <si>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</si>
  <si>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</si>
  <si>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</si>
  <si>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</si>
  <si>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</si>
  <si>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</si>
  <si>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</si>
  <si>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</si>
  <si>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</si>
  <si>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</si>
  <si>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</si>
  <si>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</si>
  <si>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</si>
  <si>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</si>
  <si>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</si>
  <si>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</si>
  <si>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</si>
  <si>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</si>
  <si>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</si>
  <si>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</si>
  <si>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</si>
  <si>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</si>
  <si>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</si>
  <si>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</si>
  <si>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</si>
  <si>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</si>
  <si>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</si>
  <si>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</si>
  <si>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</si>
  <si>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</si>
  <si>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</si>
  <si>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</si>
  <si>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</si>
  <si>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</si>
  <si>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</si>
  <si>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</si>
  <si>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</si>
  <si>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</si>
  <si>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</si>
  <si>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</si>
  <si>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</si>
  <si>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</si>
  <si>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</si>
  <si>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</si>
  <si>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</si>
  <si>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</si>
  <si>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</si>
  <si>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</si>
  <si>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</si>
  <si>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</si>
  <si>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</si>
  <si>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</si>
  <si>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</si>
  <si>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</si>
  <si>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</si>
  <si>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</si>
  <si>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</si>
  <si>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</si>
  <si>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</si>
  <si>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</si>
  <si>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</si>
  <si>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</si>
  <si>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</si>
  <si>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</si>
  <si>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</si>
  <si>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</si>
  <si>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</si>
  <si>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</si>
  <si>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</si>
  <si>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</si>
  <si>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</si>
  <si>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</si>
  <si>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</si>
  <si>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</si>
  <si>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</si>
  <si>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</si>
  <si>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</si>
  <si>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</si>
  <si>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</si>
  <si>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</si>
  <si>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</si>
  <si>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</si>
  <si>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</si>
  <si>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</si>
  <si>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</si>
  <si>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</si>
  <si>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</si>
  <si>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</si>
  <si>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</si>
  <si>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</si>
  <si>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</si>
  <si>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</si>
  <si>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</si>
  <si>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</si>
  <si>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</si>
  <si>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</si>
  <si>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</si>
  <si>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</si>
  <si>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</si>
  <si>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</si>
  <si>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</si>
  <si>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高知県いの町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</si>
  <si>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</si>
  <si>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</si>
  <si>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</si>
  <si>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</si>
  <si>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</si>
  <si>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</si>
  <si>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</si>
  <si>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</si>
  <si>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</si>
  <si>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</si>
  <si>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</si>
  <si>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</si>
  <si>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</si>
  <si>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</si>
  <si>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</si>
  <si>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</si>
  <si>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</si>
  <si>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</si>
  <si>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</si>
  <si>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</si>
  <si>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水資源対策特別会計</t>
    <phoneticPr fontId="5"/>
  </si>
  <si>
    <t>墓地公園事業特別会計</t>
    <phoneticPr fontId="5"/>
  </si>
  <si>
    <t>天王地区汚水処理施設事業特別会計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</si>
  <si>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</si>
  <si>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</si>
  <si>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</si>
  <si>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</si>
  <si>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</si>
  <si>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</si>
  <si>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</si>
  <si>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</si>
  <si>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</si>
  <si>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</si>
  <si>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</si>
  <si>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</si>
  <si>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</si>
  <si>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</si>
  <si>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</si>
  <si>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</si>
  <si>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</si>
  <si>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特別養護老人ホーム特別会計</t>
    <phoneticPr fontId="5"/>
  </si>
  <si>
    <t>水道事業会計</t>
    <phoneticPr fontId="5"/>
  </si>
  <si>
    <t>法適用企業</t>
    <phoneticPr fontId="5"/>
  </si>
  <si>
    <t>病院事業会計</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</si>
  <si>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</si>
  <si>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</si>
  <si>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</si>
  <si>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</si>
  <si>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</si>
  <si>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</si>
  <si>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</si>
  <si>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</si>
  <si>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</si>
  <si>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</si>
  <si>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</si>
  <si>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</si>
  <si>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</si>
  <si>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</si>
  <si>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</si>
  <si>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</si>
  <si>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</si>
  <si>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</si>
  <si>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</si>
  <si>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</si>
  <si>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</si>
  <si>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</si>
  <si>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</si>
  <si>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</si>
  <si>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</si>
  <si>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</si>
  <si>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</si>
  <si>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</si>
  <si>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</si>
  <si>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</si>
  <si>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</si>
  <si>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</si>
  <si>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</si>
  <si>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</si>
  <si>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</si>
  <si>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</si>
  <si>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</si>
  <si>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</si>
  <si>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</si>
  <si>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</si>
  <si>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</si>
  <si>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</si>
  <si>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</si>
  <si>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</si>
  <si>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</si>
  <si>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</si>
  <si>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</si>
  <si>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</si>
  <si>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</si>
  <si>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</si>
  <si>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</si>
  <si>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</si>
  <si>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</si>
  <si>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</si>
  <si>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</si>
  <si>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</si>
  <si>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</si>
  <si>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</si>
  <si>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</si>
  <si>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</si>
  <si>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</si>
  <si>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</si>
  <si>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</si>
  <si>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</si>
  <si>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</si>
  <si>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</si>
  <si>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</si>
  <si>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</si>
  <si>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</si>
  <si>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</si>
  <si>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</si>
  <si>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</si>
  <si>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</si>
  <si>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</si>
  <si>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</si>
  <si>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</si>
  <si>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</si>
  <si>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</si>
  <si>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</si>
  <si>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t>
    <phoneticPr fontId="5"/>
  </si>
  <si>
    <t>(Ｆ)</t>
    <phoneticPr fontId="5"/>
  </si>
  <si>
    <t>水道事業会計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</si>
  <si>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</si>
  <si>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</si>
  <si>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</si>
  <si>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</si>
  <si>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</si>
  <si>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</si>
  <si>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</si>
  <si>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</si>
  <si>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</si>
  <si>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</si>
  <si>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</si>
  <si>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</si>
  <si>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</si>
  <si>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</si>
  <si>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</si>
  <si>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</si>
  <si>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</si>
  <si>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</si>
  <si>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</si>
  <si>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</si>
  <si>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</si>
  <si>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</si>
  <si>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</si>
  <si>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</si>
  <si>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</si>
  <si>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</si>
  <si>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</si>
  <si>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</si>
  <si>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</si>
  <si>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</si>
  <si>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</si>
  <si>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</si>
  <si>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</si>
  <si>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</si>
  <si>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</si>
  <si>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</si>
  <si>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</si>
  <si>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</si>
  <si>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</si>
  <si>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</si>
  <si>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</si>
  <si>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</si>
  <si>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</si>
  <si>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</si>
  <si>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</si>
  <si>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</si>
  <si>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</si>
  <si>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</si>
  <si>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</si>
  <si>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</si>
  <si>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</si>
  <si>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</si>
  <si>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</si>
  <si>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</si>
  <si>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</si>
  <si>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</si>
  <si>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</si>
  <si>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</si>
  <si>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</si>
  <si>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</si>
  <si>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</si>
  <si>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</si>
  <si>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</si>
  <si>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</si>
  <si>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</si>
  <si>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</si>
  <si>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</si>
  <si>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</si>
  <si>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</si>
  <si>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</si>
  <si>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</si>
  <si>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</si>
  <si>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</si>
  <si>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</si>
  <si>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</si>
  <si>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</si>
  <si>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</si>
  <si>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</si>
  <si>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</si>
  <si>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</si>
  <si>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</si>
  <si>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</si>
  <si>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</si>
  <si>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</si>
  <si>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</si>
  <si>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</si>
  <si>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0.03</t>
  </si>
  <si>
    <t>▲ 2.00</t>
  </si>
  <si>
    <t>病院事業会計</t>
  </si>
  <si>
    <t>水道事業会計</t>
  </si>
  <si>
    <t>一般会計</t>
  </si>
  <si>
    <t>国民健康保険特別会計（事業勘定）</t>
  </si>
  <si>
    <t>介護保険特別会計</t>
  </si>
  <si>
    <t>特別養護老人ホーム特別会計</t>
  </si>
  <si>
    <t>後期高齢者医療特別会計</t>
  </si>
  <si>
    <t>天王地区汚水処理施設事業特別会計</t>
  </si>
  <si>
    <t>その他会計（赤字）</t>
  </si>
  <si>
    <t>その他会計（黒字）</t>
  </si>
  <si>
    <t>仁淀川下流衛生事務組合　一般会計</t>
    <phoneticPr fontId="2"/>
  </si>
  <si>
    <t>高知中央西部焼却処理事務組合　一般会計　</t>
    <phoneticPr fontId="2"/>
  </si>
  <si>
    <t>仁淀消防組合　一般会計</t>
    <phoneticPr fontId="2"/>
  </si>
  <si>
    <t>こうち人づくり広域連合　一般会計</t>
    <phoneticPr fontId="2"/>
  </si>
  <si>
    <t>高知県広域食肉センター事務組合　一般会計</t>
    <phoneticPr fontId="2"/>
  </si>
  <si>
    <t>仁淀川市町村圏事務組合　仁淀川広域市町村圏事務組合会計</t>
    <phoneticPr fontId="2"/>
  </si>
  <si>
    <t>高知県市町村総合事務組合　一般会計</t>
    <phoneticPr fontId="2"/>
  </si>
  <si>
    <t>高知県市町村総合事務組合　交通災害共済事業特別会計</t>
    <phoneticPr fontId="2"/>
  </si>
  <si>
    <t>公益財団法人いの町農業公社</t>
    <phoneticPr fontId="2"/>
  </si>
  <si>
    <t>有限会社むささびの里</t>
    <phoneticPr fontId="2"/>
  </si>
  <si>
    <t>高知県後期高齢者医療広域連合　一般会計</t>
    <phoneticPr fontId="2"/>
  </si>
  <si>
    <t>高知県後期高齢者医療広域連合　特別会計</t>
    <phoneticPr fontId="2"/>
  </si>
  <si>
    <t>地域振興基金</t>
    <phoneticPr fontId="11"/>
  </si>
  <si>
    <t>施設等整備基金</t>
    <phoneticPr fontId="11"/>
  </si>
  <si>
    <t>水資源対策基金</t>
    <phoneticPr fontId="11"/>
  </si>
  <si>
    <t>地域福祉基金</t>
    <phoneticPr fontId="11"/>
  </si>
  <si>
    <t>天王地区汚水処理施設管理運営基金</t>
    <phoneticPr fontId="11"/>
  </si>
  <si>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</si>
  <si>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</si>
  <si>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</si>
  <si>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</si>
  <si>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</si>
  <si>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</si>
  <si>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</si>
  <si>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</si>
  <si>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</si>
  <si>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</si>
  <si>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</si>
  <si>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</si>
  <si>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</si>
  <si>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</si>
  <si>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</si>
  <si>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</si>
  <si>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に関しては、将来負担額よりも充当可能財源等のほうが大きくなっているためマイナスの値になっていることから、負債等の将来負担額に対する財源は確保されている。しかし、有形固定資産減価償却率が類似団体よりも高くなっていることから、今後修繕費用等の費用が増加すると考えられる。そのため、個別施設計画に基づき維持修繕を計画に進めていくこととしている。</t>
    <rPh sb="0" eb="2">
      <t>ショウライ</t>
    </rPh>
    <rPh sb="2" eb="4">
      <t>フタン</t>
    </rPh>
    <rPh sb="4" eb="6">
      <t>ヒリツ</t>
    </rPh>
    <rPh sb="7" eb="8">
      <t>カン</t>
    </rPh>
    <rPh sb="12" eb="14">
      <t>ショウライ</t>
    </rPh>
    <rPh sb="14" eb="16">
      <t>フタン</t>
    </rPh>
    <rPh sb="16" eb="17">
      <t>ガク</t>
    </rPh>
    <rPh sb="20" eb="22">
      <t>ジュウトウ</t>
    </rPh>
    <rPh sb="22" eb="24">
      <t>カノウ</t>
    </rPh>
    <rPh sb="24" eb="26">
      <t>ザイゲン</t>
    </rPh>
    <rPh sb="26" eb="27">
      <t>トウ</t>
    </rPh>
    <rPh sb="31" eb="32">
      <t>オオ</t>
    </rPh>
    <rPh sb="46" eb="47">
      <t>アタイ</t>
    </rPh>
    <rPh sb="58" eb="60">
      <t>フサイ</t>
    </rPh>
    <rPh sb="60" eb="61">
      <t>トウ</t>
    </rPh>
    <rPh sb="62" eb="64">
      <t>ショウライ</t>
    </rPh>
    <rPh sb="64" eb="66">
      <t>フタン</t>
    </rPh>
    <rPh sb="66" eb="67">
      <t>ガク</t>
    </rPh>
    <rPh sb="68" eb="69">
      <t>タイ</t>
    </rPh>
    <rPh sb="71" eb="73">
      <t>ザイゲン</t>
    </rPh>
    <rPh sb="74" eb="76">
      <t>カクホ</t>
    </rPh>
    <rPh sb="86" eb="88">
      <t>ユウケイ</t>
    </rPh>
    <rPh sb="88" eb="90">
      <t>コテイ</t>
    </rPh>
    <rPh sb="90" eb="92">
      <t>シサン</t>
    </rPh>
    <rPh sb="92" eb="94">
      <t>ゲンカ</t>
    </rPh>
    <rPh sb="94" eb="96">
      <t>ショウキャク</t>
    </rPh>
    <rPh sb="96" eb="97">
      <t>リツ</t>
    </rPh>
    <rPh sb="98" eb="100">
      <t>ルイジ</t>
    </rPh>
    <rPh sb="100" eb="102">
      <t>ダンタイ</t>
    </rPh>
    <rPh sb="105" eb="106">
      <t>タカ</t>
    </rPh>
    <rPh sb="117" eb="119">
      <t>コンゴ</t>
    </rPh>
    <rPh sb="119" eb="121">
      <t>シュウゼン</t>
    </rPh>
    <rPh sb="121" eb="123">
      <t>ヒヨウ</t>
    </rPh>
    <rPh sb="123" eb="124">
      <t>トウ</t>
    </rPh>
    <rPh sb="125" eb="127">
      <t>ヒヨウ</t>
    </rPh>
    <rPh sb="128" eb="130">
      <t>ゾウカ</t>
    </rPh>
    <rPh sb="133" eb="134">
      <t>カンガ</t>
    </rPh>
    <rPh sb="144" eb="146">
      <t>コベツ</t>
    </rPh>
    <rPh sb="146" eb="148">
      <t>シセツ</t>
    </rPh>
    <rPh sb="148" eb="150">
      <t>ケイカク</t>
    </rPh>
    <rPh sb="151" eb="152">
      <t>モト</t>
    </rPh>
    <rPh sb="154" eb="156">
      <t>イジ</t>
    </rPh>
    <rPh sb="156" eb="158">
      <t>シュウゼン</t>
    </rPh>
    <rPh sb="159" eb="161">
      <t>ケイカク</t>
    </rPh>
    <rPh sb="162" eb="163">
      <t>スス</t>
    </rPh>
    <phoneticPr fontId="5"/>
  </si>
  <si>
    <t>実質公債費比率については、平成25年度から比較すると減少しているが、類似団体と比較した場合には高くなっている。平成29年度においては、前年度より0.2ポイント増加しており、これは新規工事等による地方債の発行が増えたことで償還額が増加したことが要因であると考えられる。今後も新規発行を行った地方債の償還を行っていくため、実質公債費比率とその将来負担率の値を検討しながら計画的に地方債等の減少に努める。</t>
    <rPh sb="0" eb="2">
      <t>ジッシツ</t>
    </rPh>
    <rPh sb="2" eb="5">
      <t>コウサイヒ</t>
    </rPh>
    <rPh sb="5" eb="7">
      <t>ヒリツ</t>
    </rPh>
    <rPh sb="13" eb="15">
      <t>ヘイセイ</t>
    </rPh>
    <rPh sb="17" eb="19">
      <t>ネンド</t>
    </rPh>
    <rPh sb="21" eb="23">
      <t>ヒカク</t>
    </rPh>
    <rPh sb="26" eb="28">
      <t>ゲンショウ</t>
    </rPh>
    <rPh sb="34" eb="36">
      <t>ルイジ</t>
    </rPh>
    <rPh sb="36" eb="38">
      <t>ダンタイ</t>
    </rPh>
    <rPh sb="39" eb="41">
      <t>ヒカク</t>
    </rPh>
    <rPh sb="43" eb="45">
      <t>バアイ</t>
    </rPh>
    <rPh sb="47" eb="48">
      <t>タカ</t>
    </rPh>
    <rPh sb="110" eb="112">
      <t>ショウカン</t>
    </rPh>
    <rPh sb="112" eb="113">
      <t>ガク</t>
    </rPh>
    <rPh sb="114" eb="116">
      <t>ゾウカ</t>
    </rPh>
    <rPh sb="133" eb="135">
      <t>コンゴ</t>
    </rPh>
    <rPh sb="136" eb="138">
      <t>シンキ</t>
    </rPh>
    <rPh sb="138" eb="140">
      <t>ハッコウ</t>
    </rPh>
    <rPh sb="141" eb="142">
      <t>オコナ</t>
    </rPh>
    <rPh sb="144" eb="147">
      <t>チホウサイ</t>
    </rPh>
    <rPh sb="148" eb="150">
      <t>ショウカン</t>
    </rPh>
    <rPh sb="151" eb="152">
      <t>オコナ</t>
    </rPh>
    <rPh sb="159" eb="161">
      <t>ジッシツ</t>
    </rPh>
    <rPh sb="161" eb="164">
      <t>コウサイヒ</t>
    </rPh>
    <rPh sb="164" eb="166">
      <t>ヒリツ</t>
    </rPh>
    <rPh sb="169" eb="171">
      <t>ショウライ</t>
    </rPh>
    <rPh sb="171" eb="173">
      <t>フタン</t>
    </rPh>
    <rPh sb="173" eb="174">
      <t>リツ</t>
    </rPh>
    <rPh sb="175" eb="176">
      <t>アタイ</t>
    </rPh>
    <rPh sb="177" eb="179">
      <t>ケントウ</t>
    </rPh>
    <rPh sb="183" eb="186">
      <t>ケイカクテキ</t>
    </rPh>
    <rPh sb="187" eb="190">
      <t>チホウサイ</t>
    </rPh>
    <rPh sb="190" eb="191">
      <t>トウ</t>
    </rPh>
    <rPh sb="192" eb="194">
      <t>ゲンショウ</t>
    </rPh>
    <rPh sb="195" eb="196">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</si>
</sst>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xmlns:c16r2="http://schemas.microsoft.com/office/drawing/2015/06/chart">
            <c:ext xmlns:c16="http://schemas.microsoft.com/office/drawing/2014/chart" uri="{C3380CC4-5D6E-409C-BE32-E72D297353CC}">
              <c16:uniqueId val="{00000000-4E8C-4F9B-84E4-2B2DCD6A427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67642</c:v>
                </c:pt>
                <c:pt idx="1">
                  <c:v>182667</c:v>
                </c:pt>
                <c:pt idx="2">
                  <c:v>77031</c:v>
                </c:pt>
                <c:pt idx="3">
                  <c:v>80491</c:v>
                </c:pt>
                <c:pt idx="4">
                  <c:v>166069</c:v>
                </c:pt>
              </c:numCache>
            </c:numRef>
          </c:val>
          <c:smooth val="0"/>
          <c:extLst xmlns:c16r2="http://schemas.microsoft.com/office/drawing/2015/06/chart">
            <c:ext xmlns:c16="http://schemas.microsoft.com/office/drawing/2014/chart" uri="{C3380CC4-5D6E-409C-BE32-E72D297353CC}">
              <c16:uniqueId val="{00000001-4E8C-4F9B-84E4-2B2DCD6A4272}"/>
            </c:ext>
          </c:extLst>
        </c:ser>
        <c:dLbls>
          <c:showLegendKey val="0"/>
          <c:showVal val="0"/>
          <c:showCatName val="0"/>
          <c:showSerName val="0"/>
          <c:showPercent val="0"/>
          <c:showBubbleSize val="0"/>
        </c:dLbls>
        <c:marker val="1"/>
        <c:smooth val="0"/>
        <c:axId val="118845440"/>
        <c:axId val="118847360"/>
      </c:lineChart>
      <c:catAx>
        <c:axId val="1188454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847360"/>
        <c:crosses val="autoZero"/>
        <c:auto val="1"/>
        <c:lblAlgn val="ctr"/>
        <c:lblOffset val="100"/>
        <c:tickLblSkip val="1"/>
        <c:tickMarkSkip val="1"/>
        <c:noMultiLvlLbl val="0"/>
      </c:catAx>
      <c:valAx>
        <c:axId val="11884736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845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3.57</c:v>
                </c:pt>
                <c:pt idx="1">
                  <c:v>3.62</c:v>
                </c:pt>
                <c:pt idx="2">
                  <c:v>3.52</c:v>
                </c:pt>
                <c:pt idx="3">
                  <c:v>3.69</c:v>
                </c:pt>
                <c:pt idx="4">
                  <c:v>1.76</c:v>
                </c:pt>
              </c:numCache>
            </c:numRef>
          </c:val>
          <c:extLst xmlns:c16r2="http://schemas.microsoft.com/office/drawing/2015/06/chart">
            <c:ext xmlns:c16="http://schemas.microsoft.com/office/drawing/2014/chart" uri="{C3380CC4-5D6E-409C-BE32-E72D297353CC}">
              <c16:uniqueId val="{00000000-55AE-401D-BB82-4F5CFCD25F2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9.75</c:v>
                </c:pt>
                <c:pt idx="1">
                  <c:v>11.8</c:v>
                </c:pt>
                <c:pt idx="2">
                  <c:v>18.09</c:v>
                </c:pt>
                <c:pt idx="3">
                  <c:v>23.02</c:v>
                </c:pt>
                <c:pt idx="4">
                  <c:v>25.83</c:v>
                </c:pt>
              </c:numCache>
            </c:numRef>
          </c:val>
          <c:extLst xmlns:c16r2="http://schemas.microsoft.com/office/drawing/2015/06/chart">
            <c:ext xmlns:c16="http://schemas.microsoft.com/office/drawing/2014/chart" uri="{C3380CC4-5D6E-409C-BE32-E72D297353CC}">
              <c16:uniqueId val="{00000001-55AE-401D-BB82-4F5CFCD25F2E}"/>
            </c:ext>
          </c:extLst>
        </c:ser>
        <c:dLbls>
          <c:showLegendKey val="0"/>
          <c:showVal val="0"/>
          <c:showCatName val="0"/>
          <c:showSerName val="0"/>
          <c:showPercent val="0"/>
          <c:showBubbleSize val="0"/>
        </c:dLbls>
        <c:gapWidth val="250"/>
        <c:overlap val="100"/>
        <c:axId val="161774208"/>
        <c:axId val="161776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0.15</c:v>
                </c:pt>
                <c:pt idx="1">
                  <c:v>-0.03</c:v>
                </c:pt>
                <c:pt idx="2">
                  <c:v>5.43</c:v>
                </c:pt>
                <c:pt idx="3">
                  <c:v>1.28</c:v>
                </c:pt>
                <c:pt idx="4">
                  <c:v>-2</c:v>
                </c:pt>
              </c:numCache>
            </c:numRef>
          </c:val>
          <c:smooth val="0"/>
          <c:extLst xmlns:c16r2="http://schemas.microsoft.com/office/drawing/2015/06/chart">
            <c:ext xmlns:c16="http://schemas.microsoft.com/office/drawing/2014/chart" uri="{C3380CC4-5D6E-409C-BE32-E72D297353CC}">
              <c16:uniqueId val="{00000002-55AE-401D-BB82-4F5CFCD25F2E}"/>
            </c:ext>
          </c:extLst>
        </c:ser>
        <c:dLbls>
          <c:showLegendKey val="0"/>
          <c:showVal val="0"/>
          <c:showCatName val="0"/>
          <c:showSerName val="0"/>
          <c:showPercent val="0"/>
          <c:showBubbleSize val="0"/>
        </c:dLbls>
        <c:marker val="1"/>
        <c:smooth val="0"/>
        <c:axId val="161774208"/>
        <c:axId val="161776384"/>
      </c:lineChart>
      <c:catAx>
        <c:axId val="16177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1776384"/>
        <c:crosses val="autoZero"/>
        <c:auto val="1"/>
        <c:lblAlgn val="ctr"/>
        <c:lblOffset val="100"/>
        <c:tickLblSkip val="1"/>
        <c:tickMarkSkip val="1"/>
        <c:noMultiLvlLbl val="0"/>
      </c:catAx>
      <c:valAx>
        <c:axId val="161776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774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0.03</c:v>
                </c:pt>
                <c:pt idx="2">
                  <c:v>#N/A</c:v>
                </c:pt>
                <c:pt idx="3">
                  <c:v>0.02</c:v>
                </c:pt>
                <c:pt idx="4">
                  <c:v>#N/A</c:v>
                </c:pt>
                <c:pt idx="5">
                  <c:v>0.02</c:v>
                </c:pt>
                <c:pt idx="6">
                  <c:v>#N/A</c:v>
                </c:pt>
                <c:pt idx="7">
                  <c:v>0.05</c:v>
                </c:pt>
                <c:pt idx="8">
                  <c:v>#N/A</c:v>
                </c:pt>
                <c:pt idx="9">
                  <c:v>0.01</c:v>
                </c:pt>
              </c:numCache>
            </c:numRef>
          </c:val>
          <c:extLst xmlns:c16r2="http://schemas.microsoft.com/office/drawing/2015/06/chart">
            <c:ext xmlns:c16="http://schemas.microsoft.com/office/drawing/2014/chart" uri="{C3380CC4-5D6E-409C-BE32-E72D297353CC}">
              <c16:uniqueId val="{00000000-3328-4C84-B019-0239EB542E7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328-4C84-B019-0239EB542E77}"/>
            </c:ext>
          </c:extLst>
        </c:ser>
        <c:ser>
          <c:idx val="2"/>
          <c:order val="2"/>
          <c:tx>
            <c:strRef>
              <c:f>データシート!$A$29</c:f>
              <c:strCache>
                <c:ptCount val="1"/>
                <c:pt idx="0">
                  <c:v>天王地区汚水処理施設事業特別会計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0.03</c:v>
                </c:pt>
                <c:pt idx="2">
                  <c:v>#N/A</c:v>
                </c:pt>
                <c:pt idx="3">
                  <c:v>0.02</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2-3328-4C84-B019-0239EB542E7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7.0000000000000007E-2</c:v>
                </c:pt>
                <c:pt idx="2">
                  <c:v>#N/A</c:v>
                </c:pt>
                <c:pt idx="3">
                  <c:v>0.08</c:v>
                </c:pt>
                <c:pt idx="4">
                  <c:v>#N/A</c:v>
                </c:pt>
                <c:pt idx="5">
                  <c:v>0.06</c:v>
                </c:pt>
                <c:pt idx="6">
                  <c:v>#N/A</c:v>
                </c:pt>
                <c:pt idx="7">
                  <c:v>0.1</c:v>
                </c:pt>
                <c:pt idx="8">
                  <c:v>#N/A</c:v>
                </c:pt>
                <c:pt idx="9">
                  <c:v>7.0000000000000007E-2</c:v>
                </c:pt>
              </c:numCache>
            </c:numRef>
          </c:val>
          <c:extLst xmlns:c16r2="http://schemas.microsoft.com/office/drawing/2015/06/chart">
            <c:ext xmlns:c16="http://schemas.microsoft.com/office/drawing/2014/chart" uri="{C3380CC4-5D6E-409C-BE32-E72D297353CC}">
              <c16:uniqueId val="{00000003-3328-4C84-B019-0239EB542E77}"/>
            </c:ext>
          </c:extLst>
        </c:ser>
        <c:ser>
          <c:idx val="4"/>
          <c:order val="4"/>
          <c:tx>
            <c:strRef>
              <c:f>データシート!$A$31</c:f>
              <c:strCache>
                <c:ptCount val="1"/>
                <c:pt idx="0">
                  <c:v>特別養護老人ホーム特別会計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0.21</c:v>
                </c:pt>
              </c:numCache>
            </c:numRef>
          </c:val>
          <c:extLst xmlns:c16r2="http://schemas.microsoft.com/office/drawing/2015/06/chart">
            <c:ext xmlns:c16="http://schemas.microsoft.com/office/drawing/2014/chart" uri="{C3380CC4-5D6E-409C-BE32-E72D297353CC}">
              <c16:uniqueId val="{00000004-3328-4C84-B019-0239EB542E77}"/>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0.13</c:v>
                </c:pt>
                <c:pt idx="2">
                  <c:v>#N/A</c:v>
                </c:pt>
                <c:pt idx="3">
                  <c:v>0.49</c:v>
                </c:pt>
                <c:pt idx="4">
                  <c:v>#N/A</c:v>
                </c:pt>
                <c:pt idx="5">
                  <c:v>0.93</c:v>
                </c:pt>
                <c:pt idx="6">
                  <c:v>#N/A</c:v>
                </c:pt>
                <c:pt idx="7">
                  <c:v>0.69</c:v>
                </c:pt>
                <c:pt idx="8">
                  <c:v>#N/A</c:v>
                </c:pt>
                <c:pt idx="9">
                  <c:v>0.71</c:v>
                </c:pt>
              </c:numCache>
            </c:numRef>
          </c:val>
          <c:extLst xmlns:c16r2="http://schemas.microsoft.com/office/drawing/2015/06/chart">
            <c:ext xmlns:c16="http://schemas.microsoft.com/office/drawing/2014/chart" uri="{C3380CC4-5D6E-409C-BE32-E72D297353CC}">
              <c16:uniqueId val="{00000005-3328-4C84-B019-0239EB542E77}"/>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0.01</c:v>
                </c:pt>
                <c:pt idx="2">
                  <c:v>#N/A</c:v>
                </c:pt>
                <c:pt idx="3">
                  <c:v>0</c:v>
                </c:pt>
                <c:pt idx="4">
                  <c:v>#N/A</c:v>
                </c:pt>
                <c:pt idx="5">
                  <c:v>0</c:v>
                </c:pt>
                <c:pt idx="6">
                  <c:v>#N/A</c:v>
                </c:pt>
                <c:pt idx="7">
                  <c:v>0.49</c:v>
                </c:pt>
                <c:pt idx="8">
                  <c:v>#N/A</c:v>
                </c:pt>
                <c:pt idx="9">
                  <c:v>0.95</c:v>
                </c:pt>
              </c:numCache>
            </c:numRef>
          </c:val>
          <c:extLst xmlns:c16r2="http://schemas.microsoft.com/office/drawing/2015/06/chart">
            <c:ext xmlns:c16="http://schemas.microsoft.com/office/drawing/2014/chart" uri="{C3380CC4-5D6E-409C-BE32-E72D297353CC}">
              <c16:uniqueId val="{00000006-3328-4C84-B019-0239EB542E7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3.51</c:v>
                </c:pt>
                <c:pt idx="2">
                  <c:v>#N/A</c:v>
                </c:pt>
                <c:pt idx="3">
                  <c:v>3.58</c:v>
                </c:pt>
                <c:pt idx="4">
                  <c:v>#N/A</c:v>
                </c:pt>
                <c:pt idx="5">
                  <c:v>3.49</c:v>
                </c:pt>
                <c:pt idx="6">
                  <c:v>#N/A</c:v>
                </c:pt>
                <c:pt idx="7">
                  <c:v>3.66</c:v>
                </c:pt>
                <c:pt idx="8">
                  <c:v>#N/A</c:v>
                </c:pt>
                <c:pt idx="9">
                  <c:v>1.73</c:v>
                </c:pt>
              </c:numCache>
            </c:numRef>
          </c:val>
          <c:extLst xmlns:c16r2="http://schemas.microsoft.com/office/drawing/2015/06/chart">
            <c:ext xmlns:c16="http://schemas.microsoft.com/office/drawing/2014/chart" uri="{C3380CC4-5D6E-409C-BE32-E72D297353CC}">
              <c16:uniqueId val="{00000007-3328-4C84-B019-0239EB542E7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6.48</c:v>
                </c:pt>
                <c:pt idx="2">
                  <c:v>#N/A</c:v>
                </c:pt>
                <c:pt idx="3">
                  <c:v>5.32</c:v>
                </c:pt>
                <c:pt idx="4">
                  <c:v>#N/A</c:v>
                </c:pt>
                <c:pt idx="5">
                  <c:v>4.96</c:v>
                </c:pt>
                <c:pt idx="6">
                  <c:v>#N/A</c:v>
                </c:pt>
                <c:pt idx="7">
                  <c:v>5.24</c:v>
                </c:pt>
                <c:pt idx="8">
                  <c:v>#N/A</c:v>
                </c:pt>
                <c:pt idx="9">
                  <c:v>5.25</c:v>
                </c:pt>
              </c:numCache>
            </c:numRef>
          </c:val>
          <c:extLst xmlns:c16r2="http://schemas.microsoft.com/office/drawing/2015/06/chart">
            <c:ext xmlns:c16="http://schemas.microsoft.com/office/drawing/2014/chart" uri="{C3380CC4-5D6E-409C-BE32-E72D297353CC}">
              <c16:uniqueId val="{00000008-3328-4C84-B019-0239EB542E77}"/>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11.32</c:v>
                </c:pt>
                <c:pt idx="2">
                  <c:v>#N/A</c:v>
                </c:pt>
                <c:pt idx="3">
                  <c:v>10</c:v>
                </c:pt>
                <c:pt idx="4">
                  <c:v>#N/A</c:v>
                </c:pt>
                <c:pt idx="5">
                  <c:v>9.42</c:v>
                </c:pt>
                <c:pt idx="6">
                  <c:v>#N/A</c:v>
                </c:pt>
                <c:pt idx="7">
                  <c:v>9.4499999999999993</c:v>
                </c:pt>
                <c:pt idx="8">
                  <c:v>#N/A</c:v>
                </c:pt>
                <c:pt idx="9">
                  <c:v>8.36</c:v>
                </c:pt>
              </c:numCache>
            </c:numRef>
          </c:val>
          <c:extLst xmlns:c16r2="http://schemas.microsoft.com/office/drawing/2015/06/chart">
            <c:ext xmlns:c16="http://schemas.microsoft.com/office/drawing/2014/chart" uri="{C3380CC4-5D6E-409C-BE32-E72D297353CC}">
              <c16:uniqueId val="{00000009-3328-4C84-B019-0239EB542E77}"/>
            </c:ext>
          </c:extLst>
        </c:ser>
        <c:dLbls>
          <c:showLegendKey val="0"/>
          <c:showVal val="0"/>
          <c:showCatName val="0"/>
          <c:showSerName val="0"/>
          <c:showPercent val="0"/>
          <c:showBubbleSize val="0"/>
        </c:dLbls>
        <c:gapWidth val="150"/>
        <c:overlap val="100"/>
        <c:axId val="161870592"/>
        <c:axId val="161872128"/>
      </c:barChart>
      <c:catAx>
        <c:axId val="16187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872128"/>
        <c:crosses val="autoZero"/>
        <c:auto val="1"/>
        <c:lblAlgn val="ctr"/>
        <c:lblOffset val="100"/>
        <c:tickLblSkip val="1"/>
        <c:tickMarkSkip val="1"/>
        <c:noMultiLvlLbl val="0"/>
      </c:catAx>
      <c:valAx>
        <c:axId val="161872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870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1531</c:v>
                </c:pt>
                <c:pt idx="5">
                  <c:v>1621</c:v>
                </c:pt>
                <c:pt idx="8">
                  <c:v>1636</c:v>
                </c:pt>
                <c:pt idx="11">
                  <c:v>1641</c:v>
                </c:pt>
                <c:pt idx="14">
                  <c:v>1561</c:v>
                </c:pt>
              </c:numCache>
            </c:numRef>
          </c:val>
          <c:extLst xmlns:c16r2="http://schemas.microsoft.com/office/drawing/2015/06/chart">
            <c:ext xmlns:c16="http://schemas.microsoft.com/office/drawing/2014/chart" uri="{C3380CC4-5D6E-409C-BE32-E72D297353CC}">
              <c16:uniqueId val="{00000000-0946-4726-9F5F-3D1FB76007A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946-4726-9F5F-3D1FB76007A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0946-4726-9F5F-3D1FB76007A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59</c:v>
                </c:pt>
                <c:pt idx="3">
                  <c:v>42</c:v>
                </c:pt>
                <c:pt idx="6">
                  <c:v>7</c:v>
                </c:pt>
                <c:pt idx="9">
                  <c:v>40</c:v>
                </c:pt>
                <c:pt idx="12">
                  <c:v>41</c:v>
                </c:pt>
              </c:numCache>
            </c:numRef>
          </c:val>
          <c:extLst xmlns:c16r2="http://schemas.microsoft.com/office/drawing/2015/06/chart">
            <c:ext xmlns:c16="http://schemas.microsoft.com/office/drawing/2014/chart" uri="{C3380CC4-5D6E-409C-BE32-E72D297353CC}">
              <c16:uniqueId val="{00000003-0946-4726-9F5F-3D1FB76007A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489</c:v>
                </c:pt>
                <c:pt idx="3">
                  <c:v>486</c:v>
                </c:pt>
                <c:pt idx="6">
                  <c:v>442</c:v>
                </c:pt>
                <c:pt idx="9">
                  <c:v>416</c:v>
                </c:pt>
                <c:pt idx="12">
                  <c:v>368</c:v>
                </c:pt>
              </c:numCache>
            </c:numRef>
          </c:val>
          <c:extLst xmlns:c16r2="http://schemas.microsoft.com/office/drawing/2015/06/chart">
            <c:ext xmlns:c16="http://schemas.microsoft.com/office/drawing/2014/chart" uri="{C3380CC4-5D6E-409C-BE32-E72D297353CC}">
              <c16:uniqueId val="{00000004-0946-4726-9F5F-3D1FB76007A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946-4726-9F5F-3D1FB76007A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946-4726-9F5F-3D1FB76007A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1705</c:v>
                </c:pt>
                <c:pt idx="3">
                  <c:v>1687</c:v>
                </c:pt>
                <c:pt idx="6">
                  <c:v>1705</c:v>
                </c:pt>
                <c:pt idx="9">
                  <c:v>1798</c:v>
                </c:pt>
                <c:pt idx="12">
                  <c:v>1740</c:v>
                </c:pt>
              </c:numCache>
            </c:numRef>
          </c:val>
          <c:extLst xmlns:c16r2="http://schemas.microsoft.com/office/drawing/2015/06/chart">
            <c:ext xmlns:c16="http://schemas.microsoft.com/office/drawing/2014/chart" uri="{C3380CC4-5D6E-409C-BE32-E72D297353CC}">
              <c16:uniqueId val="{00000007-0946-4726-9F5F-3D1FB76007AE}"/>
            </c:ext>
          </c:extLst>
        </c:ser>
        <c:dLbls>
          <c:showLegendKey val="0"/>
          <c:showVal val="0"/>
          <c:showCatName val="0"/>
          <c:showSerName val="0"/>
          <c:showPercent val="0"/>
          <c:showBubbleSize val="0"/>
        </c:dLbls>
        <c:gapWidth val="100"/>
        <c:overlap val="100"/>
        <c:axId val="162169216"/>
        <c:axId val="162171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722</c:v>
                </c:pt>
                <c:pt idx="2">
                  <c:v>#N/A</c:v>
                </c:pt>
                <c:pt idx="3">
                  <c:v>#N/A</c:v>
                </c:pt>
                <c:pt idx="4">
                  <c:v>594</c:v>
                </c:pt>
                <c:pt idx="5">
                  <c:v>#N/A</c:v>
                </c:pt>
                <c:pt idx="6">
                  <c:v>#N/A</c:v>
                </c:pt>
                <c:pt idx="7">
                  <c:v>518</c:v>
                </c:pt>
                <c:pt idx="8">
                  <c:v>#N/A</c:v>
                </c:pt>
                <c:pt idx="9">
                  <c:v>#N/A</c:v>
                </c:pt>
                <c:pt idx="10">
                  <c:v>613</c:v>
                </c:pt>
                <c:pt idx="11">
                  <c:v>#N/A</c:v>
                </c:pt>
                <c:pt idx="12">
                  <c:v>#N/A</c:v>
                </c:pt>
                <c:pt idx="13">
                  <c:v>588</c:v>
                </c:pt>
                <c:pt idx="14">
                  <c:v>#N/A</c:v>
                </c:pt>
              </c:numCache>
            </c:numRef>
          </c:val>
          <c:smooth val="0"/>
          <c:extLst xmlns:c16r2="http://schemas.microsoft.com/office/drawing/2015/06/chart">
            <c:ext xmlns:c16="http://schemas.microsoft.com/office/drawing/2014/chart" uri="{C3380CC4-5D6E-409C-BE32-E72D297353CC}">
              <c16:uniqueId val="{00000008-0946-4726-9F5F-3D1FB76007AE}"/>
            </c:ext>
          </c:extLst>
        </c:ser>
        <c:dLbls>
          <c:showLegendKey val="0"/>
          <c:showVal val="0"/>
          <c:showCatName val="0"/>
          <c:showSerName val="0"/>
          <c:showPercent val="0"/>
          <c:showBubbleSize val="0"/>
        </c:dLbls>
        <c:marker val="1"/>
        <c:smooth val="0"/>
        <c:axId val="162169216"/>
        <c:axId val="162171136"/>
      </c:lineChart>
      <c:catAx>
        <c:axId val="162169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171136"/>
        <c:crosses val="autoZero"/>
        <c:auto val="1"/>
        <c:lblAlgn val="ctr"/>
        <c:lblOffset val="100"/>
        <c:tickLblSkip val="1"/>
        <c:tickMarkSkip val="1"/>
        <c:noMultiLvlLbl val="0"/>
      </c:catAx>
      <c:valAx>
        <c:axId val="162171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169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14051</c:v>
                </c:pt>
                <c:pt idx="5">
                  <c:v>14775</c:v>
                </c:pt>
                <c:pt idx="8">
                  <c:v>14459</c:v>
                </c:pt>
                <c:pt idx="11">
                  <c:v>14683</c:v>
                </c:pt>
                <c:pt idx="14">
                  <c:v>15364</c:v>
                </c:pt>
              </c:numCache>
            </c:numRef>
          </c:val>
          <c:extLst xmlns:c16r2="http://schemas.microsoft.com/office/drawing/2015/06/chart">
            <c:ext xmlns:c16="http://schemas.microsoft.com/office/drawing/2014/chart" uri="{C3380CC4-5D6E-409C-BE32-E72D297353CC}">
              <c16:uniqueId val="{00000000-8153-4E80-86ED-0305EF564BD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63</c:v>
                </c:pt>
                <c:pt idx="5">
                  <c:v>57</c:v>
                </c:pt>
                <c:pt idx="8">
                  <c:v>50</c:v>
                </c:pt>
                <c:pt idx="11">
                  <c:v>44</c:v>
                </c:pt>
                <c:pt idx="14">
                  <c:v>37</c:v>
                </c:pt>
              </c:numCache>
            </c:numRef>
          </c:val>
          <c:extLst xmlns:c16r2="http://schemas.microsoft.com/office/drawing/2015/06/chart">
            <c:ext xmlns:c16="http://schemas.microsoft.com/office/drawing/2014/chart" uri="{C3380CC4-5D6E-409C-BE32-E72D297353CC}">
              <c16:uniqueId val="{00000001-8153-4E80-86ED-0305EF564BD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9450</c:v>
                </c:pt>
                <c:pt idx="5">
                  <c:v>8646</c:v>
                </c:pt>
                <c:pt idx="8">
                  <c:v>9691</c:v>
                </c:pt>
                <c:pt idx="11">
                  <c:v>9900</c:v>
                </c:pt>
                <c:pt idx="14">
                  <c:v>9741</c:v>
                </c:pt>
              </c:numCache>
            </c:numRef>
          </c:val>
          <c:extLst xmlns:c16r2="http://schemas.microsoft.com/office/drawing/2015/06/chart">
            <c:ext xmlns:c16="http://schemas.microsoft.com/office/drawing/2014/chart" uri="{C3380CC4-5D6E-409C-BE32-E72D297353CC}">
              <c16:uniqueId val="{00000002-8153-4E80-86ED-0305EF564BD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153-4E80-86ED-0305EF564BD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153-4E80-86ED-0305EF564BD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326</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153-4E80-86ED-0305EF564BD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1589</c:v>
                </c:pt>
                <c:pt idx="3">
                  <c:v>1606</c:v>
                </c:pt>
                <c:pt idx="6">
                  <c:v>1462</c:v>
                </c:pt>
                <c:pt idx="9">
                  <c:v>1300</c:v>
                </c:pt>
                <c:pt idx="12">
                  <c:v>1364</c:v>
                </c:pt>
              </c:numCache>
            </c:numRef>
          </c:val>
          <c:extLst xmlns:c16r2="http://schemas.microsoft.com/office/drawing/2015/06/chart">
            <c:ext xmlns:c16="http://schemas.microsoft.com/office/drawing/2014/chart" uri="{C3380CC4-5D6E-409C-BE32-E72D297353CC}">
              <c16:uniqueId val="{00000006-8153-4E80-86ED-0305EF564BD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133</c:v>
                </c:pt>
                <c:pt idx="3">
                  <c:v>87</c:v>
                </c:pt>
                <c:pt idx="6">
                  <c:v>52</c:v>
                </c:pt>
                <c:pt idx="9">
                  <c:v>25</c:v>
                </c:pt>
                <c:pt idx="12">
                  <c:v>8</c:v>
                </c:pt>
              </c:numCache>
            </c:numRef>
          </c:val>
          <c:extLst xmlns:c16r2="http://schemas.microsoft.com/office/drawing/2015/06/chart">
            <c:ext xmlns:c16="http://schemas.microsoft.com/office/drawing/2014/chart" uri="{C3380CC4-5D6E-409C-BE32-E72D297353CC}">
              <c16:uniqueId val="{00000007-8153-4E80-86ED-0305EF564BD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4828</c:v>
                </c:pt>
                <c:pt idx="3">
                  <c:v>4565</c:v>
                </c:pt>
                <c:pt idx="6">
                  <c:v>4346</c:v>
                </c:pt>
                <c:pt idx="9">
                  <c:v>4226</c:v>
                </c:pt>
                <c:pt idx="12">
                  <c:v>3207</c:v>
                </c:pt>
              </c:numCache>
            </c:numRef>
          </c:val>
          <c:extLst xmlns:c16r2="http://schemas.microsoft.com/office/drawing/2015/06/chart">
            <c:ext xmlns:c16="http://schemas.microsoft.com/office/drawing/2014/chart" uri="{C3380CC4-5D6E-409C-BE32-E72D297353CC}">
              <c16:uniqueId val="{00000008-8153-4E80-86ED-0305EF564BD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8153-4E80-86ED-0305EF564BD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12965</c:v>
                </c:pt>
                <c:pt idx="3">
                  <c:v>14202</c:v>
                </c:pt>
                <c:pt idx="6">
                  <c:v>13974</c:v>
                </c:pt>
                <c:pt idx="9">
                  <c:v>13691</c:v>
                </c:pt>
                <c:pt idx="12">
                  <c:v>15201</c:v>
                </c:pt>
              </c:numCache>
            </c:numRef>
          </c:val>
          <c:extLst xmlns:c16r2="http://schemas.microsoft.com/office/drawing/2015/06/chart">
            <c:ext xmlns:c16="http://schemas.microsoft.com/office/drawing/2014/chart" uri="{C3380CC4-5D6E-409C-BE32-E72D297353CC}">
              <c16:uniqueId val="{0000000A-8153-4E80-86ED-0305EF564BDF}"/>
            </c:ext>
          </c:extLst>
        </c:ser>
        <c:dLbls>
          <c:showLegendKey val="0"/>
          <c:showVal val="0"/>
          <c:showCatName val="0"/>
          <c:showSerName val="0"/>
          <c:showPercent val="0"/>
          <c:showBubbleSize val="0"/>
        </c:dLbls>
        <c:gapWidth val="100"/>
        <c:overlap val="100"/>
        <c:axId val="162811264"/>
        <c:axId val="162817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8153-4E80-86ED-0305EF564BDF}"/>
            </c:ext>
          </c:extLst>
        </c:ser>
        <c:dLbls>
          <c:showLegendKey val="0"/>
          <c:showVal val="0"/>
          <c:showCatName val="0"/>
          <c:showSerName val="0"/>
          <c:showPercent val="0"/>
          <c:showBubbleSize val="0"/>
        </c:dLbls>
        <c:marker val="1"/>
        <c:smooth val="0"/>
        <c:axId val="162811264"/>
        <c:axId val="162817536"/>
      </c:lineChart>
      <c:catAx>
        <c:axId val="16281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2817536"/>
        <c:crosses val="autoZero"/>
        <c:auto val="1"/>
        <c:lblAlgn val="ctr"/>
        <c:lblOffset val="100"/>
        <c:tickLblSkip val="1"/>
        <c:tickMarkSkip val="1"/>
        <c:noMultiLvlLbl val="0"/>
      </c:catAx>
      <c:valAx>
        <c:axId val="162817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811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1604</c:v>
                </c:pt>
                <c:pt idx="1">
                  <c:v>1874</c:v>
                </c:pt>
                <c:pt idx="2">
                  <c:v>2029</c:v>
                </c:pt>
              </c:numCache>
            </c:numRef>
          </c:val>
          <c:extLst xmlns:c16r2="http://schemas.microsoft.com/office/drawing/2015/06/chart">
            <c:ext xmlns:c16="http://schemas.microsoft.com/office/drawing/2014/chart" uri="{C3380CC4-5D6E-409C-BE32-E72D297353CC}">
              <c16:uniqueId val="{00000000-65B3-4005-8AFA-AFB10C07449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3743</c:v>
                </c:pt>
                <c:pt idx="1">
                  <c:v>3756</c:v>
                </c:pt>
                <c:pt idx="2">
                  <c:v>3353</c:v>
                </c:pt>
              </c:numCache>
            </c:numRef>
          </c:val>
          <c:extLst xmlns:c16r2="http://schemas.microsoft.com/office/drawing/2015/06/chart">
            <c:ext xmlns:c16="http://schemas.microsoft.com/office/drawing/2014/chart" uri="{C3380CC4-5D6E-409C-BE32-E72D297353CC}">
              <c16:uniqueId val="{00000001-65B3-4005-8AFA-AFB10C07449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5849</c:v>
                </c:pt>
                <c:pt idx="1">
                  <c:v>5729</c:v>
                </c:pt>
                <c:pt idx="2">
                  <c:v>5767</c:v>
                </c:pt>
              </c:numCache>
            </c:numRef>
          </c:val>
          <c:extLst xmlns:c16r2="http://schemas.microsoft.com/office/drawing/2015/06/chart">
            <c:ext xmlns:c16="http://schemas.microsoft.com/office/drawing/2014/chart" uri="{C3380CC4-5D6E-409C-BE32-E72D297353CC}">
              <c16:uniqueId val="{00000002-65B3-4005-8AFA-AFB10C074499}"/>
            </c:ext>
          </c:extLst>
        </c:ser>
        <c:dLbls>
          <c:showLegendKey val="0"/>
          <c:showVal val="0"/>
          <c:showCatName val="0"/>
          <c:showSerName val="0"/>
          <c:showPercent val="0"/>
          <c:showBubbleSize val="0"/>
        </c:dLbls>
        <c:gapWidth val="120"/>
        <c:overlap val="100"/>
        <c:axId val="163029760"/>
        <c:axId val="163031296"/>
      </c:barChart>
      <c:catAx>
        <c:axId val="163029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3031296"/>
        <c:crosses val="autoZero"/>
        <c:auto val="1"/>
        <c:lblAlgn val="ctr"/>
        <c:lblOffset val="100"/>
        <c:tickLblSkip val="1"/>
        <c:tickMarkSkip val="1"/>
        <c:noMultiLvlLbl val="0"/>
      </c:catAx>
      <c:valAx>
        <c:axId val="1630312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3029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{0B77C917-5196-4248-A7F3-52475CDEC702}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452-43AE-AA1D-FF5C61A1E21E}"/>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{B882DD69-E4BC-491B-A400-30A84FD2BCC0}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452-43AE-AA1D-FF5C61A1E21E}"/>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{9BC0554D-035A-4A40-8C5E-D77EB00DB27A}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452-43AE-AA1D-FF5C61A1E21E}"/>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{1E72B00D-81B6-445C-B923-01E3AEA8B72B}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452-43AE-AA1D-FF5C61A1E21E}"/>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{B4BCC3F4-056F-4EE5-97E6-A4EC41E20F8C}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452-43AE-AA1D-FF5C61A1E21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{426B1722-239A-4931-BE19-32BF56A39FB8}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452-43AE-AA1D-FF5C61A1E21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{96D1DBC3-18F5-46C2-BEC0-093514FC44C0}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452-43AE-AA1D-FF5C61A1E21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{94046908-AF69-4EC6-BDD4-7EC1D74053CC}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452-43AE-AA1D-FF5C61A1E21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{85E51D7B-4DFE-41C0-A3F3-4391CC2107B7}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452-43AE-AA1D-FF5C61A1E21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64</c:v>
                </c:pt>
                <c:pt idx="24">
                  <c:v>64.8</c:v>
                </c:pt>
                <c:pt idx="32">
                  <c:v>63.1</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6452-43AE-AA1D-FF5C61A1E21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{DD380D9F-9DB5-40FC-BFF6-D476F32B3EC4}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452-43AE-AA1D-FF5C61A1E21E}"/>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{51E43046-31EE-4C94-A868-7974F000DEB4}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452-43AE-AA1D-FF5C61A1E21E}"/>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{BF2EBE5D-241D-4426-845E-79EC592B6448}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452-43AE-AA1D-FF5C61A1E21E}"/>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{92A3D94F-16C4-43CB-B41F-A04AB6D52534}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452-43AE-AA1D-FF5C61A1E21E}"/>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{8F14D59D-5A28-4EF8-B8E1-9BE3A2B4A3B0}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452-43AE-AA1D-FF5C61A1E21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{6A4CEC1A-6C4B-4D9C-8487-942796D6E0DB}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452-43AE-AA1D-FF5C61A1E21E}"/>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{77899A54-D1BF-4CD5-BF62-A05E23A90484}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452-43AE-AA1D-FF5C61A1E21E}"/>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{7F184B8A-E5C7-4340-A7BE-331915338F7F}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452-43AE-AA1D-FF5C61A1E21E}"/>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{A0D325DF-3D36-423F-AC1F-E7B548C2519C}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452-43AE-AA1D-FF5C61A1E2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pt idx="32">
                  <c:v>58.1</c:v>
                </c:pt>
              </c:numCache>
            </c:numRef>
          </c:xVal>
          <c:yVal>
            <c:numRef>
              <c:f>公会計指標分析・財政指標組合せ分析表!$BP$55:$DC$55</c:f>
              <c:numCache>
                <c:formatCode>#,##0.0;"▲ "#,##0.0</c:formatCode>
                <c:ptCount val="40"/>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6452-43AE-AA1D-FF5C61A1E21E}"/>
            </c:ext>
          </c:extLst>
        </c:ser>
        <c:dLbls>
          <c:showLegendKey val="0"/>
          <c:showVal val="1"/>
          <c:showCatName val="0"/>
          <c:showSerName val="0"/>
          <c:showPercent val="0"/>
          <c:showBubbleSize val="0"/>
        </c:dLbls>
        <c:axId val="163533568"/>
        <c:axId val="163535488"/>
      </c:scatterChart>
      <c:valAx>
        <c:axId val="163533568"/>
        <c:scaling>
          <c:orientation val="minMax"/>
          <c:max val="58.5"/>
          <c:min val="53.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3535488"/>
        <c:crosses val="autoZero"/>
        <c:crossBetween val="midCat"/>
      </c:valAx>
      <c:valAx>
        <c:axId val="163535488"/>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35335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{516AB04C-9933-4432-ACFF-F8CA448779F5}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57C-48F3-9C2A-2559D0E6167A}"/>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{E6116B13-5F30-4269-8015-EF2328843447}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57C-48F3-9C2A-2559D0E6167A}"/>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{094E41FD-E37D-4F2F-A2BE-C133B5645286}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57C-48F3-9C2A-2559D0E6167A}"/>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{8F2FECBC-DE5E-4953-AB0A-05961EF4921C}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57C-48F3-9C2A-2559D0E6167A}"/>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{D0F84308-612A-4C65-B4AF-184C60868821}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57C-48F3-9C2A-2559D0E6167A}"/>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{BA1227A5-0383-41EF-BB5D-E1B17B04BC44}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57C-48F3-9C2A-2559D0E6167A}"/>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{79F06CB3-3BB0-4389-BDA4-27AA3385D933}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57C-48F3-9C2A-2559D0E6167A}"/>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{A49CBE2A-16FD-4225-B74B-B5B8F657CDBD}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57C-48F3-9C2A-2559D0E6167A}"/>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{49316F5F-8FCD-49D3-8C00-03CA8A94DE51}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57C-48F3-9C2A-2559D0E616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12.2</c:v>
                </c:pt>
                <c:pt idx="8">
                  <c:v>10.5</c:v>
                </c:pt>
                <c:pt idx="16">
                  <c:v>8.6999999999999993</c:v>
                </c:pt>
                <c:pt idx="24">
                  <c:v>8.4</c:v>
                </c:pt>
                <c:pt idx="32">
                  <c:v>8.6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557C-48F3-9C2A-2559D0E6167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{480DB331-DD3B-40BF-9277-C691CA7BD4A0}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57C-48F3-9C2A-2559D0E6167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{9875BA88-28B2-4BF5-8B6E-FA529F60FBDC}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57C-48F3-9C2A-2559D0E6167A}"/>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{AD5F400E-8232-45B8-87C1-0F404F343041}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57C-48F3-9C2A-2559D0E6167A}"/>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{9F543FBA-DB31-4600-810D-E018F4EDC642}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57C-48F3-9C2A-2559D0E6167A}"/>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{677A4D11-F610-4AF6-8E1E-ECA2CCD067DA}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57C-48F3-9C2A-2559D0E6167A}"/>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{5E5AF667-8F20-4899-B031-0B5DA79429BD}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57C-48F3-9C2A-2559D0E6167A}"/>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{5EAD5D3E-CD48-48D7-9AA5-3661A28E4F8F}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57C-48F3-9C2A-2559D0E6167A}"/>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{05A8A750-5014-4E6D-B927-287551E40C83}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57C-48F3-9C2A-2559D0E6167A}"/>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{769A4C27-2389-429E-918F-2E4631E5A6B4}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57C-48F3-9C2A-2559D0E616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557C-48F3-9C2A-2559D0E6167A}"/>
            </c:ext>
          </c:extLst>
        </c:ser>
        <c:dLbls>
          <c:showLegendKey val="0"/>
          <c:showVal val="1"/>
          <c:showCatName val="0"/>
          <c:showSerName val="0"/>
          <c:showPercent val="0"/>
          <c:showBubbleSize val="0"/>
        </c:dLbls>
        <c:axId val="163946496"/>
        <c:axId val="163948416"/>
      </c:scatterChart>
      <c:valAx>
        <c:axId val="163946496"/>
        <c:scaling>
          <c:orientation val="minMax"/>
          <c:max val="8.6999999999999993"/>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3948416"/>
        <c:crosses val="autoZero"/>
        <c:crossBetween val="midCat"/>
      </c:valAx>
      <c:valAx>
        <c:axId val="163948416"/>
        <c:scaling>
          <c:orientation val="minMax"/>
          <c:max val="23.900000000000002"/>
          <c:min val="1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39464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高知県いの町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規事業の実施においては、必要性・緊急性のほか、補助率や交付税措置率等を考慮して取り組んでおり、実質公債費比率の分子はほぼ横ばいとなっているが、今後、元利償還金額は増加傾向となることや合併特例債の発行も終了してくることから、新規債の発行抑制に努めなければなら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高知県いの町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公営企業債等繰入見込額は、病院事業や下水道事業の償還により減少したが、一般会計等に係る地方債の現在高は、緊急防災・減災事業や合併特例債の発行により増加した。</a:t>
          </a:r>
        </a:p>
        <a:p>
          <a:r>
            <a:rPr kumimoji="1" lang="ja-JP" altLang="en-US" sz="1400">
              <a:latin typeface="ＭＳ ゴシック" pitchFamily="49" charset="-128"/>
              <a:ea typeface="ＭＳ ゴシック" pitchFamily="49" charset="-128"/>
            </a:rPr>
            <a:t>　基準財政需要額算入見込額は増加しているが、充当可能基金残高は減少している。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将来負担比率分子は、今後、増加することが予想されるため、地方債発行の抑制や適正な職員管理を行いながら行財政の健全な運営に努める。</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高知県いの町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万円積立てた一方、償還のため減債基金を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災害や増加が見込まれる公債費への対応として、財政調整基金及び減債基金を一定額確保した上で、今後、公共施設の老朽化対策に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多額の費用が必要となる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ことから、施設等整備基金への積立てを優先して行う必要があると考えている。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・地域振興基金：町民の連帯の強化・地域振興（合併特例事業基金造成）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・施設等整備基金：町施設等の拡充と整備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・水資源対策基金：仁淀川の豊富かつ良質な水資源の確保推進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・地域福祉基金：社会福祉の増進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・天王地区汚水処理施設管理運営基金：天王地区汚水処理施設の管理運営</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・施設等整備基金：伊野小学校改築事業等の財源として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万円を充当した一方で、耐震対策として実施する天神保育園整備などの防災・減災事業の財源として活用するため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・施設等整備基金：公共施設の老朽化や防災・減災事業の財源として活用するため減少する見込み。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・天王地区汚水処理施設管理運営基金：施設の更新整備費用等として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活用するため減少する見込み</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運用益の予算積立と決算剰余金を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年度普通交付税過大算定分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運用益の予算積立と償還のため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年度に普通交付税の合併算定替による特例措置の適用期限が終了することから、財源不足に対応するため、既発債の償還財源として活用するため減少する見込み。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 xmlns:a16="http://schemas.microsoft.com/office/drawing/2014/main" id="{00000000-0008-0000-00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 xmlns:a16="http://schemas.microsoft.com/office/drawing/2014/main" id="{00000000-0008-0000-00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 xmlns:a16="http://schemas.microsoft.com/office/drawing/2014/main" id="{00000000-0008-0000-00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 xmlns:a16="http://schemas.microsoft.com/office/drawing/2014/main" id="{00000000-0008-0000-0000-000007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 xmlns:a16="http://schemas.microsoft.com/office/drawing/2014/main" id="{00000000-0008-0000-00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 xmlns:a16="http://schemas.microsoft.com/office/drawing/2014/main" id="{00000000-0008-0000-00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 xmlns:a16="http://schemas.microsoft.com/office/drawing/2014/main" id="{00000000-0008-0000-0000-00000A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 xmlns:a16="http://schemas.microsoft.com/office/drawing/2014/main" id="{00000000-0008-0000-00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 xmlns:a16="http://schemas.microsoft.com/office/drawing/2014/main" id="{00000000-0008-0000-00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 xmlns:a16="http://schemas.microsoft.com/office/drawing/2014/main" id="{00000000-0008-0000-00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高知県いの町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 xmlns:a16="http://schemas.microsoft.com/office/drawing/2014/main" id="{00000000-0008-0000-00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 xmlns:a16="http://schemas.microsoft.com/office/drawing/2014/main" id="{00000000-0008-0000-00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 xmlns:a16="http://schemas.microsoft.com/office/drawing/2014/main" id="{00000000-0008-0000-00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23,349
23,310
470.97
15,574,852
15,346,534
138,303
7,856,002
15,201,083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 xmlns:a16="http://schemas.microsoft.com/office/drawing/2014/main" id="{00000000-0008-0000-00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 xmlns:a16="http://schemas.microsoft.com/office/drawing/2014/main" id="{00000000-0008-0000-00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 xmlns:a16="http://schemas.microsoft.com/office/drawing/2014/main" id="{00000000-0008-0000-00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 xmlns:a16="http://schemas.microsoft.com/office/drawing/2014/main" id="{00000000-0008-0000-00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 xmlns:a16="http://schemas.microsoft.com/office/drawing/2014/main" id="{00000000-0008-0000-00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 xmlns:a16="http://schemas.microsoft.com/office/drawing/2014/main" id="{00000000-0008-0000-00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 xmlns:a16="http://schemas.microsoft.com/office/drawing/2014/main" id="{00000000-0008-0000-00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 xmlns:a16="http://schemas.microsoft.com/office/drawing/2014/main" id="{00000000-0008-0000-00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 xmlns:a16="http://schemas.microsoft.com/office/drawing/2014/main" id="{00000000-0008-0000-00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 xmlns:a16="http://schemas.microsoft.com/office/drawing/2014/main" id="{00000000-0008-0000-00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 xmlns:a16="http://schemas.microsoft.com/office/drawing/2014/main" id="{00000000-0008-0000-00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 xmlns:a16="http://schemas.microsoft.com/office/drawing/2014/main" id="{00000000-0008-0000-00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 xmlns:a16="http://schemas.microsoft.com/office/drawing/2014/main" id="{00000000-0008-0000-00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 xmlns:a16="http://schemas.microsoft.com/office/drawing/2014/main" id="{00000000-0008-0000-00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 xmlns:a16="http://schemas.microsoft.com/office/drawing/2014/main" id="{00000000-0008-0000-00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 xmlns:a16="http://schemas.microsoft.com/office/drawing/2014/main" id="{00000000-0008-0000-00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 xmlns:a16="http://schemas.microsoft.com/office/drawing/2014/main" id="{00000000-0008-0000-00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 xmlns:a16="http://schemas.microsoft.com/office/drawing/2014/main" id="{00000000-0008-0000-0000-000027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a:extLst>
            <a:ext uri="{FF2B5EF4-FFF2-40B4-BE49-F238E27FC236}">
              <a16:creationId xmlns="" xmlns:a16="http://schemas.microsoft.com/office/drawing/2014/main" id="{00000000-0008-0000-0000-000028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 xmlns:a16="http://schemas.microsoft.com/office/drawing/2014/main" id="{00000000-0008-0000-0000-000029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a:extLst>
            <a:ext uri="{FF2B5EF4-FFF2-40B4-BE49-F238E27FC236}">
              <a16:creationId xmlns="" xmlns:a16="http://schemas.microsoft.com/office/drawing/2014/main" id="{00000000-0008-0000-0000-00002A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 xmlns:a16="http://schemas.microsoft.com/office/drawing/2014/main" id="{00000000-0008-0000-0000-00002B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 xmlns:a16="http://schemas.microsoft.com/office/drawing/2014/main" id="{00000000-0008-0000-0000-00002C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 xmlns:a16="http://schemas.microsoft.com/office/drawing/2014/main" id="{00000000-0008-0000-0000-00002D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 xmlns:a16="http://schemas.microsoft.com/office/drawing/2014/main" id="{00000000-0008-0000-0000-00002E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 xmlns:a16="http://schemas.microsoft.com/office/drawing/2014/main" id="{00000000-0008-0000-0000-00002F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 xmlns:a16="http://schemas.microsoft.com/office/drawing/2014/main" id="{00000000-0008-0000-0000-000030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 xmlns:a16="http://schemas.microsoft.com/office/drawing/2014/main" id="{00000000-0008-0000-0000-000031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 xmlns:a16="http://schemas.microsoft.com/office/drawing/2014/main" id="{00000000-0008-0000-0000-000032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 xmlns:a16="http://schemas.microsoft.com/office/drawing/2014/main" id="{00000000-0008-0000-0000-000033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 xmlns:a16="http://schemas.microsoft.com/office/drawing/2014/main" id="{00000000-0008-0000-0000-000034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 xmlns:a16="http://schemas.microsoft.com/office/drawing/2014/main" id="{00000000-0008-0000-0000-000035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 xmlns:a16="http://schemas.microsoft.com/office/drawing/2014/main" id="{00000000-0008-0000-0000-000036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 xmlns:a16="http://schemas.microsoft.com/office/drawing/2014/main" id="{00000000-0008-0000-0000-000037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当町では、平成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年度に小学校の建替工事や支所の耐震工事などを行っており、投資的経費が増加したことにより減価償却率が前年度よりも減少傾向にある。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しかし、依然として類似団体と比較し、減価償却率が高いことから平成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年度に策定を行った個別施設計画をもとに、施設の最適化を進めていくこととしている。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また、総量等の見直しと合わせて、今後の維持修繕なども個別施設計画に基づき進めていくこととしている。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 xmlns:a16="http://schemas.microsoft.com/office/drawing/2014/main" id="{00000000-0008-0000-0000-000038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 xmlns:a16="http://schemas.microsoft.com/office/drawing/2014/main" id="{00000000-0008-0000-0000-000039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 xmlns:a16="http://schemas.microsoft.com/office/drawing/2014/main" id="{00000000-0008-0000-0000-00003A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 xmlns:a16="http://schemas.microsoft.com/office/drawing/2014/main" id="{00000000-0008-0000-0000-00003B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 xmlns:a16="http://schemas.microsoft.com/office/drawing/2014/main" id="{00000000-0008-0000-0000-00003C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 xmlns:a16="http://schemas.microsoft.com/office/drawing/2014/main" id="{00000000-0008-0000-0000-00003D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 xmlns:a16="http://schemas.microsoft.com/office/drawing/2014/main" id="{00000000-0008-0000-0000-00003E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 xmlns:a16="http://schemas.microsoft.com/office/drawing/2014/main" id="{00000000-0008-0000-0000-00003F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 xmlns:a16="http://schemas.microsoft.com/office/drawing/2014/main" id="{00000000-0008-0000-0000-000040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 xmlns:a16="http://schemas.microsoft.com/office/drawing/2014/main" id="{00000000-0008-0000-0000-000041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 xmlns:a16="http://schemas.microsoft.com/office/drawing/2014/main" id="{00000000-0008-0000-0000-000042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 xmlns:a16="http://schemas.microsoft.com/office/drawing/2014/main" id="{00000000-0008-0000-0000-000043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 xmlns:a16="http://schemas.microsoft.com/office/drawing/2014/main" id="{00000000-0008-0000-0000-000044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 xmlns:a16="http://schemas.microsoft.com/office/drawing/2014/main" id="{00000000-0008-0000-0000-000045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 xmlns:a16="http://schemas.microsoft.com/office/drawing/2014/main" id="{00000000-0008-0000-0000-000046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 xmlns:a16="http://schemas.microsoft.com/office/drawing/2014/main" id="{00000000-0008-0000-0000-000047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 xmlns:a16="http://schemas.microsoft.com/office/drawing/2014/main" id="{00000000-0008-0000-0000-000048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 xmlns:a16="http://schemas.microsoft.com/office/drawing/2014/main" id="{00000000-0008-0000-0000-000049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74" name="直線コネクタ 73">
          <a:extLst>
            <a:ext uri="{FF2B5EF4-FFF2-40B4-BE49-F238E27FC236}">
              <a16:creationId xmlns="" xmlns:a16="http://schemas.microsoft.com/office/drawing/2014/main" id="{00000000-0008-0000-0000-00004A000000}"/>
            </a:ext>
          </a:extLst>
        </xdr:cNvPr>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75" name="有形固定資産減価償却率最小値テキスト">
          <a:extLst>
            <a:ext uri="{FF2B5EF4-FFF2-40B4-BE49-F238E27FC236}">
              <a16:creationId xmlns="" xmlns:a16="http://schemas.microsoft.com/office/drawing/2014/main" id="{00000000-0008-0000-0000-00004B000000}"/>
            </a:ext>
          </a:extLst>
        </xdr:cNvPr>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76" name="直線コネクタ 75">
          <a:extLst>
            <a:ext uri="{FF2B5EF4-FFF2-40B4-BE49-F238E27FC236}">
              <a16:creationId xmlns="" xmlns:a16="http://schemas.microsoft.com/office/drawing/2014/main" id="{00000000-0008-0000-0000-00004C000000}"/>
            </a:ext>
          </a:extLst>
        </xdr:cNvPr>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77" name="有形固定資産減価償却率最大値テキスト">
          <a:extLst>
            <a:ext uri="{FF2B5EF4-FFF2-40B4-BE49-F238E27FC236}">
              <a16:creationId xmlns="" xmlns:a16="http://schemas.microsoft.com/office/drawing/2014/main" id="{00000000-0008-0000-0000-00004D000000}"/>
            </a:ext>
          </a:extLst>
        </xdr:cNvPr>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8" name="直線コネクタ 77">
          <a:extLst>
            <a:ext uri="{FF2B5EF4-FFF2-40B4-BE49-F238E27FC236}">
              <a16:creationId xmlns="" xmlns:a16="http://schemas.microsoft.com/office/drawing/2014/main" id="{00000000-0008-0000-0000-00004E000000}"/>
            </a:ext>
          </a:extLst>
        </xdr:cNvPr>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120939</xdr:rowOff>
    </xdr:from>
    <xdr:ext cx="405111" cy="259045"/>
    <xdr:sp macro="" textlink="">
      <xdr:nvSpPr>
        <xdr:cNvPr id="79" name="有形固定資産減価償却率平均値テキスト">
          <a:extLst>
            <a:ext uri="{FF2B5EF4-FFF2-40B4-BE49-F238E27FC236}">
              <a16:creationId xmlns="" xmlns:a16="http://schemas.microsoft.com/office/drawing/2014/main" id="{00000000-0008-0000-0000-00004F000000}"/>
            </a:ext>
          </a:extLst>
        </xdr:cNvPr>
        <xdr:cNvSpPr txBox="1"/>
      </xdr:nvSpPr>
      <xdr:spPr>
        <a:xfrm>
          <a:off x="4813300" y="5864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80" name="フローチャート: 判断 79">
          <a:extLst>
            <a:ext uri="{FF2B5EF4-FFF2-40B4-BE49-F238E27FC236}">
              <a16:creationId xmlns="" xmlns:a16="http://schemas.microsoft.com/office/drawing/2014/main" id="{00000000-0008-0000-0000-000050000000}"/>
            </a:ext>
          </a:extLst>
        </xdr:cNvPr>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81" name="フローチャート: 判断 80">
          <a:extLst>
            <a:ext uri="{FF2B5EF4-FFF2-40B4-BE49-F238E27FC236}">
              <a16:creationId xmlns="" xmlns:a16="http://schemas.microsoft.com/office/drawing/2014/main" id="{00000000-0008-0000-0000-000051000000}"/>
            </a:ext>
          </a:extLst>
        </xdr:cNvPr>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82" name="フローチャート: 判断 81">
          <a:extLst>
            <a:ext uri="{FF2B5EF4-FFF2-40B4-BE49-F238E27FC236}">
              <a16:creationId xmlns="" xmlns:a16="http://schemas.microsoft.com/office/drawing/2014/main" id="{00000000-0008-0000-0000-000052000000}"/>
            </a:ext>
          </a:extLst>
        </xdr:cNvPr>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 xmlns:a16="http://schemas.microsoft.com/office/drawing/2014/main" id="{00000000-0008-0000-0000-000053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 xmlns:a16="http://schemas.microsoft.com/office/drawing/2014/main" id="{00000000-0008-0000-0000-000054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 xmlns:a16="http://schemas.microsoft.com/office/drawing/2014/main" id="{00000000-0008-0000-0000-000055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 xmlns:a16="http://schemas.microsoft.com/office/drawing/2014/main" id="{00000000-0008-0000-0000-000056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 xmlns:a16="http://schemas.microsoft.com/office/drawing/2014/main" id="{00000000-0008-0000-0000-000057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159748</xdr:rowOff>
    </xdr:from>
    <xdr:to>
      <xdr:col>23</xdr:col>
      <xdr:colOff>136525</xdr:colOff>
      <xdr:row>29</xdr:row>
      <xdr:rowOff>89898</xdr:rowOff>
    </xdr:to>
    <xdr:sp macro="" textlink="">
      <xdr:nvSpPr>
        <xdr:cNvPr id="88" name="楕円 87">
          <a:extLst>
            <a:ext uri="{FF2B5EF4-FFF2-40B4-BE49-F238E27FC236}">
              <a16:creationId xmlns="" xmlns:a16="http://schemas.microsoft.com/office/drawing/2014/main" id="{00000000-0008-0000-0000-000058000000}"/>
            </a:ext>
          </a:extLst>
        </xdr:cNvPr>
        <xdr:cNvSpPr/>
      </xdr:nvSpPr>
      <xdr:spPr>
        <a:xfrm>
          <a:off x="4711700" y="573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11175</xdr:rowOff>
    </xdr:from>
    <xdr:ext cx="405111" cy="259045"/>
    <xdr:sp macro="" textlink="">
      <xdr:nvSpPr>
        <xdr:cNvPr id="89" name="有形固定資産減価償却率該当値テキスト">
          <a:extLst>
            <a:ext uri="{FF2B5EF4-FFF2-40B4-BE49-F238E27FC236}">
              <a16:creationId xmlns="" xmlns:a16="http://schemas.microsoft.com/office/drawing/2014/main" id="{00000000-0008-0000-0000-000059000000}"/>
            </a:ext>
          </a:extLst>
        </xdr:cNvPr>
        <xdr:cNvSpPr txBox="1"/>
      </xdr:nvSpPr>
      <xdr:spPr>
        <a:xfrm>
          <a:off x="4813300" y="5583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107315</xdr:rowOff>
    </xdr:from>
    <xdr:to>
      <xdr:col>19</xdr:col>
      <xdr:colOff>187325</xdr:colOff>
      <xdr:row>29</xdr:row>
      <xdr:rowOff>37465</xdr:rowOff>
    </xdr:to>
    <xdr:sp macro="" textlink="">
      <xdr:nvSpPr>
        <xdr:cNvPr id="90" name="楕円 89">
          <a:extLst>
            <a:ext uri="{FF2B5EF4-FFF2-40B4-BE49-F238E27FC236}">
              <a16:creationId xmlns="" xmlns:a16="http://schemas.microsoft.com/office/drawing/2014/main" id="{00000000-0008-0000-0000-00005A000000}"/>
            </a:ext>
          </a:extLst>
        </xdr:cNvPr>
        <xdr:cNvSpPr/>
      </xdr:nvSpPr>
      <xdr:spPr>
        <a:xfrm>
          <a:off x="40005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158115</xdr:rowOff>
    </xdr:from>
    <xdr:to>
      <xdr:col>23</xdr:col>
      <xdr:colOff>85725</xdr:colOff>
      <xdr:row>29</xdr:row>
      <xdr:rowOff>39098</xdr:rowOff>
    </xdr:to>
    <xdr:cxnSp macro="">
      <xdr:nvCxnSpPr>
        <xdr:cNvPr id="91" name="直線コネクタ 90">
          <a:extLst>
            <a:ext uri="{FF2B5EF4-FFF2-40B4-BE49-F238E27FC236}">
              <a16:creationId xmlns="" xmlns:a16="http://schemas.microsoft.com/office/drawing/2014/main" id="{00000000-0008-0000-0000-00005B000000}"/>
            </a:ext>
          </a:extLst>
        </xdr:cNvPr>
        <xdr:cNvCxnSpPr/>
      </xdr:nvCxnSpPr>
      <xdr:spPr>
        <a:xfrm>
          <a:off x="4051300" y="5730240"/>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131989</xdr:rowOff>
    </xdr:from>
    <xdr:to>
      <xdr:col>15</xdr:col>
      <xdr:colOff>187325</xdr:colOff>
      <xdr:row>29</xdr:row>
      <xdr:rowOff>62139</xdr:rowOff>
    </xdr:to>
    <xdr:sp macro="" textlink="">
      <xdr:nvSpPr>
        <xdr:cNvPr id="92" name="楕円 91">
          <a:extLst>
            <a:ext uri="{FF2B5EF4-FFF2-40B4-BE49-F238E27FC236}">
              <a16:creationId xmlns="" xmlns:a16="http://schemas.microsoft.com/office/drawing/2014/main" id="{00000000-0008-0000-0000-00005C000000}"/>
            </a:ext>
          </a:extLst>
        </xdr:cNvPr>
        <xdr:cNvSpPr/>
      </xdr:nvSpPr>
      <xdr:spPr>
        <a:xfrm>
          <a:off x="3238500" y="57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158115</xdr:rowOff>
    </xdr:from>
    <xdr:to>
      <xdr:col>19</xdr:col>
      <xdr:colOff>136525</xdr:colOff>
      <xdr:row>29</xdr:row>
      <xdr:rowOff>11339</xdr:rowOff>
    </xdr:to>
    <xdr:cxnSp macro="">
      <xdr:nvCxnSpPr>
        <xdr:cNvPr id="93" name="直線コネクタ 92">
          <a:extLst>
            <a:ext uri="{FF2B5EF4-FFF2-40B4-BE49-F238E27FC236}">
              <a16:creationId xmlns="" xmlns:a16="http://schemas.microsoft.com/office/drawing/2014/main" id="{00000000-0008-0000-0000-00005D000000}"/>
            </a:ext>
          </a:extLst>
        </xdr:cNvPr>
        <xdr:cNvCxnSpPr/>
      </xdr:nvCxnSpPr>
      <xdr:spPr>
        <a:xfrm flipV="1">
          <a:off x="3289300" y="5730240"/>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125475</xdr:rowOff>
    </xdr:from>
    <xdr:ext cx="405111" cy="259045"/>
    <xdr:sp macro="" textlink="">
      <xdr:nvSpPr>
        <xdr:cNvPr id="94" name="n_1aveValue有形固定資産減価償却率">
          <a:extLst>
            <a:ext uri="{FF2B5EF4-FFF2-40B4-BE49-F238E27FC236}">
              <a16:creationId xmlns="" xmlns:a16="http://schemas.microsoft.com/office/drawing/2014/main" id="{00000000-0008-0000-0000-00005E000000}"/>
            </a:ext>
          </a:extLst>
        </xdr:cNvPr>
        <xdr:cNvSpPr txBox="1"/>
      </xdr:nvSpPr>
      <xdr:spPr>
        <a:xfrm>
          <a:off x="3836044" y="604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37301</xdr:rowOff>
    </xdr:from>
    <xdr:ext cx="405111" cy="259045"/>
    <xdr:sp macro="" textlink="">
      <xdr:nvSpPr>
        <xdr:cNvPr id="95" name="n_2aveValue有形固定資産減価償却率">
          <a:extLst>
            <a:ext uri="{FF2B5EF4-FFF2-40B4-BE49-F238E27FC236}">
              <a16:creationId xmlns="" xmlns:a16="http://schemas.microsoft.com/office/drawing/2014/main" id="{00000000-0008-0000-0000-00005F000000}"/>
            </a:ext>
          </a:extLst>
        </xdr:cNvPr>
        <xdr:cNvSpPr txBox="1"/>
      </xdr:nvSpPr>
      <xdr:spPr>
        <a:xfrm>
          <a:off x="3086744" y="612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53992</xdr:rowOff>
    </xdr:from>
    <xdr:ext cx="405111" cy="259045"/>
    <xdr:sp macro="" textlink="">
      <xdr:nvSpPr>
        <xdr:cNvPr id="96" name="n_1mainValue有形固定資産減価償却率">
          <a:extLst>
            <a:ext uri="{FF2B5EF4-FFF2-40B4-BE49-F238E27FC236}">
              <a16:creationId xmlns="" xmlns:a16="http://schemas.microsoft.com/office/drawing/2014/main" id="{00000000-0008-0000-0000-000060000000}"/>
            </a:ext>
          </a:extLst>
        </xdr:cNvPr>
        <xdr:cNvSpPr txBox="1"/>
      </xdr:nvSpPr>
      <xdr:spPr>
        <a:xfrm>
          <a:off x="38360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78666</xdr:rowOff>
    </xdr:from>
    <xdr:ext cx="405111" cy="259045"/>
    <xdr:sp macro="" textlink="">
      <xdr:nvSpPr>
        <xdr:cNvPr id="97" name="n_2mainValue有形固定資産減価償却率">
          <a:extLst>
            <a:ext uri="{FF2B5EF4-FFF2-40B4-BE49-F238E27FC236}">
              <a16:creationId xmlns="" xmlns:a16="http://schemas.microsoft.com/office/drawing/2014/main" id="{00000000-0008-0000-0000-000061000000}"/>
            </a:ext>
          </a:extLst>
        </xdr:cNvPr>
        <xdr:cNvSpPr txBox="1"/>
      </xdr:nvSpPr>
      <xdr:spPr>
        <a:xfrm>
          <a:off x="3086744" y="5479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 xmlns:a16="http://schemas.microsoft.com/office/drawing/2014/main" id="{00000000-0008-0000-0000-000062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9" name="正方形/長方形 98">
          <a:extLst>
            <a:ext uri="{FF2B5EF4-FFF2-40B4-BE49-F238E27FC236}">
              <a16:creationId xmlns="" xmlns:a16="http://schemas.microsoft.com/office/drawing/2014/main" id="{00000000-0008-0000-0000-000063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0" name="正方形/長方形 99">
          <a:extLst>
            <a:ext uri="{FF2B5EF4-FFF2-40B4-BE49-F238E27FC236}">
              <a16:creationId xmlns="" xmlns:a16="http://schemas.microsoft.com/office/drawing/2014/main" id="{00000000-0008-0000-0000-000064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 xmlns:a16="http://schemas.microsoft.com/office/drawing/2014/main" id="{00000000-0008-0000-0000-000065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 xmlns:a16="http://schemas.microsoft.com/office/drawing/2014/main" id="{00000000-0008-0000-0000-000066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 xmlns:a16="http://schemas.microsoft.com/office/drawing/2014/main" id="{00000000-0008-0000-0000-000067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 xmlns:a16="http://schemas.microsoft.com/office/drawing/2014/main" id="{00000000-0008-0000-0000-000068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 xmlns:a16="http://schemas.microsoft.com/office/drawing/2014/main" id="{00000000-0008-0000-0000-000069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 xmlns:a16="http://schemas.microsoft.com/office/drawing/2014/main" id="{00000000-0008-0000-0000-00006A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 xmlns:a16="http://schemas.microsoft.com/office/drawing/2014/main" id="{00000000-0008-0000-0000-00006B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 xmlns:a16="http://schemas.microsoft.com/office/drawing/2014/main" id="{00000000-0008-0000-0000-00006C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 xmlns:a16="http://schemas.microsoft.com/office/drawing/2014/main" id="{00000000-0008-0000-0000-00006D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 xmlns:a16="http://schemas.microsoft.com/office/drawing/2014/main" id="{00000000-0008-0000-0000-00006E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債務償還可能年数については、県平均や類似団体平均を下回っており、負債に対しての充当可能財源が他団体よりも多いことがわかる。しかし、平成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年度の地方債の発行額は、建設事業などを行ったことに伴い例年よりも増加している。そのため、今後の償還を計画的に行っていくためにも、基金等の充当可能財源を計画的に積み立てる必要がある。</a:t>
          </a: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 xmlns:a16="http://schemas.microsoft.com/office/drawing/2014/main" id="{00000000-0008-0000-0000-00006F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 xmlns:a16="http://schemas.microsoft.com/office/drawing/2014/main" id="{00000000-0008-0000-0000-000070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 xmlns:a16="http://schemas.microsoft.com/office/drawing/2014/main" id="{00000000-0008-0000-0000-000071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a:extLst>
            <a:ext uri="{FF2B5EF4-FFF2-40B4-BE49-F238E27FC236}">
              <a16:creationId xmlns="" xmlns:a16="http://schemas.microsoft.com/office/drawing/2014/main" id="{00000000-0008-0000-0000-000072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 xmlns:a16="http://schemas.microsoft.com/office/drawing/2014/main" id="{00000000-0008-0000-0000-000073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6" name="テキスト ボックス 115">
          <a:extLst>
            <a:ext uri="{FF2B5EF4-FFF2-40B4-BE49-F238E27FC236}">
              <a16:creationId xmlns="" xmlns:a16="http://schemas.microsoft.com/office/drawing/2014/main" id="{00000000-0008-0000-0000-000074000000}"/>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 xmlns:a16="http://schemas.microsoft.com/office/drawing/2014/main" id="{00000000-0008-0000-0000-000075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8" name="テキスト ボックス 117">
          <a:extLst>
            <a:ext uri="{FF2B5EF4-FFF2-40B4-BE49-F238E27FC236}">
              <a16:creationId xmlns="" xmlns:a16="http://schemas.microsoft.com/office/drawing/2014/main" id="{00000000-0008-0000-0000-000076000000}"/>
            </a:ext>
          </a:extLst>
        </xdr:cNvPr>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 xmlns:a16="http://schemas.microsoft.com/office/drawing/2014/main" id="{00000000-0008-0000-0000-000077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20" name="テキスト ボックス 119">
          <a:extLst>
            <a:ext uri="{FF2B5EF4-FFF2-40B4-BE49-F238E27FC236}">
              <a16:creationId xmlns="" xmlns:a16="http://schemas.microsoft.com/office/drawing/2014/main" id="{00000000-0008-0000-0000-000078000000}"/>
            </a:ext>
          </a:extLst>
        </xdr:cNvPr>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 xmlns:a16="http://schemas.microsoft.com/office/drawing/2014/main" id="{00000000-0008-0000-0000-000079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2" name="テキスト ボックス 121">
          <a:extLst>
            <a:ext uri="{FF2B5EF4-FFF2-40B4-BE49-F238E27FC236}">
              <a16:creationId xmlns="" xmlns:a16="http://schemas.microsoft.com/office/drawing/2014/main" id="{00000000-0008-0000-0000-00007A000000}"/>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 xmlns:a16="http://schemas.microsoft.com/office/drawing/2014/main" id="{00000000-0008-0000-0000-00007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a:extLst>
            <a:ext uri="{FF2B5EF4-FFF2-40B4-BE49-F238E27FC236}">
              <a16:creationId xmlns="" xmlns:a16="http://schemas.microsoft.com/office/drawing/2014/main" id="{00000000-0008-0000-0000-00007C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a:extLst>
            <a:ext uri="{FF2B5EF4-FFF2-40B4-BE49-F238E27FC236}">
              <a16:creationId xmlns="" xmlns:a16="http://schemas.microsoft.com/office/drawing/2014/main" id="{00000000-0008-0000-0000-00007D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26" name="直線コネクタ 125">
          <a:extLst>
            <a:ext uri="{FF2B5EF4-FFF2-40B4-BE49-F238E27FC236}">
              <a16:creationId xmlns="" xmlns:a16="http://schemas.microsoft.com/office/drawing/2014/main" id="{00000000-0008-0000-0000-00007E000000}"/>
            </a:ext>
          </a:extLst>
        </xdr:cNvPr>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可能年数最小値テキスト">
          <a:extLst>
            <a:ext uri="{FF2B5EF4-FFF2-40B4-BE49-F238E27FC236}">
              <a16:creationId xmlns="" xmlns:a16="http://schemas.microsoft.com/office/drawing/2014/main" id="{00000000-0008-0000-0000-00007F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a:extLst>
            <a:ext uri="{FF2B5EF4-FFF2-40B4-BE49-F238E27FC236}">
              <a16:creationId xmlns="" xmlns:a16="http://schemas.microsoft.com/office/drawing/2014/main" id="{00000000-0008-0000-0000-000080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9" name="債務償還可能年数最大値テキスト">
          <a:extLst>
            <a:ext uri="{FF2B5EF4-FFF2-40B4-BE49-F238E27FC236}">
              <a16:creationId xmlns="" xmlns:a16="http://schemas.microsoft.com/office/drawing/2014/main" id="{00000000-0008-0000-0000-000081000000}"/>
            </a:ext>
          </a:extLst>
        </xdr:cNvPr>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30" name="直線コネクタ 129">
          <a:extLst>
            <a:ext uri="{FF2B5EF4-FFF2-40B4-BE49-F238E27FC236}">
              <a16:creationId xmlns="" xmlns:a16="http://schemas.microsoft.com/office/drawing/2014/main" id="{00000000-0008-0000-0000-000082000000}"/>
            </a:ext>
          </a:extLst>
        </xdr:cNvPr>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41715</xdr:rowOff>
    </xdr:from>
    <xdr:ext cx="340478" cy="259045"/>
    <xdr:sp macro="" textlink="">
      <xdr:nvSpPr>
        <xdr:cNvPr id="131" name="債務償還可能年数平均値テキスト">
          <a:extLst>
            <a:ext uri="{FF2B5EF4-FFF2-40B4-BE49-F238E27FC236}">
              <a16:creationId xmlns="" xmlns:a16="http://schemas.microsoft.com/office/drawing/2014/main" id="{00000000-0008-0000-0000-000083000000}"/>
            </a:ext>
          </a:extLst>
        </xdr:cNvPr>
        <xdr:cNvSpPr txBox="1"/>
      </xdr:nvSpPr>
      <xdr:spPr>
        <a:xfrm>
          <a:off x="14846300" y="6128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32" name="フローチャート: 判断 131">
          <a:extLst>
            <a:ext uri="{FF2B5EF4-FFF2-40B4-BE49-F238E27FC236}">
              <a16:creationId xmlns="" xmlns:a16="http://schemas.microsoft.com/office/drawing/2014/main" id="{00000000-0008-0000-0000-000084000000}"/>
            </a:ext>
          </a:extLst>
        </xdr:cNvPr>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 xmlns:a16="http://schemas.microsoft.com/office/drawing/2014/main" id="{00000000-0008-0000-0000-000085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 xmlns:a16="http://schemas.microsoft.com/office/drawing/2014/main" id="{00000000-0008-0000-0000-000086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 xmlns:a16="http://schemas.microsoft.com/office/drawing/2014/main" id="{00000000-0008-0000-0000-000087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 xmlns:a16="http://schemas.microsoft.com/office/drawing/2014/main" id="{00000000-0008-0000-0000-000088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 xmlns:a16="http://schemas.microsoft.com/office/drawing/2014/main" id="{00000000-0008-0000-0000-000089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5715</xdr:rowOff>
    </xdr:from>
    <xdr:to>
      <xdr:col>76</xdr:col>
      <xdr:colOff>73025</xdr:colOff>
      <xdr:row>33</xdr:row>
      <xdr:rowOff>107315</xdr:rowOff>
    </xdr:to>
    <xdr:sp macro="" textlink="">
      <xdr:nvSpPr>
        <xdr:cNvPr id="138" name="楕円 137">
          <a:extLst>
            <a:ext uri="{FF2B5EF4-FFF2-40B4-BE49-F238E27FC236}">
              <a16:creationId xmlns="" xmlns:a16="http://schemas.microsoft.com/office/drawing/2014/main" id="{00000000-0008-0000-0000-00008A000000}"/>
            </a:ext>
          </a:extLst>
        </xdr:cNvPr>
        <xdr:cNvSpPr/>
      </xdr:nvSpPr>
      <xdr:spPr>
        <a:xfrm>
          <a:off x="14744700" y="6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155592</xdr:rowOff>
    </xdr:from>
    <xdr:ext cx="340478" cy="259045"/>
    <xdr:sp macro="" textlink="">
      <xdr:nvSpPr>
        <xdr:cNvPr id="139" name="債務償還可能年数該当値テキスト">
          <a:extLst>
            <a:ext uri="{FF2B5EF4-FFF2-40B4-BE49-F238E27FC236}">
              <a16:creationId xmlns="" xmlns:a16="http://schemas.microsoft.com/office/drawing/2014/main" id="{00000000-0008-0000-0000-00008B000000}"/>
            </a:ext>
          </a:extLst>
        </xdr:cNvPr>
        <xdr:cNvSpPr txBox="1"/>
      </xdr:nvSpPr>
      <xdr:spPr>
        <a:xfrm>
          <a:off x="14846300" y="64135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 xmlns:a16="http://schemas.microsoft.com/office/drawing/2014/main" id="{00000000-0008-0000-0000-00008C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 xmlns:a16="http://schemas.microsoft.com/office/drawing/2014/main" id="{00000000-0008-0000-0000-00008D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 xmlns:a16="http://schemas.microsoft.com/office/drawing/2014/main" id="{00000000-0008-0000-0000-00008E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 xmlns:a16="http://schemas.microsoft.com/office/drawing/2014/main" id="{00000000-0008-0000-0000-00008F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 xmlns:a16="http://schemas.microsoft.com/office/drawing/2014/main" id="{00000000-0008-0000-0000-000090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 xmlns:a16="http://schemas.microsoft.com/office/drawing/2014/main" id="{00000000-0008-0000-0000-000091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高知県いの町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23,349
23,310
470.97
15,574,852
15,346,534
138,303
7,856,002
15,201,083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 xmlns:a16="http://schemas.microsoft.com/office/drawing/2014/main" id="{00000000-0008-0000-01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a:extLst>
            <a:ext uri="{FF2B5EF4-FFF2-40B4-BE49-F238E27FC236}">
              <a16:creationId xmlns="" xmlns:a16="http://schemas.microsoft.com/office/drawing/2014/main" id="{00000000-0008-0000-0100-000038000000}"/>
            </a:ext>
          </a:extLst>
        </xdr:cNvPr>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a:extLst>
            <a:ext uri="{FF2B5EF4-FFF2-40B4-BE49-F238E27FC236}">
              <a16:creationId xmlns="" xmlns:a16="http://schemas.microsoft.com/office/drawing/2014/main" id="{00000000-0008-0000-0100-000039000000}"/>
            </a:ext>
          </a:extLst>
        </xdr:cNvPr>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a:extLst>
            <a:ext uri="{FF2B5EF4-FFF2-40B4-BE49-F238E27FC236}">
              <a16:creationId xmlns="" xmlns:a16="http://schemas.microsoft.com/office/drawing/2014/main" id="{00000000-0008-0000-0100-00003A000000}"/>
            </a:ext>
          </a:extLst>
        </xdr:cNvPr>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a:extLst>
            <a:ext uri="{FF2B5EF4-FFF2-40B4-BE49-F238E27FC236}">
              <a16:creationId xmlns="" xmlns:a16="http://schemas.microsoft.com/office/drawing/2014/main" id="{00000000-0008-0000-0100-00003B000000}"/>
            </a:ext>
          </a:extLst>
        </xdr:cNvPr>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a:extLst>
            <a:ext uri="{FF2B5EF4-FFF2-40B4-BE49-F238E27FC236}">
              <a16:creationId xmlns="" xmlns:a16="http://schemas.microsoft.com/office/drawing/2014/main" id="{00000000-0008-0000-0100-00003C000000}"/>
            </a:ext>
          </a:extLst>
        </xdr:cNvPr>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19067</xdr:rowOff>
    </xdr:from>
    <xdr:ext cx="405111" cy="259045"/>
    <xdr:sp macro="" textlink="">
      <xdr:nvSpPr>
        <xdr:cNvPr id="61" name="【道路】&#10;有形固定資産減価償却率平均値テキスト">
          <a:extLst>
            <a:ext uri="{FF2B5EF4-FFF2-40B4-BE49-F238E27FC236}">
              <a16:creationId xmlns="" xmlns:a16="http://schemas.microsoft.com/office/drawing/2014/main" id="{00000000-0008-0000-0100-00003D000000}"/>
            </a:ext>
          </a:extLst>
        </xdr:cNvPr>
        <xdr:cNvSpPr txBox="1"/>
      </xdr:nvSpPr>
      <xdr:spPr>
        <a:xfrm>
          <a:off x="4673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a:extLst>
            <a:ext uri="{FF2B5EF4-FFF2-40B4-BE49-F238E27FC236}">
              <a16:creationId xmlns="" xmlns:a16="http://schemas.microsoft.com/office/drawing/2014/main" id="{00000000-0008-0000-0100-00003E000000}"/>
            </a:ext>
          </a:extLst>
        </xdr:cNvPr>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a:extLst>
            <a:ext uri="{FF2B5EF4-FFF2-40B4-BE49-F238E27FC236}">
              <a16:creationId xmlns="" xmlns:a16="http://schemas.microsoft.com/office/drawing/2014/main" id="{00000000-0008-0000-0100-00003F000000}"/>
            </a:ext>
          </a:extLst>
        </xdr:cNvPr>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a:extLst>
            <a:ext uri="{FF2B5EF4-FFF2-40B4-BE49-F238E27FC236}">
              <a16:creationId xmlns="" xmlns:a16="http://schemas.microsoft.com/office/drawing/2014/main" id="{00000000-0008-0000-0100-000040000000}"/>
            </a:ext>
          </a:extLst>
        </xdr:cNvPr>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 xmlns:a16="http://schemas.microsoft.com/office/drawing/2014/main" id="{00000000-0008-0000-01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 xmlns:a16="http://schemas.microsoft.com/office/drawing/2014/main" id="{00000000-0008-0000-01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00000000-0008-0000-01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00000000-0008-0000-01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00000000-0008-0000-01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135890</xdr:rowOff>
    </xdr:from>
    <xdr:to>
      <xdr:col>24</xdr:col>
      <xdr:colOff>114300</xdr:colOff>
      <xdr:row>37</xdr:row>
      <xdr:rowOff>66040</xdr:rowOff>
    </xdr:to>
    <xdr:sp macro="" textlink="">
      <xdr:nvSpPr>
        <xdr:cNvPr id="70" name="楕円 69">
          <a:extLst>
            <a:ext uri="{FF2B5EF4-FFF2-40B4-BE49-F238E27FC236}">
              <a16:creationId xmlns="" xmlns:a16="http://schemas.microsoft.com/office/drawing/2014/main" id="{00000000-0008-0000-0100-000046000000}"/>
            </a:ext>
          </a:extLst>
        </xdr:cNvPr>
        <xdr:cNvSpPr/>
      </xdr:nvSpPr>
      <xdr:spPr>
        <a:xfrm>
          <a:off x="45847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158767</xdr:rowOff>
    </xdr:from>
    <xdr:ext cx="405111" cy="259045"/>
    <xdr:sp macro="" textlink="">
      <xdr:nvSpPr>
        <xdr:cNvPr id="71" name="【道路】&#10;有形固定資産減価償却率該当値テキスト">
          <a:extLst>
            <a:ext uri="{FF2B5EF4-FFF2-40B4-BE49-F238E27FC236}">
              <a16:creationId xmlns="" xmlns:a16="http://schemas.microsoft.com/office/drawing/2014/main" id="{00000000-0008-0000-0100-000047000000}"/>
            </a:ext>
          </a:extLst>
        </xdr:cNvPr>
        <xdr:cNvSpPr txBox="1"/>
      </xdr:nvSpPr>
      <xdr:spPr>
        <a:xfrm>
          <a:off x="4673600"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132080</xdr:rowOff>
    </xdr:from>
    <xdr:to>
      <xdr:col>20</xdr:col>
      <xdr:colOff>38100</xdr:colOff>
      <xdr:row>37</xdr:row>
      <xdr:rowOff>62230</xdr:rowOff>
    </xdr:to>
    <xdr:sp macro="" textlink="">
      <xdr:nvSpPr>
        <xdr:cNvPr id="72" name="楕円 71">
          <a:extLst>
            <a:ext uri="{FF2B5EF4-FFF2-40B4-BE49-F238E27FC236}">
              <a16:creationId xmlns="" xmlns:a16="http://schemas.microsoft.com/office/drawing/2014/main" id="{00000000-0008-0000-0100-000048000000}"/>
            </a:ext>
          </a:extLst>
        </xdr:cNvPr>
        <xdr:cNvSpPr/>
      </xdr:nvSpPr>
      <xdr:spPr>
        <a:xfrm>
          <a:off x="3746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11430</xdr:rowOff>
    </xdr:from>
    <xdr:to>
      <xdr:col>24</xdr:col>
      <xdr:colOff>63500</xdr:colOff>
      <xdr:row>37</xdr:row>
      <xdr:rowOff>15240</xdr:rowOff>
    </xdr:to>
    <xdr:cxnSp macro="">
      <xdr:nvCxnSpPr>
        <xdr:cNvPr id="73" name="直線コネクタ 72">
          <a:extLst>
            <a:ext uri="{FF2B5EF4-FFF2-40B4-BE49-F238E27FC236}">
              <a16:creationId xmlns="" xmlns:a16="http://schemas.microsoft.com/office/drawing/2014/main" id="{00000000-0008-0000-0100-000049000000}"/>
            </a:ext>
          </a:extLst>
        </xdr:cNvPr>
        <xdr:cNvCxnSpPr/>
      </xdr:nvCxnSpPr>
      <xdr:spPr>
        <a:xfrm>
          <a:off x="3797300" y="63550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135890</xdr:rowOff>
    </xdr:from>
    <xdr:to>
      <xdr:col>15</xdr:col>
      <xdr:colOff>101600</xdr:colOff>
      <xdr:row>37</xdr:row>
      <xdr:rowOff>66040</xdr:rowOff>
    </xdr:to>
    <xdr:sp macro="" textlink="">
      <xdr:nvSpPr>
        <xdr:cNvPr id="74" name="楕円 73">
          <a:extLst>
            <a:ext uri="{FF2B5EF4-FFF2-40B4-BE49-F238E27FC236}">
              <a16:creationId xmlns="" xmlns:a16="http://schemas.microsoft.com/office/drawing/2014/main" id="{00000000-0008-0000-0100-00004A000000}"/>
            </a:ext>
          </a:extLst>
        </xdr:cNvPr>
        <xdr:cNvSpPr/>
      </xdr:nvSpPr>
      <xdr:spPr>
        <a:xfrm>
          <a:off x="2857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11430</xdr:rowOff>
    </xdr:from>
    <xdr:to>
      <xdr:col>19</xdr:col>
      <xdr:colOff>177800</xdr:colOff>
      <xdr:row>37</xdr:row>
      <xdr:rowOff>15240</xdr:rowOff>
    </xdr:to>
    <xdr:cxnSp macro="">
      <xdr:nvCxnSpPr>
        <xdr:cNvPr id="75" name="直線コネクタ 74">
          <a:extLst>
            <a:ext uri="{FF2B5EF4-FFF2-40B4-BE49-F238E27FC236}">
              <a16:creationId xmlns="" xmlns:a16="http://schemas.microsoft.com/office/drawing/2014/main" id="{00000000-0008-0000-0100-00004B000000}"/>
            </a:ext>
          </a:extLst>
        </xdr:cNvPr>
        <xdr:cNvCxnSpPr/>
      </xdr:nvCxnSpPr>
      <xdr:spPr>
        <a:xfrm flipV="1">
          <a:off x="2908300" y="6355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76" name="n_1aveValue【道路】&#10;有形固定資産減価償却率">
          <a:extLst>
            <a:ext uri="{FF2B5EF4-FFF2-40B4-BE49-F238E27FC236}">
              <a16:creationId xmlns="" xmlns:a16="http://schemas.microsoft.com/office/drawing/2014/main" id="{00000000-0008-0000-0100-00004C000000}"/>
            </a:ext>
          </a:extLst>
        </xdr:cNvPr>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76217</xdr:rowOff>
    </xdr:from>
    <xdr:ext cx="405111" cy="259045"/>
    <xdr:sp macro="" textlink="">
      <xdr:nvSpPr>
        <xdr:cNvPr id="77" name="n_2aveValue【道路】&#10;有形固定資産減価償却率">
          <a:extLst>
            <a:ext uri="{FF2B5EF4-FFF2-40B4-BE49-F238E27FC236}">
              <a16:creationId xmlns="" xmlns:a16="http://schemas.microsoft.com/office/drawing/2014/main" id="{00000000-0008-0000-0100-00004D000000}"/>
            </a:ext>
          </a:extLst>
        </xdr:cNvPr>
        <xdr:cNvSpPr txBox="1"/>
      </xdr:nvSpPr>
      <xdr:spPr>
        <a:xfrm>
          <a:off x="2705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78757</xdr:rowOff>
    </xdr:from>
    <xdr:ext cx="405111" cy="259045"/>
    <xdr:sp macro="" textlink="">
      <xdr:nvSpPr>
        <xdr:cNvPr id="78" name="n_1mainValue【道路】&#10;有形固定資産減価償却率">
          <a:extLst>
            <a:ext uri="{FF2B5EF4-FFF2-40B4-BE49-F238E27FC236}">
              <a16:creationId xmlns="" xmlns:a16="http://schemas.microsoft.com/office/drawing/2014/main" id="{00000000-0008-0000-0100-00004E000000}"/>
            </a:ext>
          </a:extLst>
        </xdr:cNvPr>
        <xdr:cNvSpPr txBox="1"/>
      </xdr:nvSpPr>
      <xdr:spPr>
        <a:xfrm>
          <a:off x="35820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82567</xdr:rowOff>
    </xdr:from>
    <xdr:ext cx="405111" cy="259045"/>
    <xdr:sp macro="" textlink="">
      <xdr:nvSpPr>
        <xdr:cNvPr id="79" name="n_2mainValue【道路】&#10;有形固定資産減価償却率">
          <a:extLst>
            <a:ext uri="{FF2B5EF4-FFF2-40B4-BE49-F238E27FC236}">
              <a16:creationId xmlns="" xmlns:a16="http://schemas.microsoft.com/office/drawing/2014/main" id="{00000000-0008-0000-0100-00004F000000}"/>
            </a:ext>
          </a:extLst>
        </xdr:cNvPr>
        <xdr:cNvSpPr txBox="1"/>
      </xdr:nvSpPr>
      <xdr:spPr>
        <a:xfrm>
          <a:off x="2705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 xmlns:a16="http://schemas.microsoft.com/office/drawing/2014/main" id="{00000000-0008-0000-01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 xmlns:a16="http://schemas.microsoft.com/office/drawing/2014/main" id="{00000000-0008-0000-01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 xmlns:a16="http://schemas.microsoft.com/office/drawing/2014/main" id="{00000000-0008-0000-01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 xmlns:a16="http://schemas.microsoft.com/office/drawing/2014/main" id="{00000000-0008-0000-01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 xmlns:a16="http://schemas.microsoft.com/office/drawing/2014/main" id="{00000000-0008-0000-01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 xmlns:a16="http://schemas.microsoft.com/office/drawing/2014/main" id="{00000000-0008-0000-01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 xmlns:a16="http://schemas.microsoft.com/office/drawing/2014/main" id="{00000000-0008-0000-01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 xmlns:a16="http://schemas.microsoft.com/office/drawing/2014/main" id="{00000000-0008-0000-01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 xmlns:a16="http://schemas.microsoft.com/office/drawing/2014/main" id="{00000000-0008-0000-0100-000058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 xmlns:a16="http://schemas.microsoft.com/office/drawing/2014/main" id="{00000000-0008-0000-01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a:extLst>
            <a:ext uri="{FF2B5EF4-FFF2-40B4-BE49-F238E27FC236}">
              <a16:creationId xmlns="" xmlns:a16="http://schemas.microsoft.com/office/drawing/2014/main" id="{00000000-0008-0000-0100-00005A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a:extLst>
            <a:ext uri="{FF2B5EF4-FFF2-40B4-BE49-F238E27FC236}">
              <a16:creationId xmlns="" xmlns:a16="http://schemas.microsoft.com/office/drawing/2014/main" id="{00000000-0008-0000-0100-00005B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a:extLst>
            <a:ext uri="{FF2B5EF4-FFF2-40B4-BE49-F238E27FC236}">
              <a16:creationId xmlns="" xmlns:a16="http://schemas.microsoft.com/office/drawing/2014/main" id="{00000000-0008-0000-0100-00005C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a:extLst>
            <a:ext uri="{FF2B5EF4-FFF2-40B4-BE49-F238E27FC236}">
              <a16:creationId xmlns="" xmlns:a16="http://schemas.microsoft.com/office/drawing/2014/main" id="{00000000-0008-0000-0100-00005D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a:extLst>
            <a:ext uri="{FF2B5EF4-FFF2-40B4-BE49-F238E27FC236}">
              <a16:creationId xmlns="" xmlns:a16="http://schemas.microsoft.com/office/drawing/2014/main" id="{00000000-0008-0000-0100-00005E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a:extLst>
            <a:ext uri="{FF2B5EF4-FFF2-40B4-BE49-F238E27FC236}">
              <a16:creationId xmlns="" xmlns:a16="http://schemas.microsoft.com/office/drawing/2014/main" id="{00000000-0008-0000-0100-00005F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a:extLst>
            <a:ext uri="{FF2B5EF4-FFF2-40B4-BE49-F238E27FC236}">
              <a16:creationId xmlns="" xmlns:a16="http://schemas.microsoft.com/office/drawing/2014/main" id="{00000000-0008-0000-0100-000060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a:extLst>
            <a:ext uri="{FF2B5EF4-FFF2-40B4-BE49-F238E27FC236}">
              <a16:creationId xmlns="" xmlns:a16="http://schemas.microsoft.com/office/drawing/2014/main" id="{00000000-0008-0000-0100-000061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 xmlns:a16="http://schemas.microsoft.com/office/drawing/2014/main" id="{00000000-0008-0000-0100-00006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a:extLst>
            <a:ext uri="{FF2B5EF4-FFF2-40B4-BE49-F238E27FC236}">
              <a16:creationId xmlns="" xmlns:a16="http://schemas.microsoft.com/office/drawing/2014/main" id="{00000000-0008-0000-0100-000063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a:extLst>
            <a:ext uri="{FF2B5EF4-FFF2-40B4-BE49-F238E27FC236}">
              <a16:creationId xmlns="" xmlns:a16="http://schemas.microsoft.com/office/drawing/2014/main" id="{00000000-0008-0000-0100-00006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101" name="直線コネクタ 100">
          <a:extLst>
            <a:ext uri="{FF2B5EF4-FFF2-40B4-BE49-F238E27FC236}">
              <a16:creationId xmlns="" xmlns:a16="http://schemas.microsoft.com/office/drawing/2014/main" id="{00000000-0008-0000-0100-000065000000}"/>
            </a:ext>
          </a:extLst>
        </xdr:cNvPr>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102" name="【道路】&#10;一人当たり延長最小値テキスト">
          <a:extLst>
            <a:ext uri="{FF2B5EF4-FFF2-40B4-BE49-F238E27FC236}">
              <a16:creationId xmlns="" xmlns:a16="http://schemas.microsoft.com/office/drawing/2014/main" id="{00000000-0008-0000-0100-000066000000}"/>
            </a:ext>
          </a:extLst>
        </xdr:cNvPr>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3" name="直線コネクタ 102">
          <a:extLst>
            <a:ext uri="{FF2B5EF4-FFF2-40B4-BE49-F238E27FC236}">
              <a16:creationId xmlns="" xmlns:a16="http://schemas.microsoft.com/office/drawing/2014/main" id="{00000000-0008-0000-0100-000067000000}"/>
            </a:ext>
          </a:extLst>
        </xdr:cNvPr>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4" name="【道路】&#10;一人当たり延長最大値テキスト">
          <a:extLst>
            <a:ext uri="{FF2B5EF4-FFF2-40B4-BE49-F238E27FC236}">
              <a16:creationId xmlns="" xmlns:a16="http://schemas.microsoft.com/office/drawing/2014/main" id="{00000000-0008-0000-0100-000068000000}"/>
            </a:ext>
          </a:extLst>
        </xdr:cNvPr>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5" name="直線コネクタ 104">
          <a:extLst>
            <a:ext uri="{FF2B5EF4-FFF2-40B4-BE49-F238E27FC236}">
              <a16:creationId xmlns="" xmlns:a16="http://schemas.microsoft.com/office/drawing/2014/main" id="{00000000-0008-0000-0100-000069000000}"/>
            </a:ext>
          </a:extLst>
        </xdr:cNvPr>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113006</xdr:rowOff>
    </xdr:from>
    <xdr:ext cx="534377" cy="259045"/>
    <xdr:sp macro="" textlink="">
      <xdr:nvSpPr>
        <xdr:cNvPr id="106" name="【道路】&#10;一人当たり延長平均値テキスト">
          <a:extLst>
            <a:ext uri="{FF2B5EF4-FFF2-40B4-BE49-F238E27FC236}">
              <a16:creationId xmlns="" xmlns:a16="http://schemas.microsoft.com/office/drawing/2014/main" id="{00000000-0008-0000-0100-00006A000000}"/>
            </a:ext>
          </a:extLst>
        </xdr:cNvPr>
        <xdr:cNvSpPr txBox="1"/>
      </xdr:nvSpPr>
      <xdr:spPr>
        <a:xfrm>
          <a:off x="10515600" y="662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7" name="フローチャート: 判断 106">
          <a:extLst>
            <a:ext uri="{FF2B5EF4-FFF2-40B4-BE49-F238E27FC236}">
              <a16:creationId xmlns="" xmlns:a16="http://schemas.microsoft.com/office/drawing/2014/main" id="{00000000-0008-0000-0100-00006B000000}"/>
            </a:ext>
          </a:extLst>
        </xdr:cNvPr>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8" name="フローチャート: 判断 107">
          <a:extLst>
            <a:ext uri="{FF2B5EF4-FFF2-40B4-BE49-F238E27FC236}">
              <a16:creationId xmlns="" xmlns:a16="http://schemas.microsoft.com/office/drawing/2014/main" id="{00000000-0008-0000-0100-00006C000000}"/>
            </a:ext>
          </a:extLst>
        </xdr:cNvPr>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9" name="フローチャート: 判断 108">
          <a:extLst>
            <a:ext uri="{FF2B5EF4-FFF2-40B4-BE49-F238E27FC236}">
              <a16:creationId xmlns="" xmlns:a16="http://schemas.microsoft.com/office/drawing/2014/main" id="{00000000-0008-0000-0100-00006D000000}"/>
            </a:ext>
          </a:extLst>
        </xdr:cNvPr>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 xmlns:a16="http://schemas.microsoft.com/office/drawing/2014/main" id="{00000000-0008-0000-0100-00006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 xmlns:a16="http://schemas.microsoft.com/office/drawing/2014/main" id="{00000000-0008-0000-0100-00006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 xmlns:a16="http://schemas.microsoft.com/office/drawing/2014/main" id="{00000000-0008-0000-0100-00007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 xmlns:a16="http://schemas.microsoft.com/office/drawing/2014/main" id="{00000000-0008-0000-0100-00007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 xmlns:a16="http://schemas.microsoft.com/office/drawing/2014/main" id="{00000000-0008-0000-0100-00007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96540</xdr:rowOff>
    </xdr:from>
    <xdr:to>
      <xdr:col>55</xdr:col>
      <xdr:colOff>50800</xdr:colOff>
      <xdr:row>34</xdr:row>
      <xdr:rowOff>26690</xdr:rowOff>
    </xdr:to>
    <xdr:sp macro="" textlink="">
      <xdr:nvSpPr>
        <xdr:cNvPr id="115" name="楕円 114">
          <a:extLst>
            <a:ext uri="{FF2B5EF4-FFF2-40B4-BE49-F238E27FC236}">
              <a16:creationId xmlns="" xmlns:a16="http://schemas.microsoft.com/office/drawing/2014/main" id="{00000000-0008-0000-0100-000073000000}"/>
            </a:ext>
          </a:extLst>
        </xdr:cNvPr>
        <xdr:cNvSpPr/>
      </xdr:nvSpPr>
      <xdr:spPr>
        <a:xfrm>
          <a:off x="10426700" y="575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49567</xdr:rowOff>
    </xdr:from>
    <xdr:ext cx="534377" cy="259045"/>
    <xdr:sp macro="" textlink="">
      <xdr:nvSpPr>
        <xdr:cNvPr id="116" name="【道路】&#10;一人当たり延長該当値テキスト">
          <a:extLst>
            <a:ext uri="{FF2B5EF4-FFF2-40B4-BE49-F238E27FC236}">
              <a16:creationId xmlns="" xmlns:a16="http://schemas.microsoft.com/office/drawing/2014/main" id="{00000000-0008-0000-0100-000074000000}"/>
            </a:ext>
          </a:extLst>
        </xdr:cNvPr>
        <xdr:cNvSpPr txBox="1"/>
      </xdr:nvSpPr>
      <xdr:spPr>
        <a:xfrm>
          <a:off x="10515600" y="570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117343</xdr:rowOff>
    </xdr:from>
    <xdr:to>
      <xdr:col>50</xdr:col>
      <xdr:colOff>165100</xdr:colOff>
      <xdr:row>34</xdr:row>
      <xdr:rowOff>47493</xdr:rowOff>
    </xdr:to>
    <xdr:sp macro="" textlink="">
      <xdr:nvSpPr>
        <xdr:cNvPr id="117" name="楕円 116">
          <a:extLst>
            <a:ext uri="{FF2B5EF4-FFF2-40B4-BE49-F238E27FC236}">
              <a16:creationId xmlns="" xmlns:a16="http://schemas.microsoft.com/office/drawing/2014/main" id="{00000000-0008-0000-0100-000075000000}"/>
            </a:ext>
          </a:extLst>
        </xdr:cNvPr>
        <xdr:cNvSpPr/>
      </xdr:nvSpPr>
      <xdr:spPr>
        <a:xfrm>
          <a:off x="9588500" y="577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147340</xdr:rowOff>
    </xdr:from>
    <xdr:to>
      <xdr:col>55</xdr:col>
      <xdr:colOff>0</xdr:colOff>
      <xdr:row>33</xdr:row>
      <xdr:rowOff>168143</xdr:rowOff>
    </xdr:to>
    <xdr:cxnSp macro="">
      <xdr:nvCxnSpPr>
        <xdr:cNvPr id="118" name="直線コネクタ 117">
          <a:extLst>
            <a:ext uri="{FF2B5EF4-FFF2-40B4-BE49-F238E27FC236}">
              <a16:creationId xmlns="" xmlns:a16="http://schemas.microsoft.com/office/drawing/2014/main" id="{00000000-0008-0000-0100-000076000000}"/>
            </a:ext>
          </a:extLst>
        </xdr:cNvPr>
        <xdr:cNvCxnSpPr/>
      </xdr:nvCxnSpPr>
      <xdr:spPr>
        <a:xfrm flipV="1">
          <a:off x="9639300" y="5805190"/>
          <a:ext cx="8382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137551</xdr:rowOff>
    </xdr:from>
    <xdr:to>
      <xdr:col>46</xdr:col>
      <xdr:colOff>38100</xdr:colOff>
      <xdr:row>34</xdr:row>
      <xdr:rowOff>67701</xdr:rowOff>
    </xdr:to>
    <xdr:sp macro="" textlink="">
      <xdr:nvSpPr>
        <xdr:cNvPr id="119" name="楕円 118">
          <a:extLst>
            <a:ext uri="{FF2B5EF4-FFF2-40B4-BE49-F238E27FC236}">
              <a16:creationId xmlns="" xmlns:a16="http://schemas.microsoft.com/office/drawing/2014/main" id="{00000000-0008-0000-0100-000077000000}"/>
            </a:ext>
          </a:extLst>
        </xdr:cNvPr>
        <xdr:cNvSpPr/>
      </xdr:nvSpPr>
      <xdr:spPr>
        <a:xfrm>
          <a:off x="8699500" y="579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168143</xdr:rowOff>
    </xdr:from>
    <xdr:to>
      <xdr:col>50</xdr:col>
      <xdr:colOff>114300</xdr:colOff>
      <xdr:row>34</xdr:row>
      <xdr:rowOff>16901</xdr:rowOff>
    </xdr:to>
    <xdr:cxnSp macro="">
      <xdr:nvCxnSpPr>
        <xdr:cNvPr id="120" name="直線コネクタ 119">
          <a:extLst>
            <a:ext uri="{FF2B5EF4-FFF2-40B4-BE49-F238E27FC236}">
              <a16:creationId xmlns="" xmlns:a16="http://schemas.microsoft.com/office/drawing/2014/main" id="{00000000-0008-0000-0100-000078000000}"/>
            </a:ext>
          </a:extLst>
        </xdr:cNvPr>
        <xdr:cNvCxnSpPr/>
      </xdr:nvCxnSpPr>
      <xdr:spPr>
        <a:xfrm flipV="1">
          <a:off x="8750300" y="5825993"/>
          <a:ext cx="8890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64223</xdr:rowOff>
    </xdr:from>
    <xdr:ext cx="469744" cy="259045"/>
    <xdr:sp macro="" textlink="">
      <xdr:nvSpPr>
        <xdr:cNvPr id="121" name="n_1aveValue【道路】&#10;一人当たり延長">
          <a:extLst>
            <a:ext uri="{FF2B5EF4-FFF2-40B4-BE49-F238E27FC236}">
              <a16:creationId xmlns="" xmlns:a16="http://schemas.microsoft.com/office/drawing/2014/main" id="{00000000-0008-0000-0100-000079000000}"/>
            </a:ext>
          </a:extLst>
        </xdr:cNvPr>
        <xdr:cNvSpPr txBox="1"/>
      </xdr:nvSpPr>
      <xdr:spPr>
        <a:xfrm>
          <a:off x="9391727" y="675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84020</xdr:rowOff>
    </xdr:from>
    <xdr:ext cx="469744" cy="259045"/>
    <xdr:sp macro="" textlink="">
      <xdr:nvSpPr>
        <xdr:cNvPr id="122" name="n_2aveValue【道路】&#10;一人当たり延長">
          <a:extLst>
            <a:ext uri="{FF2B5EF4-FFF2-40B4-BE49-F238E27FC236}">
              <a16:creationId xmlns="" xmlns:a16="http://schemas.microsoft.com/office/drawing/2014/main" id="{00000000-0008-0000-0100-00007A000000}"/>
            </a:ext>
          </a:extLst>
        </xdr:cNvPr>
        <xdr:cNvSpPr txBox="1"/>
      </xdr:nvSpPr>
      <xdr:spPr>
        <a:xfrm>
          <a:off x="8515427" y="677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64020</xdr:rowOff>
    </xdr:from>
    <xdr:ext cx="534377" cy="259045"/>
    <xdr:sp macro="" textlink="">
      <xdr:nvSpPr>
        <xdr:cNvPr id="123" name="n_1mainValue【道路】&#10;一人当たり延長">
          <a:extLst>
            <a:ext uri="{FF2B5EF4-FFF2-40B4-BE49-F238E27FC236}">
              <a16:creationId xmlns="" xmlns:a16="http://schemas.microsoft.com/office/drawing/2014/main" id="{00000000-0008-0000-0100-00007B000000}"/>
            </a:ext>
          </a:extLst>
        </xdr:cNvPr>
        <xdr:cNvSpPr txBox="1"/>
      </xdr:nvSpPr>
      <xdr:spPr>
        <a:xfrm>
          <a:off x="9359411" y="555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84228</xdr:rowOff>
    </xdr:from>
    <xdr:ext cx="534377" cy="259045"/>
    <xdr:sp macro="" textlink="">
      <xdr:nvSpPr>
        <xdr:cNvPr id="124" name="n_2mainValue【道路】&#10;一人当たり延長">
          <a:extLst>
            <a:ext uri="{FF2B5EF4-FFF2-40B4-BE49-F238E27FC236}">
              <a16:creationId xmlns="" xmlns:a16="http://schemas.microsoft.com/office/drawing/2014/main" id="{00000000-0008-0000-0100-00007C000000}"/>
            </a:ext>
          </a:extLst>
        </xdr:cNvPr>
        <xdr:cNvSpPr txBox="1"/>
      </xdr:nvSpPr>
      <xdr:spPr>
        <a:xfrm>
          <a:off x="8483111" y="55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 xmlns:a16="http://schemas.microsoft.com/office/drawing/2014/main" id="{00000000-0008-0000-0100-00007D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 xmlns:a16="http://schemas.microsoft.com/office/drawing/2014/main" id="{00000000-0008-0000-0100-00007E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 xmlns:a16="http://schemas.microsoft.com/office/drawing/2014/main" id="{00000000-0008-0000-0100-00007F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 xmlns:a16="http://schemas.microsoft.com/office/drawing/2014/main" id="{00000000-0008-0000-0100-000080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 xmlns:a16="http://schemas.microsoft.com/office/drawing/2014/main" id="{00000000-0008-0000-0100-000081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 xmlns:a16="http://schemas.microsoft.com/office/drawing/2014/main" id="{00000000-0008-0000-0100-000082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 xmlns:a16="http://schemas.microsoft.com/office/drawing/2014/main" id="{00000000-0008-0000-0100-000083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 xmlns:a16="http://schemas.microsoft.com/office/drawing/2014/main" id="{00000000-0008-0000-0100-000084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a:extLst>
            <a:ext uri="{FF2B5EF4-FFF2-40B4-BE49-F238E27FC236}">
              <a16:creationId xmlns="" xmlns:a16="http://schemas.microsoft.com/office/drawing/2014/main" id="{00000000-0008-0000-0100-000085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a:extLst>
            <a:ext uri="{FF2B5EF4-FFF2-40B4-BE49-F238E27FC236}">
              <a16:creationId xmlns="" xmlns:a16="http://schemas.microsoft.com/office/drawing/2014/main" id="{00000000-0008-0000-0100-000086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a:extLst>
            <a:ext uri="{FF2B5EF4-FFF2-40B4-BE49-F238E27FC236}">
              <a16:creationId xmlns="" xmlns:a16="http://schemas.microsoft.com/office/drawing/2014/main" id="{00000000-0008-0000-0100-000087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a:extLst>
            <a:ext uri="{FF2B5EF4-FFF2-40B4-BE49-F238E27FC236}">
              <a16:creationId xmlns="" xmlns:a16="http://schemas.microsoft.com/office/drawing/2014/main" id="{00000000-0008-0000-0100-000088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a:extLst>
            <a:ext uri="{FF2B5EF4-FFF2-40B4-BE49-F238E27FC236}">
              <a16:creationId xmlns="" xmlns:a16="http://schemas.microsoft.com/office/drawing/2014/main" id="{00000000-0008-0000-0100-000089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a:extLst>
            <a:ext uri="{FF2B5EF4-FFF2-40B4-BE49-F238E27FC236}">
              <a16:creationId xmlns="" xmlns:a16="http://schemas.microsoft.com/office/drawing/2014/main" id="{00000000-0008-0000-0100-00008A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a:extLst>
            <a:ext uri="{FF2B5EF4-FFF2-40B4-BE49-F238E27FC236}">
              <a16:creationId xmlns="" xmlns:a16="http://schemas.microsoft.com/office/drawing/2014/main" id="{00000000-0008-0000-0100-00008B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a:extLst>
            <a:ext uri="{FF2B5EF4-FFF2-40B4-BE49-F238E27FC236}">
              <a16:creationId xmlns="" xmlns:a16="http://schemas.microsoft.com/office/drawing/2014/main" id="{00000000-0008-0000-0100-00008C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a:extLst>
            <a:ext uri="{FF2B5EF4-FFF2-40B4-BE49-F238E27FC236}">
              <a16:creationId xmlns="" xmlns:a16="http://schemas.microsoft.com/office/drawing/2014/main" id="{00000000-0008-0000-0100-00008D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a:extLst>
            <a:ext uri="{FF2B5EF4-FFF2-40B4-BE49-F238E27FC236}">
              <a16:creationId xmlns="" xmlns:a16="http://schemas.microsoft.com/office/drawing/2014/main" id="{00000000-0008-0000-0100-00008E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a:extLst>
            <a:ext uri="{FF2B5EF4-FFF2-40B4-BE49-F238E27FC236}">
              <a16:creationId xmlns="" xmlns:a16="http://schemas.microsoft.com/office/drawing/2014/main" id="{00000000-0008-0000-0100-00008F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a:extLst>
            <a:ext uri="{FF2B5EF4-FFF2-40B4-BE49-F238E27FC236}">
              <a16:creationId xmlns="" xmlns:a16="http://schemas.microsoft.com/office/drawing/2014/main" id="{00000000-0008-0000-0100-000090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a:extLst>
            <a:ext uri="{FF2B5EF4-FFF2-40B4-BE49-F238E27FC236}">
              <a16:creationId xmlns="" xmlns:a16="http://schemas.microsoft.com/office/drawing/2014/main" id="{00000000-0008-0000-0100-000091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a:extLst>
            <a:ext uri="{FF2B5EF4-FFF2-40B4-BE49-F238E27FC236}">
              <a16:creationId xmlns="" xmlns:a16="http://schemas.microsoft.com/office/drawing/2014/main" id="{00000000-0008-0000-0100-000092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 xmlns:a16="http://schemas.microsoft.com/office/drawing/2014/main" id="{00000000-0008-0000-0100-000093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a:extLst>
            <a:ext uri="{FF2B5EF4-FFF2-40B4-BE49-F238E27FC236}">
              <a16:creationId xmlns="" xmlns:a16="http://schemas.microsoft.com/office/drawing/2014/main" id="{00000000-0008-0000-0100-000094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a:extLst>
            <a:ext uri="{FF2B5EF4-FFF2-40B4-BE49-F238E27FC236}">
              <a16:creationId xmlns="" xmlns:a16="http://schemas.microsoft.com/office/drawing/2014/main" id="{00000000-0008-0000-0100-000095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50" name="直線コネクタ 149">
          <a:extLst>
            <a:ext uri="{FF2B5EF4-FFF2-40B4-BE49-F238E27FC236}">
              <a16:creationId xmlns="" xmlns:a16="http://schemas.microsoft.com/office/drawing/2014/main" id="{00000000-0008-0000-0100-000096000000}"/>
            </a:ext>
          </a:extLst>
        </xdr:cNvPr>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51" name="【橋りょう・トンネル】&#10;有形固定資産減価償却率最小値テキスト">
          <a:extLst>
            <a:ext uri="{FF2B5EF4-FFF2-40B4-BE49-F238E27FC236}">
              <a16:creationId xmlns="" xmlns:a16="http://schemas.microsoft.com/office/drawing/2014/main" id="{00000000-0008-0000-0100-000097000000}"/>
            </a:ext>
          </a:extLst>
        </xdr:cNvPr>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52" name="直線コネクタ 151">
          <a:extLst>
            <a:ext uri="{FF2B5EF4-FFF2-40B4-BE49-F238E27FC236}">
              <a16:creationId xmlns="" xmlns:a16="http://schemas.microsoft.com/office/drawing/2014/main" id="{00000000-0008-0000-0100-000098000000}"/>
            </a:ext>
          </a:extLst>
        </xdr:cNvPr>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3" name="【橋りょう・トンネル】&#10;有形固定資産減価償却率最大値テキスト">
          <a:extLst>
            <a:ext uri="{FF2B5EF4-FFF2-40B4-BE49-F238E27FC236}">
              <a16:creationId xmlns="" xmlns:a16="http://schemas.microsoft.com/office/drawing/2014/main" id="{00000000-0008-0000-0100-000099000000}"/>
            </a:ext>
          </a:extLst>
        </xdr:cNvPr>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4" name="直線コネクタ 153">
          <a:extLst>
            <a:ext uri="{FF2B5EF4-FFF2-40B4-BE49-F238E27FC236}">
              <a16:creationId xmlns="" xmlns:a16="http://schemas.microsoft.com/office/drawing/2014/main" id="{00000000-0008-0000-0100-00009A000000}"/>
            </a:ext>
          </a:extLst>
        </xdr:cNvPr>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55" name="【橋りょう・トンネル】&#10;有形固定資産減価償却率平均値テキスト">
          <a:extLst>
            <a:ext uri="{FF2B5EF4-FFF2-40B4-BE49-F238E27FC236}">
              <a16:creationId xmlns="" xmlns:a16="http://schemas.microsoft.com/office/drawing/2014/main" id="{00000000-0008-0000-0100-00009B000000}"/>
            </a:ext>
          </a:extLst>
        </xdr:cNvPr>
        <xdr:cNvSpPr txBox="1"/>
      </xdr:nvSpPr>
      <xdr:spPr>
        <a:xfrm>
          <a:off x="4673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6" name="フローチャート: 判断 155">
          <a:extLst>
            <a:ext uri="{FF2B5EF4-FFF2-40B4-BE49-F238E27FC236}">
              <a16:creationId xmlns="" xmlns:a16="http://schemas.microsoft.com/office/drawing/2014/main" id="{00000000-0008-0000-0100-00009C000000}"/>
            </a:ext>
          </a:extLst>
        </xdr:cNvPr>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7" name="フローチャート: 判断 156">
          <a:extLst>
            <a:ext uri="{FF2B5EF4-FFF2-40B4-BE49-F238E27FC236}">
              <a16:creationId xmlns="" xmlns:a16="http://schemas.microsoft.com/office/drawing/2014/main" id="{00000000-0008-0000-0100-00009D000000}"/>
            </a:ext>
          </a:extLst>
        </xdr:cNvPr>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8" name="フローチャート: 判断 157">
          <a:extLst>
            <a:ext uri="{FF2B5EF4-FFF2-40B4-BE49-F238E27FC236}">
              <a16:creationId xmlns="" xmlns:a16="http://schemas.microsoft.com/office/drawing/2014/main" id="{00000000-0008-0000-0100-00009E000000}"/>
            </a:ext>
          </a:extLst>
        </xdr:cNvPr>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a:extLst>
            <a:ext uri="{FF2B5EF4-FFF2-40B4-BE49-F238E27FC236}">
              <a16:creationId xmlns="" xmlns:a16="http://schemas.microsoft.com/office/drawing/2014/main" id="{00000000-0008-0000-0100-00009F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a:extLst>
            <a:ext uri="{FF2B5EF4-FFF2-40B4-BE49-F238E27FC236}">
              <a16:creationId xmlns="" xmlns:a16="http://schemas.microsoft.com/office/drawing/2014/main" id="{00000000-0008-0000-0100-0000A0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a:extLst>
            <a:ext uri="{FF2B5EF4-FFF2-40B4-BE49-F238E27FC236}">
              <a16:creationId xmlns="" xmlns:a16="http://schemas.microsoft.com/office/drawing/2014/main" id="{00000000-0008-0000-0100-0000A1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a:extLst>
            <a:ext uri="{FF2B5EF4-FFF2-40B4-BE49-F238E27FC236}">
              <a16:creationId xmlns="" xmlns:a16="http://schemas.microsoft.com/office/drawing/2014/main" id="{00000000-0008-0000-0100-0000A2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a:extLst>
            <a:ext uri="{FF2B5EF4-FFF2-40B4-BE49-F238E27FC236}">
              <a16:creationId xmlns="" xmlns:a16="http://schemas.microsoft.com/office/drawing/2014/main" id="{00000000-0008-0000-0100-0000A3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102688</xdr:rowOff>
    </xdr:from>
    <xdr:to>
      <xdr:col>24</xdr:col>
      <xdr:colOff>114300</xdr:colOff>
      <xdr:row>58</xdr:row>
      <xdr:rowOff>32838</xdr:rowOff>
    </xdr:to>
    <xdr:sp macro="" textlink="">
      <xdr:nvSpPr>
        <xdr:cNvPr id="164" name="楕円 163">
          <a:extLst>
            <a:ext uri="{FF2B5EF4-FFF2-40B4-BE49-F238E27FC236}">
              <a16:creationId xmlns="" xmlns:a16="http://schemas.microsoft.com/office/drawing/2014/main" id="{00000000-0008-0000-0100-0000A4000000}"/>
            </a:ext>
          </a:extLst>
        </xdr:cNvPr>
        <xdr:cNvSpPr/>
      </xdr:nvSpPr>
      <xdr:spPr>
        <a:xfrm>
          <a:off x="4584700" y="987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125565</xdr:rowOff>
    </xdr:from>
    <xdr:ext cx="405111" cy="259045"/>
    <xdr:sp macro="" textlink="">
      <xdr:nvSpPr>
        <xdr:cNvPr id="165" name="【橋りょう・トンネル】&#10;有形固定資産減価償却率該当値テキスト">
          <a:extLst>
            <a:ext uri="{FF2B5EF4-FFF2-40B4-BE49-F238E27FC236}">
              <a16:creationId xmlns="" xmlns:a16="http://schemas.microsoft.com/office/drawing/2014/main" id="{00000000-0008-0000-0100-0000A5000000}"/>
            </a:ext>
          </a:extLst>
        </xdr:cNvPr>
        <xdr:cNvSpPr txBox="1"/>
      </xdr:nvSpPr>
      <xdr:spPr>
        <a:xfrm>
          <a:off x="4673600" y="972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122283</xdr:rowOff>
    </xdr:from>
    <xdr:to>
      <xdr:col>20</xdr:col>
      <xdr:colOff>38100</xdr:colOff>
      <xdr:row>58</xdr:row>
      <xdr:rowOff>52433</xdr:rowOff>
    </xdr:to>
    <xdr:sp macro="" textlink="">
      <xdr:nvSpPr>
        <xdr:cNvPr id="166" name="楕円 165">
          <a:extLst>
            <a:ext uri="{FF2B5EF4-FFF2-40B4-BE49-F238E27FC236}">
              <a16:creationId xmlns="" xmlns:a16="http://schemas.microsoft.com/office/drawing/2014/main" id="{00000000-0008-0000-0100-0000A6000000}"/>
            </a:ext>
          </a:extLst>
        </xdr:cNvPr>
        <xdr:cNvSpPr/>
      </xdr:nvSpPr>
      <xdr:spPr>
        <a:xfrm>
          <a:off x="3746500" y="98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153488</xdr:rowOff>
    </xdr:from>
    <xdr:to>
      <xdr:col>24</xdr:col>
      <xdr:colOff>63500</xdr:colOff>
      <xdr:row>58</xdr:row>
      <xdr:rowOff>1633</xdr:rowOff>
    </xdr:to>
    <xdr:cxnSp macro="">
      <xdr:nvCxnSpPr>
        <xdr:cNvPr id="167" name="直線コネクタ 166">
          <a:extLst>
            <a:ext uri="{FF2B5EF4-FFF2-40B4-BE49-F238E27FC236}">
              <a16:creationId xmlns="" xmlns:a16="http://schemas.microsoft.com/office/drawing/2014/main" id="{00000000-0008-0000-0100-0000A7000000}"/>
            </a:ext>
          </a:extLst>
        </xdr:cNvPr>
        <xdr:cNvCxnSpPr/>
      </xdr:nvCxnSpPr>
      <xdr:spPr>
        <a:xfrm flipV="1">
          <a:off x="3797300" y="9926138"/>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145143</xdr:rowOff>
    </xdr:from>
    <xdr:to>
      <xdr:col>15</xdr:col>
      <xdr:colOff>101600</xdr:colOff>
      <xdr:row>58</xdr:row>
      <xdr:rowOff>75293</xdr:rowOff>
    </xdr:to>
    <xdr:sp macro="" textlink="">
      <xdr:nvSpPr>
        <xdr:cNvPr id="168" name="楕円 167">
          <a:extLst>
            <a:ext uri="{FF2B5EF4-FFF2-40B4-BE49-F238E27FC236}">
              <a16:creationId xmlns="" xmlns:a16="http://schemas.microsoft.com/office/drawing/2014/main" id="{00000000-0008-0000-0100-0000A8000000}"/>
            </a:ext>
          </a:extLst>
        </xdr:cNvPr>
        <xdr:cNvSpPr/>
      </xdr:nvSpPr>
      <xdr:spPr>
        <a:xfrm>
          <a:off x="2857500" y="99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1633</xdr:rowOff>
    </xdr:from>
    <xdr:to>
      <xdr:col>19</xdr:col>
      <xdr:colOff>177800</xdr:colOff>
      <xdr:row>58</xdr:row>
      <xdr:rowOff>24493</xdr:rowOff>
    </xdr:to>
    <xdr:cxnSp macro="">
      <xdr:nvCxnSpPr>
        <xdr:cNvPr id="169" name="直線コネクタ 168">
          <a:extLst>
            <a:ext uri="{FF2B5EF4-FFF2-40B4-BE49-F238E27FC236}">
              <a16:creationId xmlns="" xmlns:a16="http://schemas.microsoft.com/office/drawing/2014/main" id="{00000000-0008-0000-0100-0000A9000000}"/>
            </a:ext>
          </a:extLst>
        </xdr:cNvPr>
        <xdr:cNvCxnSpPr/>
      </xdr:nvCxnSpPr>
      <xdr:spPr>
        <a:xfrm flipV="1">
          <a:off x="2908300" y="994573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105608</xdr:rowOff>
    </xdr:from>
    <xdr:ext cx="405111" cy="259045"/>
    <xdr:sp macro="" textlink="">
      <xdr:nvSpPr>
        <xdr:cNvPr id="170" name="n_1aveValue【橋りょう・トンネル】&#10;有形固定資産減価償却率">
          <a:extLst>
            <a:ext uri="{FF2B5EF4-FFF2-40B4-BE49-F238E27FC236}">
              <a16:creationId xmlns="" xmlns:a16="http://schemas.microsoft.com/office/drawing/2014/main" id="{00000000-0008-0000-0100-0000AA000000}"/>
            </a:ext>
          </a:extLst>
        </xdr:cNvPr>
        <xdr:cNvSpPr txBox="1"/>
      </xdr:nvSpPr>
      <xdr:spPr>
        <a:xfrm>
          <a:off x="35820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71" name="n_2aveValue【橋りょう・トンネル】&#10;有形固定資産減価償却率">
          <a:extLst>
            <a:ext uri="{FF2B5EF4-FFF2-40B4-BE49-F238E27FC236}">
              <a16:creationId xmlns="" xmlns:a16="http://schemas.microsoft.com/office/drawing/2014/main" id="{00000000-0008-0000-0100-0000AB000000}"/>
            </a:ext>
          </a:extLst>
        </xdr:cNvPr>
        <xdr:cNvSpPr txBox="1"/>
      </xdr:nvSpPr>
      <xdr:spPr>
        <a:xfrm>
          <a:off x="2705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68960</xdr:rowOff>
    </xdr:from>
    <xdr:ext cx="405111" cy="259045"/>
    <xdr:sp macro="" textlink="">
      <xdr:nvSpPr>
        <xdr:cNvPr id="172" name="n_1mainValue【橋りょう・トンネル】&#10;有形固定資産減価償却率">
          <a:extLst>
            <a:ext uri="{FF2B5EF4-FFF2-40B4-BE49-F238E27FC236}">
              <a16:creationId xmlns="" xmlns:a16="http://schemas.microsoft.com/office/drawing/2014/main" id="{00000000-0008-0000-0100-0000AC000000}"/>
            </a:ext>
          </a:extLst>
        </xdr:cNvPr>
        <xdr:cNvSpPr txBox="1"/>
      </xdr:nvSpPr>
      <xdr:spPr>
        <a:xfrm>
          <a:off x="3582044" y="967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91820</xdr:rowOff>
    </xdr:from>
    <xdr:ext cx="405111" cy="259045"/>
    <xdr:sp macro="" textlink="">
      <xdr:nvSpPr>
        <xdr:cNvPr id="173" name="n_2mainValue【橋りょう・トンネル】&#10;有形固定資産減価償却率">
          <a:extLst>
            <a:ext uri="{FF2B5EF4-FFF2-40B4-BE49-F238E27FC236}">
              <a16:creationId xmlns="" xmlns:a16="http://schemas.microsoft.com/office/drawing/2014/main" id="{00000000-0008-0000-0100-0000AD000000}"/>
            </a:ext>
          </a:extLst>
        </xdr:cNvPr>
        <xdr:cNvSpPr txBox="1"/>
      </xdr:nvSpPr>
      <xdr:spPr>
        <a:xfrm>
          <a:off x="2705744" y="969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a:extLst>
            <a:ext uri="{FF2B5EF4-FFF2-40B4-BE49-F238E27FC236}">
              <a16:creationId xmlns="" xmlns:a16="http://schemas.microsoft.com/office/drawing/2014/main" id="{00000000-0008-0000-0100-0000A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a:extLst>
            <a:ext uri="{FF2B5EF4-FFF2-40B4-BE49-F238E27FC236}">
              <a16:creationId xmlns="" xmlns:a16="http://schemas.microsoft.com/office/drawing/2014/main" id="{00000000-0008-0000-0100-0000A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a:extLst>
            <a:ext uri="{FF2B5EF4-FFF2-40B4-BE49-F238E27FC236}">
              <a16:creationId xmlns="" xmlns:a16="http://schemas.microsoft.com/office/drawing/2014/main" id="{00000000-0008-0000-0100-0000B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a:extLst>
            <a:ext uri="{FF2B5EF4-FFF2-40B4-BE49-F238E27FC236}">
              <a16:creationId xmlns="" xmlns:a16="http://schemas.microsoft.com/office/drawing/2014/main" id="{00000000-0008-0000-0100-0000B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a:extLst>
            <a:ext uri="{FF2B5EF4-FFF2-40B4-BE49-F238E27FC236}">
              <a16:creationId xmlns="" xmlns:a16="http://schemas.microsoft.com/office/drawing/2014/main" id="{00000000-0008-0000-0100-0000B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a:extLst>
            <a:ext uri="{FF2B5EF4-FFF2-40B4-BE49-F238E27FC236}">
              <a16:creationId xmlns="" xmlns:a16="http://schemas.microsoft.com/office/drawing/2014/main" id="{00000000-0008-0000-0100-0000B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a:extLst>
            <a:ext uri="{FF2B5EF4-FFF2-40B4-BE49-F238E27FC236}">
              <a16:creationId xmlns="" xmlns:a16="http://schemas.microsoft.com/office/drawing/2014/main" id="{00000000-0008-0000-0100-0000B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a:extLst>
            <a:ext uri="{FF2B5EF4-FFF2-40B4-BE49-F238E27FC236}">
              <a16:creationId xmlns="" xmlns:a16="http://schemas.microsoft.com/office/drawing/2014/main" id="{00000000-0008-0000-0100-0000B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a:extLst>
            <a:ext uri="{FF2B5EF4-FFF2-40B4-BE49-F238E27FC236}">
              <a16:creationId xmlns="" xmlns:a16="http://schemas.microsoft.com/office/drawing/2014/main" id="{00000000-0008-0000-0100-0000B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a:extLst>
            <a:ext uri="{FF2B5EF4-FFF2-40B4-BE49-F238E27FC236}">
              <a16:creationId xmlns="" xmlns:a16="http://schemas.microsoft.com/office/drawing/2014/main" id="{00000000-0008-0000-0100-0000B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a:extLst>
            <a:ext uri="{FF2B5EF4-FFF2-40B4-BE49-F238E27FC236}">
              <a16:creationId xmlns="" xmlns:a16="http://schemas.microsoft.com/office/drawing/2014/main" id="{00000000-0008-0000-0100-0000B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a:extLst>
            <a:ext uri="{FF2B5EF4-FFF2-40B4-BE49-F238E27FC236}">
              <a16:creationId xmlns="" xmlns:a16="http://schemas.microsoft.com/office/drawing/2014/main" id="{00000000-0008-0000-0100-0000B9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a:extLst>
            <a:ext uri="{FF2B5EF4-FFF2-40B4-BE49-F238E27FC236}">
              <a16:creationId xmlns="" xmlns:a16="http://schemas.microsoft.com/office/drawing/2014/main" id="{00000000-0008-0000-0100-0000B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7" name="テキスト ボックス 186">
          <a:extLst>
            <a:ext uri="{FF2B5EF4-FFF2-40B4-BE49-F238E27FC236}">
              <a16:creationId xmlns="" xmlns:a16="http://schemas.microsoft.com/office/drawing/2014/main" id="{00000000-0008-0000-0100-0000BB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a:extLst>
            <a:ext uri="{FF2B5EF4-FFF2-40B4-BE49-F238E27FC236}">
              <a16:creationId xmlns="" xmlns:a16="http://schemas.microsoft.com/office/drawing/2014/main" id="{00000000-0008-0000-0100-0000B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a:extLst>
            <a:ext uri="{FF2B5EF4-FFF2-40B4-BE49-F238E27FC236}">
              <a16:creationId xmlns="" xmlns:a16="http://schemas.microsoft.com/office/drawing/2014/main" id="{00000000-0008-0000-0100-0000BD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a:extLst>
            <a:ext uri="{FF2B5EF4-FFF2-40B4-BE49-F238E27FC236}">
              <a16:creationId xmlns="" xmlns:a16="http://schemas.microsoft.com/office/drawing/2014/main" id="{00000000-0008-0000-0100-0000B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a:extLst>
            <a:ext uri="{FF2B5EF4-FFF2-40B4-BE49-F238E27FC236}">
              <a16:creationId xmlns="" xmlns:a16="http://schemas.microsoft.com/office/drawing/2014/main" id="{00000000-0008-0000-0100-0000BF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a:extLst>
            <a:ext uri="{FF2B5EF4-FFF2-40B4-BE49-F238E27FC236}">
              <a16:creationId xmlns="" xmlns:a16="http://schemas.microsoft.com/office/drawing/2014/main" id="{00000000-0008-0000-0100-0000C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3" name="テキスト ボックス 192">
          <a:extLst>
            <a:ext uri="{FF2B5EF4-FFF2-40B4-BE49-F238E27FC236}">
              <a16:creationId xmlns="" xmlns:a16="http://schemas.microsoft.com/office/drawing/2014/main" id="{00000000-0008-0000-0100-0000C1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a:extLst>
            <a:ext uri="{FF2B5EF4-FFF2-40B4-BE49-F238E27FC236}">
              <a16:creationId xmlns="" xmlns:a16="http://schemas.microsoft.com/office/drawing/2014/main" id="{00000000-0008-0000-0100-0000C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a:extLst>
            <a:ext uri="{FF2B5EF4-FFF2-40B4-BE49-F238E27FC236}">
              <a16:creationId xmlns="" xmlns:a16="http://schemas.microsoft.com/office/drawing/2014/main" id="{00000000-0008-0000-0100-0000C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a:extLst>
            <a:ext uri="{FF2B5EF4-FFF2-40B4-BE49-F238E27FC236}">
              <a16:creationId xmlns="" xmlns:a16="http://schemas.microsoft.com/office/drawing/2014/main" id="{00000000-0008-0000-0100-0000C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97" name="直線コネクタ 196">
          <a:extLst>
            <a:ext uri="{FF2B5EF4-FFF2-40B4-BE49-F238E27FC236}">
              <a16:creationId xmlns="" xmlns:a16="http://schemas.microsoft.com/office/drawing/2014/main" id="{00000000-0008-0000-0100-0000C5000000}"/>
            </a:ext>
          </a:extLst>
        </xdr:cNvPr>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98" name="【橋りょう・トンネル】&#10;一人当たり有形固定資産（償却資産）額最小値テキスト">
          <a:extLst>
            <a:ext uri="{FF2B5EF4-FFF2-40B4-BE49-F238E27FC236}">
              <a16:creationId xmlns="" xmlns:a16="http://schemas.microsoft.com/office/drawing/2014/main" id="{00000000-0008-0000-0100-0000C6000000}"/>
            </a:ext>
          </a:extLst>
        </xdr:cNvPr>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9" name="直線コネクタ 198">
          <a:extLst>
            <a:ext uri="{FF2B5EF4-FFF2-40B4-BE49-F238E27FC236}">
              <a16:creationId xmlns="" xmlns:a16="http://schemas.microsoft.com/office/drawing/2014/main" id="{00000000-0008-0000-0100-0000C7000000}"/>
            </a:ext>
          </a:extLst>
        </xdr:cNvPr>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200" name="【橋りょう・トンネル】&#10;一人当たり有形固定資産（償却資産）額最大値テキスト">
          <a:extLst>
            <a:ext uri="{FF2B5EF4-FFF2-40B4-BE49-F238E27FC236}">
              <a16:creationId xmlns="" xmlns:a16="http://schemas.microsoft.com/office/drawing/2014/main" id="{00000000-0008-0000-0100-0000C8000000}"/>
            </a:ext>
          </a:extLst>
        </xdr:cNvPr>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201" name="直線コネクタ 200">
          <a:extLst>
            <a:ext uri="{FF2B5EF4-FFF2-40B4-BE49-F238E27FC236}">
              <a16:creationId xmlns="" xmlns:a16="http://schemas.microsoft.com/office/drawing/2014/main" id="{00000000-0008-0000-0100-0000C9000000}"/>
            </a:ext>
          </a:extLst>
        </xdr:cNvPr>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136417</xdr:rowOff>
    </xdr:from>
    <xdr:ext cx="599010" cy="259045"/>
    <xdr:sp macro="" textlink="">
      <xdr:nvSpPr>
        <xdr:cNvPr id="202" name="【橋りょう・トンネル】&#10;一人当たり有形固定資産（償却資産）額平均値テキスト">
          <a:extLst>
            <a:ext uri="{FF2B5EF4-FFF2-40B4-BE49-F238E27FC236}">
              <a16:creationId xmlns="" xmlns:a16="http://schemas.microsoft.com/office/drawing/2014/main" id="{00000000-0008-0000-0100-0000CA000000}"/>
            </a:ext>
          </a:extLst>
        </xdr:cNvPr>
        <xdr:cNvSpPr txBox="1"/>
      </xdr:nvSpPr>
      <xdr:spPr>
        <a:xfrm>
          <a:off x="10515600" y="10766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203" name="フローチャート: 判断 202">
          <a:extLst>
            <a:ext uri="{FF2B5EF4-FFF2-40B4-BE49-F238E27FC236}">
              <a16:creationId xmlns="" xmlns:a16="http://schemas.microsoft.com/office/drawing/2014/main" id="{00000000-0008-0000-0100-0000CB000000}"/>
            </a:ext>
          </a:extLst>
        </xdr:cNvPr>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204" name="フローチャート: 判断 203">
          <a:extLst>
            <a:ext uri="{FF2B5EF4-FFF2-40B4-BE49-F238E27FC236}">
              <a16:creationId xmlns="" xmlns:a16="http://schemas.microsoft.com/office/drawing/2014/main" id="{00000000-0008-0000-0100-0000CC000000}"/>
            </a:ext>
          </a:extLst>
        </xdr:cNvPr>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205" name="フローチャート: 判断 204">
          <a:extLst>
            <a:ext uri="{FF2B5EF4-FFF2-40B4-BE49-F238E27FC236}">
              <a16:creationId xmlns="" xmlns:a16="http://schemas.microsoft.com/office/drawing/2014/main" id="{00000000-0008-0000-0100-0000CD000000}"/>
            </a:ext>
          </a:extLst>
        </xdr:cNvPr>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a:extLst>
            <a:ext uri="{FF2B5EF4-FFF2-40B4-BE49-F238E27FC236}">
              <a16:creationId xmlns="" xmlns:a16="http://schemas.microsoft.com/office/drawing/2014/main" id="{00000000-0008-0000-0100-0000C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a:extLst>
            <a:ext uri="{FF2B5EF4-FFF2-40B4-BE49-F238E27FC236}">
              <a16:creationId xmlns="" xmlns:a16="http://schemas.microsoft.com/office/drawing/2014/main" id="{00000000-0008-0000-0100-0000C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a:extLst>
            <a:ext uri="{FF2B5EF4-FFF2-40B4-BE49-F238E27FC236}">
              <a16:creationId xmlns="" xmlns:a16="http://schemas.microsoft.com/office/drawing/2014/main" id="{00000000-0008-0000-0100-0000D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a:extLst>
            <a:ext uri="{FF2B5EF4-FFF2-40B4-BE49-F238E27FC236}">
              <a16:creationId xmlns="" xmlns:a16="http://schemas.microsoft.com/office/drawing/2014/main" id="{00000000-0008-0000-0100-0000D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a:extLst>
            <a:ext uri="{FF2B5EF4-FFF2-40B4-BE49-F238E27FC236}">
              <a16:creationId xmlns="" xmlns:a16="http://schemas.microsoft.com/office/drawing/2014/main" id="{00000000-0008-0000-0100-0000D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51343</xdr:rowOff>
    </xdr:from>
    <xdr:to>
      <xdr:col>55</xdr:col>
      <xdr:colOff>50800</xdr:colOff>
      <xdr:row>60</xdr:row>
      <xdr:rowOff>152943</xdr:rowOff>
    </xdr:to>
    <xdr:sp macro="" textlink="">
      <xdr:nvSpPr>
        <xdr:cNvPr id="211" name="楕円 210">
          <a:extLst>
            <a:ext uri="{FF2B5EF4-FFF2-40B4-BE49-F238E27FC236}">
              <a16:creationId xmlns="" xmlns:a16="http://schemas.microsoft.com/office/drawing/2014/main" id="{00000000-0008-0000-0100-0000D3000000}"/>
            </a:ext>
          </a:extLst>
        </xdr:cNvPr>
        <xdr:cNvSpPr/>
      </xdr:nvSpPr>
      <xdr:spPr>
        <a:xfrm>
          <a:off x="10426700" y="1033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74220</xdr:rowOff>
    </xdr:from>
    <xdr:ext cx="599010" cy="259045"/>
    <xdr:sp macro="" textlink="">
      <xdr:nvSpPr>
        <xdr:cNvPr id="212" name="【橋りょう・トンネル】&#10;一人当たり有形固定資産（償却資産）額該当値テキスト">
          <a:extLst>
            <a:ext uri="{FF2B5EF4-FFF2-40B4-BE49-F238E27FC236}">
              <a16:creationId xmlns="" xmlns:a16="http://schemas.microsoft.com/office/drawing/2014/main" id="{00000000-0008-0000-0100-0000D4000000}"/>
            </a:ext>
          </a:extLst>
        </xdr:cNvPr>
        <xdr:cNvSpPr txBox="1"/>
      </xdr:nvSpPr>
      <xdr:spPr>
        <a:xfrm>
          <a:off x="10515600" y="1018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65286</xdr:rowOff>
    </xdr:from>
    <xdr:to>
      <xdr:col>50</xdr:col>
      <xdr:colOff>165100</xdr:colOff>
      <xdr:row>60</xdr:row>
      <xdr:rowOff>166886</xdr:rowOff>
    </xdr:to>
    <xdr:sp macro="" textlink="">
      <xdr:nvSpPr>
        <xdr:cNvPr id="213" name="楕円 212">
          <a:extLst>
            <a:ext uri="{FF2B5EF4-FFF2-40B4-BE49-F238E27FC236}">
              <a16:creationId xmlns="" xmlns:a16="http://schemas.microsoft.com/office/drawing/2014/main" id="{00000000-0008-0000-0100-0000D5000000}"/>
            </a:ext>
          </a:extLst>
        </xdr:cNvPr>
        <xdr:cNvSpPr/>
      </xdr:nvSpPr>
      <xdr:spPr>
        <a:xfrm>
          <a:off x="9588500" y="103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102143</xdr:rowOff>
    </xdr:from>
    <xdr:to>
      <xdr:col>55</xdr:col>
      <xdr:colOff>0</xdr:colOff>
      <xdr:row>60</xdr:row>
      <xdr:rowOff>116086</xdr:rowOff>
    </xdr:to>
    <xdr:cxnSp macro="">
      <xdr:nvCxnSpPr>
        <xdr:cNvPr id="214" name="直線コネクタ 213">
          <a:extLst>
            <a:ext uri="{FF2B5EF4-FFF2-40B4-BE49-F238E27FC236}">
              <a16:creationId xmlns="" xmlns:a16="http://schemas.microsoft.com/office/drawing/2014/main" id="{00000000-0008-0000-0100-0000D6000000}"/>
            </a:ext>
          </a:extLst>
        </xdr:cNvPr>
        <xdr:cNvCxnSpPr/>
      </xdr:nvCxnSpPr>
      <xdr:spPr>
        <a:xfrm flipV="1">
          <a:off x="9639300" y="10389143"/>
          <a:ext cx="838200" cy="1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125590</xdr:rowOff>
    </xdr:from>
    <xdr:to>
      <xdr:col>46</xdr:col>
      <xdr:colOff>38100</xdr:colOff>
      <xdr:row>61</xdr:row>
      <xdr:rowOff>55740</xdr:rowOff>
    </xdr:to>
    <xdr:sp macro="" textlink="">
      <xdr:nvSpPr>
        <xdr:cNvPr id="215" name="楕円 214">
          <a:extLst>
            <a:ext uri="{FF2B5EF4-FFF2-40B4-BE49-F238E27FC236}">
              <a16:creationId xmlns="" xmlns:a16="http://schemas.microsoft.com/office/drawing/2014/main" id="{00000000-0008-0000-0100-0000D7000000}"/>
            </a:ext>
          </a:extLst>
        </xdr:cNvPr>
        <xdr:cNvSpPr/>
      </xdr:nvSpPr>
      <xdr:spPr>
        <a:xfrm>
          <a:off x="8699500" y="1041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116086</xdr:rowOff>
    </xdr:from>
    <xdr:to>
      <xdr:col>50</xdr:col>
      <xdr:colOff>114300</xdr:colOff>
      <xdr:row>61</xdr:row>
      <xdr:rowOff>4940</xdr:rowOff>
    </xdr:to>
    <xdr:cxnSp macro="">
      <xdr:nvCxnSpPr>
        <xdr:cNvPr id="216" name="直線コネクタ 215">
          <a:extLst>
            <a:ext uri="{FF2B5EF4-FFF2-40B4-BE49-F238E27FC236}">
              <a16:creationId xmlns="" xmlns:a16="http://schemas.microsoft.com/office/drawing/2014/main" id="{00000000-0008-0000-0100-0000D8000000}"/>
            </a:ext>
          </a:extLst>
        </xdr:cNvPr>
        <xdr:cNvCxnSpPr/>
      </xdr:nvCxnSpPr>
      <xdr:spPr>
        <a:xfrm flipV="1">
          <a:off x="8750300" y="10403086"/>
          <a:ext cx="889000" cy="6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56614</xdr:rowOff>
    </xdr:from>
    <xdr:ext cx="599010" cy="259045"/>
    <xdr:sp macro="" textlink="">
      <xdr:nvSpPr>
        <xdr:cNvPr id="217" name="n_1aveValue【橋りょう・トンネル】&#10;一人当たり有形固定資産（償却資産）額">
          <a:extLst>
            <a:ext uri="{FF2B5EF4-FFF2-40B4-BE49-F238E27FC236}">
              <a16:creationId xmlns="" xmlns:a16="http://schemas.microsoft.com/office/drawing/2014/main" id="{00000000-0008-0000-0100-0000D9000000}"/>
            </a:ext>
          </a:extLst>
        </xdr:cNvPr>
        <xdr:cNvSpPr txBox="1"/>
      </xdr:nvSpPr>
      <xdr:spPr>
        <a:xfrm>
          <a:off x="9327095" y="1085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103442</xdr:rowOff>
    </xdr:from>
    <xdr:ext cx="599010" cy="259045"/>
    <xdr:sp macro="" textlink="">
      <xdr:nvSpPr>
        <xdr:cNvPr id="218" name="n_2aveValue【橋りょう・トンネル】&#10;一人当たり有形固定資産（償却資産）額">
          <a:extLst>
            <a:ext uri="{FF2B5EF4-FFF2-40B4-BE49-F238E27FC236}">
              <a16:creationId xmlns="" xmlns:a16="http://schemas.microsoft.com/office/drawing/2014/main" id="{00000000-0008-0000-0100-0000DA000000}"/>
            </a:ext>
          </a:extLst>
        </xdr:cNvPr>
        <xdr:cNvSpPr txBox="1"/>
      </xdr:nvSpPr>
      <xdr:spPr>
        <a:xfrm>
          <a:off x="8450795" y="1090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11963</xdr:rowOff>
    </xdr:from>
    <xdr:ext cx="599010" cy="259045"/>
    <xdr:sp macro="" textlink="">
      <xdr:nvSpPr>
        <xdr:cNvPr id="219" name="n_1mainValue【橋りょう・トンネル】&#10;一人当たり有形固定資産（償却資産）額">
          <a:extLst>
            <a:ext uri="{FF2B5EF4-FFF2-40B4-BE49-F238E27FC236}">
              <a16:creationId xmlns="" xmlns:a16="http://schemas.microsoft.com/office/drawing/2014/main" id="{00000000-0008-0000-0100-0000DB000000}"/>
            </a:ext>
          </a:extLst>
        </xdr:cNvPr>
        <xdr:cNvSpPr txBox="1"/>
      </xdr:nvSpPr>
      <xdr:spPr>
        <a:xfrm>
          <a:off x="9327095" y="10127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72267</xdr:rowOff>
    </xdr:from>
    <xdr:ext cx="599010" cy="259045"/>
    <xdr:sp macro="" textlink="">
      <xdr:nvSpPr>
        <xdr:cNvPr id="220" name="n_2mainValue【橋りょう・トンネル】&#10;一人当たり有形固定資産（償却資産）額">
          <a:extLst>
            <a:ext uri="{FF2B5EF4-FFF2-40B4-BE49-F238E27FC236}">
              <a16:creationId xmlns="" xmlns:a16="http://schemas.microsoft.com/office/drawing/2014/main" id="{00000000-0008-0000-0100-0000DC000000}"/>
            </a:ext>
          </a:extLst>
        </xdr:cNvPr>
        <xdr:cNvSpPr txBox="1"/>
      </xdr:nvSpPr>
      <xdr:spPr>
        <a:xfrm>
          <a:off x="8450795" y="1018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a:extLst>
            <a:ext uri="{FF2B5EF4-FFF2-40B4-BE49-F238E27FC236}">
              <a16:creationId xmlns="" xmlns:a16="http://schemas.microsoft.com/office/drawing/2014/main" id="{00000000-0008-0000-0100-0000D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a:extLst>
            <a:ext uri="{FF2B5EF4-FFF2-40B4-BE49-F238E27FC236}">
              <a16:creationId xmlns="" xmlns:a16="http://schemas.microsoft.com/office/drawing/2014/main" id="{00000000-0008-0000-0100-0000D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a:extLst>
            <a:ext uri="{FF2B5EF4-FFF2-40B4-BE49-F238E27FC236}">
              <a16:creationId xmlns="" xmlns:a16="http://schemas.microsoft.com/office/drawing/2014/main" id="{00000000-0008-0000-0100-0000D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a:extLst>
            <a:ext uri="{FF2B5EF4-FFF2-40B4-BE49-F238E27FC236}">
              <a16:creationId xmlns="" xmlns:a16="http://schemas.microsoft.com/office/drawing/2014/main" id="{00000000-0008-0000-0100-0000E0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a:extLst>
            <a:ext uri="{FF2B5EF4-FFF2-40B4-BE49-F238E27FC236}">
              <a16:creationId xmlns="" xmlns:a16="http://schemas.microsoft.com/office/drawing/2014/main" id="{00000000-0008-0000-0100-0000E1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a:extLst>
            <a:ext uri="{FF2B5EF4-FFF2-40B4-BE49-F238E27FC236}">
              <a16:creationId xmlns="" xmlns:a16="http://schemas.microsoft.com/office/drawing/2014/main" id="{00000000-0008-0000-0100-0000E2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a:extLst>
            <a:ext uri="{FF2B5EF4-FFF2-40B4-BE49-F238E27FC236}">
              <a16:creationId xmlns="" xmlns:a16="http://schemas.microsoft.com/office/drawing/2014/main" id="{00000000-0008-0000-0100-0000E3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a:extLst>
            <a:ext uri="{FF2B5EF4-FFF2-40B4-BE49-F238E27FC236}">
              <a16:creationId xmlns="" xmlns:a16="http://schemas.microsoft.com/office/drawing/2014/main" id="{00000000-0008-0000-0100-0000E4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a:extLst>
            <a:ext uri="{FF2B5EF4-FFF2-40B4-BE49-F238E27FC236}">
              <a16:creationId xmlns="" xmlns:a16="http://schemas.microsoft.com/office/drawing/2014/main" id="{00000000-0008-0000-0100-0000E5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a:extLst>
            <a:ext uri="{FF2B5EF4-FFF2-40B4-BE49-F238E27FC236}">
              <a16:creationId xmlns="" xmlns:a16="http://schemas.microsoft.com/office/drawing/2014/main" id="{00000000-0008-0000-0100-0000E6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a:extLst>
            <a:ext uri="{FF2B5EF4-FFF2-40B4-BE49-F238E27FC236}">
              <a16:creationId xmlns="" xmlns:a16="http://schemas.microsoft.com/office/drawing/2014/main" id="{00000000-0008-0000-0100-0000E7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a:extLst>
            <a:ext uri="{FF2B5EF4-FFF2-40B4-BE49-F238E27FC236}">
              <a16:creationId xmlns="" xmlns:a16="http://schemas.microsoft.com/office/drawing/2014/main" id="{00000000-0008-0000-0100-0000E8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a:extLst>
            <a:ext uri="{FF2B5EF4-FFF2-40B4-BE49-F238E27FC236}">
              <a16:creationId xmlns="" xmlns:a16="http://schemas.microsoft.com/office/drawing/2014/main" id="{00000000-0008-0000-0100-0000E9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a:extLst>
            <a:ext uri="{FF2B5EF4-FFF2-40B4-BE49-F238E27FC236}">
              <a16:creationId xmlns="" xmlns:a16="http://schemas.microsoft.com/office/drawing/2014/main" id="{00000000-0008-0000-0100-0000EA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a:extLst>
            <a:ext uri="{FF2B5EF4-FFF2-40B4-BE49-F238E27FC236}">
              <a16:creationId xmlns="" xmlns:a16="http://schemas.microsoft.com/office/drawing/2014/main" id="{00000000-0008-0000-0100-0000EB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a:extLst>
            <a:ext uri="{FF2B5EF4-FFF2-40B4-BE49-F238E27FC236}">
              <a16:creationId xmlns="" xmlns:a16="http://schemas.microsoft.com/office/drawing/2014/main" id="{00000000-0008-0000-0100-0000EC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a:extLst>
            <a:ext uri="{FF2B5EF4-FFF2-40B4-BE49-F238E27FC236}">
              <a16:creationId xmlns="" xmlns:a16="http://schemas.microsoft.com/office/drawing/2014/main" id="{00000000-0008-0000-0100-0000ED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a:extLst>
            <a:ext uri="{FF2B5EF4-FFF2-40B4-BE49-F238E27FC236}">
              <a16:creationId xmlns="" xmlns:a16="http://schemas.microsoft.com/office/drawing/2014/main" id="{00000000-0008-0000-0100-0000EE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a:extLst>
            <a:ext uri="{FF2B5EF4-FFF2-40B4-BE49-F238E27FC236}">
              <a16:creationId xmlns="" xmlns:a16="http://schemas.microsoft.com/office/drawing/2014/main" id="{00000000-0008-0000-0100-0000EF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a:extLst>
            <a:ext uri="{FF2B5EF4-FFF2-40B4-BE49-F238E27FC236}">
              <a16:creationId xmlns="" xmlns:a16="http://schemas.microsoft.com/office/drawing/2014/main" id="{00000000-0008-0000-0100-0000F0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a:extLst>
            <a:ext uri="{FF2B5EF4-FFF2-40B4-BE49-F238E27FC236}">
              <a16:creationId xmlns="" xmlns:a16="http://schemas.microsoft.com/office/drawing/2014/main" id="{00000000-0008-0000-0100-0000F1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a:extLst>
            <a:ext uri="{FF2B5EF4-FFF2-40B4-BE49-F238E27FC236}">
              <a16:creationId xmlns="" xmlns:a16="http://schemas.microsoft.com/office/drawing/2014/main" id="{00000000-0008-0000-0100-0000F2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a:extLst>
            <a:ext uri="{FF2B5EF4-FFF2-40B4-BE49-F238E27FC236}">
              <a16:creationId xmlns="" xmlns:a16="http://schemas.microsoft.com/office/drawing/2014/main" id="{00000000-0008-0000-0100-0000F3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a:extLst>
            <a:ext uri="{FF2B5EF4-FFF2-40B4-BE49-F238E27FC236}">
              <a16:creationId xmlns="" xmlns:a16="http://schemas.microsoft.com/office/drawing/2014/main" id="{00000000-0008-0000-0100-0000F4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45" name="直線コネクタ 244">
          <a:extLst>
            <a:ext uri="{FF2B5EF4-FFF2-40B4-BE49-F238E27FC236}">
              <a16:creationId xmlns="" xmlns:a16="http://schemas.microsoft.com/office/drawing/2014/main" id="{00000000-0008-0000-0100-0000F5000000}"/>
            </a:ext>
          </a:extLst>
        </xdr:cNvPr>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46" name="【公営住宅】&#10;有形固定資産減価償却率最小値テキスト">
          <a:extLst>
            <a:ext uri="{FF2B5EF4-FFF2-40B4-BE49-F238E27FC236}">
              <a16:creationId xmlns="" xmlns:a16="http://schemas.microsoft.com/office/drawing/2014/main" id="{00000000-0008-0000-0100-0000F6000000}"/>
            </a:ext>
          </a:extLst>
        </xdr:cNvPr>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47" name="直線コネクタ 246">
          <a:extLst>
            <a:ext uri="{FF2B5EF4-FFF2-40B4-BE49-F238E27FC236}">
              <a16:creationId xmlns="" xmlns:a16="http://schemas.microsoft.com/office/drawing/2014/main" id="{00000000-0008-0000-0100-0000F7000000}"/>
            </a:ext>
          </a:extLst>
        </xdr:cNvPr>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8" name="【公営住宅】&#10;有形固定資産減価償却率最大値テキスト">
          <a:extLst>
            <a:ext uri="{FF2B5EF4-FFF2-40B4-BE49-F238E27FC236}">
              <a16:creationId xmlns="" xmlns:a16="http://schemas.microsoft.com/office/drawing/2014/main" id="{00000000-0008-0000-0100-0000F8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9" name="直線コネクタ 248">
          <a:extLst>
            <a:ext uri="{FF2B5EF4-FFF2-40B4-BE49-F238E27FC236}">
              <a16:creationId xmlns="" xmlns:a16="http://schemas.microsoft.com/office/drawing/2014/main" id="{00000000-0008-0000-0100-0000F9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64788</xdr:rowOff>
    </xdr:from>
    <xdr:ext cx="405111" cy="259045"/>
    <xdr:sp macro="" textlink="">
      <xdr:nvSpPr>
        <xdr:cNvPr id="250" name="【公営住宅】&#10;有形固定資産減価償却率平均値テキスト">
          <a:extLst>
            <a:ext uri="{FF2B5EF4-FFF2-40B4-BE49-F238E27FC236}">
              <a16:creationId xmlns="" xmlns:a16="http://schemas.microsoft.com/office/drawing/2014/main" id="{00000000-0008-0000-0100-0000FA000000}"/>
            </a:ext>
          </a:extLst>
        </xdr:cNvPr>
        <xdr:cNvSpPr txBox="1"/>
      </xdr:nvSpPr>
      <xdr:spPr>
        <a:xfrm>
          <a:off x="4673600" y="1395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51" name="フローチャート: 判断 250">
          <a:extLst>
            <a:ext uri="{FF2B5EF4-FFF2-40B4-BE49-F238E27FC236}">
              <a16:creationId xmlns="" xmlns:a16="http://schemas.microsoft.com/office/drawing/2014/main" id="{00000000-0008-0000-0100-0000FB000000}"/>
            </a:ext>
          </a:extLst>
        </xdr:cNvPr>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52" name="フローチャート: 判断 251">
          <a:extLst>
            <a:ext uri="{FF2B5EF4-FFF2-40B4-BE49-F238E27FC236}">
              <a16:creationId xmlns="" xmlns:a16="http://schemas.microsoft.com/office/drawing/2014/main" id="{00000000-0008-0000-0100-0000FC000000}"/>
            </a:ext>
          </a:extLst>
        </xdr:cNvPr>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53" name="フローチャート: 判断 252">
          <a:extLst>
            <a:ext uri="{FF2B5EF4-FFF2-40B4-BE49-F238E27FC236}">
              <a16:creationId xmlns="" xmlns:a16="http://schemas.microsoft.com/office/drawing/2014/main" id="{00000000-0008-0000-0100-0000FD000000}"/>
            </a:ext>
          </a:extLst>
        </xdr:cNvPr>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a:extLst>
            <a:ext uri="{FF2B5EF4-FFF2-40B4-BE49-F238E27FC236}">
              <a16:creationId xmlns="" xmlns:a16="http://schemas.microsoft.com/office/drawing/2014/main" id="{00000000-0008-0000-0100-0000FE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a:extLst>
            <a:ext uri="{FF2B5EF4-FFF2-40B4-BE49-F238E27FC236}">
              <a16:creationId xmlns="" xmlns:a16="http://schemas.microsoft.com/office/drawing/2014/main" id="{00000000-0008-0000-0100-0000FF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a:extLst>
            <a:ext uri="{FF2B5EF4-FFF2-40B4-BE49-F238E27FC236}">
              <a16:creationId xmlns="" xmlns:a16="http://schemas.microsoft.com/office/drawing/2014/main" id="{00000000-0008-0000-0100-000000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a:extLst>
            <a:ext uri="{FF2B5EF4-FFF2-40B4-BE49-F238E27FC236}">
              <a16:creationId xmlns="" xmlns:a16="http://schemas.microsoft.com/office/drawing/2014/main" id="{00000000-0008-0000-0100-000001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a:extLst>
            <a:ext uri="{FF2B5EF4-FFF2-40B4-BE49-F238E27FC236}">
              <a16:creationId xmlns="" xmlns:a16="http://schemas.microsoft.com/office/drawing/2014/main" id="{00000000-0008-0000-0100-000002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59" name="楕円 258">
          <a:extLst>
            <a:ext uri="{FF2B5EF4-FFF2-40B4-BE49-F238E27FC236}">
              <a16:creationId xmlns="" xmlns:a16="http://schemas.microsoft.com/office/drawing/2014/main" id="{00000000-0008-0000-0100-000003010000}"/>
            </a:ext>
          </a:extLst>
        </xdr:cNvPr>
        <xdr:cNvSpPr/>
      </xdr:nvSpPr>
      <xdr:spPr>
        <a:xfrm>
          <a:off x="4584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67327</xdr:rowOff>
    </xdr:from>
    <xdr:ext cx="405111" cy="259045"/>
    <xdr:sp macro="" textlink="">
      <xdr:nvSpPr>
        <xdr:cNvPr id="260" name="【公営住宅】&#10;有形固定資産減価償却率該当値テキスト">
          <a:extLst>
            <a:ext uri="{FF2B5EF4-FFF2-40B4-BE49-F238E27FC236}">
              <a16:creationId xmlns="" xmlns:a16="http://schemas.microsoft.com/office/drawing/2014/main" id="{00000000-0008-0000-0100-000004010000}"/>
            </a:ext>
          </a:extLst>
        </xdr:cNvPr>
        <xdr:cNvSpPr txBox="1"/>
      </xdr:nvSpPr>
      <xdr:spPr>
        <a:xfrm>
          <a:off x="4673600"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78739</xdr:rowOff>
    </xdr:from>
    <xdr:to>
      <xdr:col>20</xdr:col>
      <xdr:colOff>38100</xdr:colOff>
      <xdr:row>82</xdr:row>
      <xdr:rowOff>8889</xdr:rowOff>
    </xdr:to>
    <xdr:sp macro="" textlink="">
      <xdr:nvSpPr>
        <xdr:cNvPr id="261" name="楕円 260">
          <a:extLst>
            <a:ext uri="{FF2B5EF4-FFF2-40B4-BE49-F238E27FC236}">
              <a16:creationId xmlns="" xmlns:a16="http://schemas.microsoft.com/office/drawing/2014/main" id="{00000000-0008-0000-0100-000005010000}"/>
            </a:ext>
          </a:extLst>
        </xdr:cNvPr>
        <xdr:cNvSpPr/>
      </xdr:nvSpPr>
      <xdr:spPr>
        <a:xfrm>
          <a:off x="3746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95250</xdr:rowOff>
    </xdr:from>
    <xdr:to>
      <xdr:col>24</xdr:col>
      <xdr:colOff>63500</xdr:colOff>
      <xdr:row>81</xdr:row>
      <xdr:rowOff>129539</xdr:rowOff>
    </xdr:to>
    <xdr:cxnSp macro="">
      <xdr:nvCxnSpPr>
        <xdr:cNvPr id="262" name="直線コネクタ 261">
          <a:extLst>
            <a:ext uri="{FF2B5EF4-FFF2-40B4-BE49-F238E27FC236}">
              <a16:creationId xmlns="" xmlns:a16="http://schemas.microsoft.com/office/drawing/2014/main" id="{00000000-0008-0000-0100-000006010000}"/>
            </a:ext>
          </a:extLst>
        </xdr:cNvPr>
        <xdr:cNvCxnSpPr/>
      </xdr:nvCxnSpPr>
      <xdr:spPr>
        <a:xfrm flipV="1">
          <a:off x="3797300" y="139827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118745</xdr:rowOff>
    </xdr:from>
    <xdr:to>
      <xdr:col>15</xdr:col>
      <xdr:colOff>101600</xdr:colOff>
      <xdr:row>82</xdr:row>
      <xdr:rowOff>48895</xdr:rowOff>
    </xdr:to>
    <xdr:sp macro="" textlink="">
      <xdr:nvSpPr>
        <xdr:cNvPr id="263" name="楕円 262">
          <a:extLst>
            <a:ext uri="{FF2B5EF4-FFF2-40B4-BE49-F238E27FC236}">
              <a16:creationId xmlns="" xmlns:a16="http://schemas.microsoft.com/office/drawing/2014/main" id="{00000000-0008-0000-0100-000007010000}"/>
            </a:ext>
          </a:extLst>
        </xdr:cNvPr>
        <xdr:cNvSpPr/>
      </xdr:nvSpPr>
      <xdr:spPr>
        <a:xfrm>
          <a:off x="2857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129539</xdr:rowOff>
    </xdr:from>
    <xdr:to>
      <xdr:col>19</xdr:col>
      <xdr:colOff>177800</xdr:colOff>
      <xdr:row>81</xdr:row>
      <xdr:rowOff>169545</xdr:rowOff>
    </xdr:to>
    <xdr:cxnSp macro="">
      <xdr:nvCxnSpPr>
        <xdr:cNvPr id="264" name="直線コネクタ 263">
          <a:extLst>
            <a:ext uri="{FF2B5EF4-FFF2-40B4-BE49-F238E27FC236}">
              <a16:creationId xmlns="" xmlns:a16="http://schemas.microsoft.com/office/drawing/2014/main" id="{00000000-0008-0000-0100-000008010000}"/>
            </a:ext>
          </a:extLst>
        </xdr:cNvPr>
        <xdr:cNvCxnSpPr/>
      </xdr:nvCxnSpPr>
      <xdr:spPr>
        <a:xfrm flipV="1">
          <a:off x="2908300" y="140169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41927</xdr:rowOff>
    </xdr:from>
    <xdr:ext cx="405111" cy="259045"/>
    <xdr:sp macro="" textlink="">
      <xdr:nvSpPr>
        <xdr:cNvPr id="265" name="n_1aveValue【公営住宅】&#10;有形固定資産減価償却率">
          <a:extLst>
            <a:ext uri="{FF2B5EF4-FFF2-40B4-BE49-F238E27FC236}">
              <a16:creationId xmlns="" xmlns:a16="http://schemas.microsoft.com/office/drawing/2014/main" id="{00000000-0008-0000-0100-000009010000}"/>
            </a:ext>
          </a:extLst>
        </xdr:cNvPr>
        <xdr:cNvSpPr txBox="1"/>
      </xdr:nvSpPr>
      <xdr:spPr>
        <a:xfrm>
          <a:off x="3582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66" name="n_2aveValue【公営住宅】&#10;有形固定資産減価償却率">
          <a:extLst>
            <a:ext uri="{FF2B5EF4-FFF2-40B4-BE49-F238E27FC236}">
              <a16:creationId xmlns="" xmlns:a16="http://schemas.microsoft.com/office/drawing/2014/main" id="{00000000-0008-0000-0100-00000A010000}"/>
            </a:ext>
          </a:extLst>
        </xdr:cNvPr>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25416</xdr:rowOff>
    </xdr:from>
    <xdr:ext cx="405111" cy="259045"/>
    <xdr:sp macro="" textlink="">
      <xdr:nvSpPr>
        <xdr:cNvPr id="267" name="n_1mainValue【公営住宅】&#10;有形固定資産減価償却率">
          <a:extLst>
            <a:ext uri="{FF2B5EF4-FFF2-40B4-BE49-F238E27FC236}">
              <a16:creationId xmlns="" xmlns:a16="http://schemas.microsoft.com/office/drawing/2014/main" id="{00000000-0008-0000-0100-00000B010000}"/>
            </a:ext>
          </a:extLst>
        </xdr:cNvPr>
        <xdr:cNvSpPr txBox="1"/>
      </xdr:nvSpPr>
      <xdr:spPr>
        <a:xfrm>
          <a:off x="35820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40022</xdr:rowOff>
    </xdr:from>
    <xdr:ext cx="405111" cy="259045"/>
    <xdr:sp macro="" textlink="">
      <xdr:nvSpPr>
        <xdr:cNvPr id="268" name="n_2mainValue【公営住宅】&#10;有形固定資産減価償却率">
          <a:extLst>
            <a:ext uri="{FF2B5EF4-FFF2-40B4-BE49-F238E27FC236}">
              <a16:creationId xmlns="" xmlns:a16="http://schemas.microsoft.com/office/drawing/2014/main" id="{00000000-0008-0000-0100-00000C010000}"/>
            </a:ext>
          </a:extLst>
        </xdr:cNvPr>
        <xdr:cNvSpPr txBox="1"/>
      </xdr:nvSpPr>
      <xdr:spPr>
        <a:xfrm>
          <a:off x="2705744" y="1409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a:extLst>
            <a:ext uri="{FF2B5EF4-FFF2-40B4-BE49-F238E27FC236}">
              <a16:creationId xmlns="" xmlns:a16="http://schemas.microsoft.com/office/drawing/2014/main" id="{00000000-0008-0000-0100-00000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a:extLst>
            <a:ext uri="{FF2B5EF4-FFF2-40B4-BE49-F238E27FC236}">
              <a16:creationId xmlns="" xmlns:a16="http://schemas.microsoft.com/office/drawing/2014/main" id="{00000000-0008-0000-0100-00000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a:extLst>
            <a:ext uri="{FF2B5EF4-FFF2-40B4-BE49-F238E27FC236}">
              <a16:creationId xmlns="" xmlns:a16="http://schemas.microsoft.com/office/drawing/2014/main" id="{00000000-0008-0000-0100-00000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a:extLst>
            <a:ext uri="{FF2B5EF4-FFF2-40B4-BE49-F238E27FC236}">
              <a16:creationId xmlns="" xmlns:a16="http://schemas.microsoft.com/office/drawing/2014/main" id="{00000000-0008-0000-0100-00001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a:extLst>
            <a:ext uri="{FF2B5EF4-FFF2-40B4-BE49-F238E27FC236}">
              <a16:creationId xmlns="" xmlns:a16="http://schemas.microsoft.com/office/drawing/2014/main" id="{00000000-0008-0000-0100-00001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a:extLst>
            <a:ext uri="{FF2B5EF4-FFF2-40B4-BE49-F238E27FC236}">
              <a16:creationId xmlns="" xmlns:a16="http://schemas.microsoft.com/office/drawing/2014/main" id="{00000000-0008-0000-0100-00001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a:extLst>
            <a:ext uri="{FF2B5EF4-FFF2-40B4-BE49-F238E27FC236}">
              <a16:creationId xmlns="" xmlns:a16="http://schemas.microsoft.com/office/drawing/2014/main" id="{00000000-0008-0000-0100-00001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a:extLst>
            <a:ext uri="{FF2B5EF4-FFF2-40B4-BE49-F238E27FC236}">
              <a16:creationId xmlns="" xmlns:a16="http://schemas.microsoft.com/office/drawing/2014/main" id="{00000000-0008-0000-0100-00001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a:extLst>
            <a:ext uri="{FF2B5EF4-FFF2-40B4-BE49-F238E27FC236}">
              <a16:creationId xmlns="" xmlns:a16="http://schemas.microsoft.com/office/drawing/2014/main" id="{00000000-0008-0000-0100-00001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a:extLst>
            <a:ext uri="{FF2B5EF4-FFF2-40B4-BE49-F238E27FC236}">
              <a16:creationId xmlns="" xmlns:a16="http://schemas.microsoft.com/office/drawing/2014/main" id="{00000000-0008-0000-0100-00001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9" name="直線コネクタ 278">
          <a:extLst>
            <a:ext uri="{FF2B5EF4-FFF2-40B4-BE49-F238E27FC236}">
              <a16:creationId xmlns="" xmlns:a16="http://schemas.microsoft.com/office/drawing/2014/main" id="{00000000-0008-0000-0100-000017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0" name="テキスト ボックス 279">
          <a:extLst>
            <a:ext uri="{FF2B5EF4-FFF2-40B4-BE49-F238E27FC236}">
              <a16:creationId xmlns="" xmlns:a16="http://schemas.microsoft.com/office/drawing/2014/main" id="{00000000-0008-0000-0100-000018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1" name="直線コネクタ 280">
          <a:extLst>
            <a:ext uri="{FF2B5EF4-FFF2-40B4-BE49-F238E27FC236}">
              <a16:creationId xmlns="" xmlns:a16="http://schemas.microsoft.com/office/drawing/2014/main" id="{00000000-0008-0000-0100-000019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2" name="テキスト ボックス 281">
          <a:extLst>
            <a:ext uri="{FF2B5EF4-FFF2-40B4-BE49-F238E27FC236}">
              <a16:creationId xmlns="" xmlns:a16="http://schemas.microsoft.com/office/drawing/2014/main" id="{00000000-0008-0000-0100-00001A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3" name="直線コネクタ 282">
          <a:extLst>
            <a:ext uri="{FF2B5EF4-FFF2-40B4-BE49-F238E27FC236}">
              <a16:creationId xmlns="" xmlns:a16="http://schemas.microsoft.com/office/drawing/2014/main" id="{00000000-0008-0000-0100-00001B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4" name="テキスト ボックス 283">
          <a:extLst>
            <a:ext uri="{FF2B5EF4-FFF2-40B4-BE49-F238E27FC236}">
              <a16:creationId xmlns="" xmlns:a16="http://schemas.microsoft.com/office/drawing/2014/main" id="{00000000-0008-0000-0100-00001C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5" name="直線コネクタ 284">
          <a:extLst>
            <a:ext uri="{FF2B5EF4-FFF2-40B4-BE49-F238E27FC236}">
              <a16:creationId xmlns="" xmlns:a16="http://schemas.microsoft.com/office/drawing/2014/main" id="{00000000-0008-0000-0100-00001D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6" name="テキスト ボックス 285">
          <a:extLst>
            <a:ext uri="{FF2B5EF4-FFF2-40B4-BE49-F238E27FC236}">
              <a16:creationId xmlns="" xmlns:a16="http://schemas.microsoft.com/office/drawing/2014/main" id="{00000000-0008-0000-0100-00001E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7" name="直線コネクタ 286">
          <a:extLst>
            <a:ext uri="{FF2B5EF4-FFF2-40B4-BE49-F238E27FC236}">
              <a16:creationId xmlns="" xmlns:a16="http://schemas.microsoft.com/office/drawing/2014/main" id="{00000000-0008-0000-0100-00001F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8" name="テキスト ボックス 287">
          <a:extLst>
            <a:ext uri="{FF2B5EF4-FFF2-40B4-BE49-F238E27FC236}">
              <a16:creationId xmlns="" xmlns:a16="http://schemas.microsoft.com/office/drawing/2014/main" id="{00000000-0008-0000-0100-000020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9" name="直線コネクタ 288">
          <a:extLst>
            <a:ext uri="{FF2B5EF4-FFF2-40B4-BE49-F238E27FC236}">
              <a16:creationId xmlns="" xmlns:a16="http://schemas.microsoft.com/office/drawing/2014/main" id="{00000000-0008-0000-0100-000021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0" name="テキスト ボックス 289">
          <a:extLst>
            <a:ext uri="{FF2B5EF4-FFF2-40B4-BE49-F238E27FC236}">
              <a16:creationId xmlns="" xmlns:a16="http://schemas.microsoft.com/office/drawing/2014/main" id="{00000000-0008-0000-0100-000022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a:extLst>
            <a:ext uri="{FF2B5EF4-FFF2-40B4-BE49-F238E27FC236}">
              <a16:creationId xmlns="" xmlns:a16="http://schemas.microsoft.com/office/drawing/2014/main" id="{00000000-0008-0000-0100-00002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a:extLst>
            <a:ext uri="{FF2B5EF4-FFF2-40B4-BE49-F238E27FC236}">
              <a16:creationId xmlns="" xmlns:a16="http://schemas.microsoft.com/office/drawing/2014/main" id="{00000000-0008-0000-0100-00002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a:extLst>
            <a:ext uri="{FF2B5EF4-FFF2-40B4-BE49-F238E27FC236}">
              <a16:creationId xmlns="" xmlns:a16="http://schemas.microsoft.com/office/drawing/2014/main" id="{00000000-0008-0000-0100-00002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94" name="直線コネクタ 293">
          <a:extLst>
            <a:ext uri="{FF2B5EF4-FFF2-40B4-BE49-F238E27FC236}">
              <a16:creationId xmlns="" xmlns:a16="http://schemas.microsoft.com/office/drawing/2014/main" id="{00000000-0008-0000-0100-000026010000}"/>
            </a:ext>
          </a:extLst>
        </xdr:cNvPr>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95" name="【公営住宅】&#10;一人当たり面積最小値テキスト">
          <a:extLst>
            <a:ext uri="{FF2B5EF4-FFF2-40B4-BE49-F238E27FC236}">
              <a16:creationId xmlns="" xmlns:a16="http://schemas.microsoft.com/office/drawing/2014/main" id="{00000000-0008-0000-0100-000027010000}"/>
            </a:ext>
          </a:extLst>
        </xdr:cNvPr>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96" name="直線コネクタ 295">
          <a:extLst>
            <a:ext uri="{FF2B5EF4-FFF2-40B4-BE49-F238E27FC236}">
              <a16:creationId xmlns="" xmlns:a16="http://schemas.microsoft.com/office/drawing/2014/main" id="{00000000-0008-0000-0100-000028010000}"/>
            </a:ext>
          </a:extLst>
        </xdr:cNvPr>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97" name="【公営住宅】&#10;一人当たり面積最大値テキスト">
          <a:extLst>
            <a:ext uri="{FF2B5EF4-FFF2-40B4-BE49-F238E27FC236}">
              <a16:creationId xmlns="" xmlns:a16="http://schemas.microsoft.com/office/drawing/2014/main" id="{00000000-0008-0000-0100-000029010000}"/>
            </a:ext>
          </a:extLst>
        </xdr:cNvPr>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98" name="直線コネクタ 297">
          <a:extLst>
            <a:ext uri="{FF2B5EF4-FFF2-40B4-BE49-F238E27FC236}">
              <a16:creationId xmlns="" xmlns:a16="http://schemas.microsoft.com/office/drawing/2014/main" id="{00000000-0008-0000-0100-00002A010000}"/>
            </a:ext>
          </a:extLst>
        </xdr:cNvPr>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84272</xdr:rowOff>
    </xdr:from>
    <xdr:ext cx="469744" cy="259045"/>
    <xdr:sp macro="" textlink="">
      <xdr:nvSpPr>
        <xdr:cNvPr id="299" name="【公営住宅】&#10;一人当たり面積平均値テキスト">
          <a:extLst>
            <a:ext uri="{FF2B5EF4-FFF2-40B4-BE49-F238E27FC236}">
              <a16:creationId xmlns="" xmlns:a16="http://schemas.microsoft.com/office/drawing/2014/main" id="{00000000-0008-0000-0100-00002B010000}"/>
            </a:ext>
          </a:extLst>
        </xdr:cNvPr>
        <xdr:cNvSpPr txBox="1"/>
      </xdr:nvSpPr>
      <xdr:spPr>
        <a:xfrm>
          <a:off x="10515600" y="14657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300" name="フローチャート: 判断 299">
          <a:extLst>
            <a:ext uri="{FF2B5EF4-FFF2-40B4-BE49-F238E27FC236}">
              <a16:creationId xmlns="" xmlns:a16="http://schemas.microsoft.com/office/drawing/2014/main" id="{00000000-0008-0000-0100-00002C010000}"/>
            </a:ext>
          </a:extLst>
        </xdr:cNvPr>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301" name="フローチャート: 判断 300">
          <a:extLst>
            <a:ext uri="{FF2B5EF4-FFF2-40B4-BE49-F238E27FC236}">
              <a16:creationId xmlns="" xmlns:a16="http://schemas.microsoft.com/office/drawing/2014/main" id="{00000000-0008-0000-0100-00002D010000}"/>
            </a:ext>
          </a:extLst>
        </xdr:cNvPr>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302" name="フローチャート: 判断 301">
          <a:extLst>
            <a:ext uri="{FF2B5EF4-FFF2-40B4-BE49-F238E27FC236}">
              <a16:creationId xmlns="" xmlns:a16="http://schemas.microsoft.com/office/drawing/2014/main" id="{00000000-0008-0000-0100-00002E010000}"/>
            </a:ext>
          </a:extLst>
        </xdr:cNvPr>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a:extLst>
            <a:ext uri="{FF2B5EF4-FFF2-40B4-BE49-F238E27FC236}">
              <a16:creationId xmlns="" xmlns:a16="http://schemas.microsoft.com/office/drawing/2014/main" id="{00000000-0008-0000-0100-00002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a:extLst>
            <a:ext uri="{FF2B5EF4-FFF2-40B4-BE49-F238E27FC236}">
              <a16:creationId xmlns="" xmlns:a16="http://schemas.microsoft.com/office/drawing/2014/main" id="{00000000-0008-0000-0100-00003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a:extLst>
            <a:ext uri="{FF2B5EF4-FFF2-40B4-BE49-F238E27FC236}">
              <a16:creationId xmlns="" xmlns:a16="http://schemas.microsoft.com/office/drawing/2014/main" id="{00000000-0008-0000-0100-00003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a:extLst>
            <a:ext uri="{FF2B5EF4-FFF2-40B4-BE49-F238E27FC236}">
              <a16:creationId xmlns="" xmlns:a16="http://schemas.microsoft.com/office/drawing/2014/main" id="{00000000-0008-0000-0100-00003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a:extLst>
            <a:ext uri="{FF2B5EF4-FFF2-40B4-BE49-F238E27FC236}">
              <a16:creationId xmlns="" xmlns:a16="http://schemas.microsoft.com/office/drawing/2014/main" id="{00000000-0008-0000-0100-00003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102907</xdr:rowOff>
    </xdr:from>
    <xdr:to>
      <xdr:col>55</xdr:col>
      <xdr:colOff>50800</xdr:colOff>
      <xdr:row>86</xdr:row>
      <xdr:rowOff>33057</xdr:rowOff>
    </xdr:to>
    <xdr:sp macro="" textlink="">
      <xdr:nvSpPr>
        <xdr:cNvPr id="308" name="楕円 307">
          <a:extLst>
            <a:ext uri="{FF2B5EF4-FFF2-40B4-BE49-F238E27FC236}">
              <a16:creationId xmlns="" xmlns:a16="http://schemas.microsoft.com/office/drawing/2014/main" id="{00000000-0008-0000-0100-000034010000}"/>
            </a:ext>
          </a:extLst>
        </xdr:cNvPr>
        <xdr:cNvSpPr/>
      </xdr:nvSpPr>
      <xdr:spPr>
        <a:xfrm>
          <a:off x="10426700" y="1467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125784</xdr:rowOff>
    </xdr:from>
    <xdr:ext cx="469744" cy="259045"/>
    <xdr:sp macro="" textlink="">
      <xdr:nvSpPr>
        <xdr:cNvPr id="309" name="【公営住宅】&#10;一人当たり面積該当値テキスト">
          <a:extLst>
            <a:ext uri="{FF2B5EF4-FFF2-40B4-BE49-F238E27FC236}">
              <a16:creationId xmlns="" xmlns:a16="http://schemas.microsoft.com/office/drawing/2014/main" id="{00000000-0008-0000-0100-000035010000}"/>
            </a:ext>
          </a:extLst>
        </xdr:cNvPr>
        <xdr:cNvSpPr txBox="1"/>
      </xdr:nvSpPr>
      <xdr:spPr>
        <a:xfrm>
          <a:off x="10515600" y="1452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105845</xdr:rowOff>
    </xdr:from>
    <xdr:to>
      <xdr:col>50</xdr:col>
      <xdr:colOff>165100</xdr:colOff>
      <xdr:row>86</xdr:row>
      <xdr:rowOff>35995</xdr:rowOff>
    </xdr:to>
    <xdr:sp macro="" textlink="">
      <xdr:nvSpPr>
        <xdr:cNvPr id="310" name="楕円 309">
          <a:extLst>
            <a:ext uri="{FF2B5EF4-FFF2-40B4-BE49-F238E27FC236}">
              <a16:creationId xmlns="" xmlns:a16="http://schemas.microsoft.com/office/drawing/2014/main" id="{00000000-0008-0000-0100-000036010000}"/>
            </a:ext>
          </a:extLst>
        </xdr:cNvPr>
        <xdr:cNvSpPr/>
      </xdr:nvSpPr>
      <xdr:spPr>
        <a:xfrm>
          <a:off x="9588500" y="146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153707</xdr:rowOff>
    </xdr:from>
    <xdr:to>
      <xdr:col>55</xdr:col>
      <xdr:colOff>0</xdr:colOff>
      <xdr:row>85</xdr:row>
      <xdr:rowOff>156645</xdr:rowOff>
    </xdr:to>
    <xdr:cxnSp macro="">
      <xdr:nvCxnSpPr>
        <xdr:cNvPr id="311" name="直線コネクタ 310">
          <a:extLst>
            <a:ext uri="{FF2B5EF4-FFF2-40B4-BE49-F238E27FC236}">
              <a16:creationId xmlns="" xmlns:a16="http://schemas.microsoft.com/office/drawing/2014/main" id="{00000000-0008-0000-0100-000037010000}"/>
            </a:ext>
          </a:extLst>
        </xdr:cNvPr>
        <xdr:cNvCxnSpPr/>
      </xdr:nvCxnSpPr>
      <xdr:spPr>
        <a:xfrm flipV="1">
          <a:off x="9639300" y="14726957"/>
          <a:ext cx="8382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108458</xdr:rowOff>
    </xdr:from>
    <xdr:to>
      <xdr:col>46</xdr:col>
      <xdr:colOff>38100</xdr:colOff>
      <xdr:row>86</xdr:row>
      <xdr:rowOff>38608</xdr:rowOff>
    </xdr:to>
    <xdr:sp macro="" textlink="">
      <xdr:nvSpPr>
        <xdr:cNvPr id="312" name="楕円 311">
          <a:extLst>
            <a:ext uri="{FF2B5EF4-FFF2-40B4-BE49-F238E27FC236}">
              <a16:creationId xmlns="" xmlns:a16="http://schemas.microsoft.com/office/drawing/2014/main" id="{00000000-0008-0000-0100-000038010000}"/>
            </a:ext>
          </a:extLst>
        </xdr:cNvPr>
        <xdr:cNvSpPr/>
      </xdr:nvSpPr>
      <xdr:spPr>
        <a:xfrm>
          <a:off x="8699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156645</xdr:rowOff>
    </xdr:from>
    <xdr:to>
      <xdr:col>50</xdr:col>
      <xdr:colOff>114300</xdr:colOff>
      <xdr:row>85</xdr:row>
      <xdr:rowOff>159258</xdr:rowOff>
    </xdr:to>
    <xdr:cxnSp macro="">
      <xdr:nvCxnSpPr>
        <xdr:cNvPr id="313" name="直線コネクタ 312">
          <a:extLst>
            <a:ext uri="{FF2B5EF4-FFF2-40B4-BE49-F238E27FC236}">
              <a16:creationId xmlns="" xmlns:a16="http://schemas.microsoft.com/office/drawing/2014/main" id="{00000000-0008-0000-0100-000039010000}"/>
            </a:ext>
          </a:extLst>
        </xdr:cNvPr>
        <xdr:cNvCxnSpPr/>
      </xdr:nvCxnSpPr>
      <xdr:spPr>
        <a:xfrm flipV="1">
          <a:off x="8750300" y="14729895"/>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34234</xdr:rowOff>
    </xdr:from>
    <xdr:ext cx="469744" cy="259045"/>
    <xdr:sp macro="" textlink="">
      <xdr:nvSpPr>
        <xdr:cNvPr id="314" name="n_1aveValue【公営住宅】&#10;一人当たり面積">
          <a:extLst>
            <a:ext uri="{FF2B5EF4-FFF2-40B4-BE49-F238E27FC236}">
              <a16:creationId xmlns="" xmlns:a16="http://schemas.microsoft.com/office/drawing/2014/main" id="{00000000-0008-0000-0100-00003A010000}"/>
            </a:ext>
          </a:extLst>
        </xdr:cNvPr>
        <xdr:cNvSpPr txBox="1"/>
      </xdr:nvSpPr>
      <xdr:spPr>
        <a:xfrm>
          <a:off x="939172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34633</xdr:rowOff>
    </xdr:from>
    <xdr:ext cx="469744" cy="259045"/>
    <xdr:sp macro="" textlink="">
      <xdr:nvSpPr>
        <xdr:cNvPr id="315" name="n_2aveValue【公営住宅】&#10;一人当たり面積">
          <a:extLst>
            <a:ext uri="{FF2B5EF4-FFF2-40B4-BE49-F238E27FC236}">
              <a16:creationId xmlns="" xmlns:a16="http://schemas.microsoft.com/office/drawing/2014/main" id="{00000000-0008-0000-0100-00003B010000}"/>
            </a:ext>
          </a:extLst>
        </xdr:cNvPr>
        <xdr:cNvSpPr txBox="1"/>
      </xdr:nvSpPr>
      <xdr:spPr>
        <a:xfrm>
          <a:off x="8515427" y="1477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27122</xdr:rowOff>
    </xdr:from>
    <xdr:ext cx="469744" cy="259045"/>
    <xdr:sp macro="" textlink="">
      <xdr:nvSpPr>
        <xdr:cNvPr id="316" name="n_1mainValue【公営住宅】&#10;一人当たり面積">
          <a:extLst>
            <a:ext uri="{FF2B5EF4-FFF2-40B4-BE49-F238E27FC236}">
              <a16:creationId xmlns="" xmlns:a16="http://schemas.microsoft.com/office/drawing/2014/main" id="{00000000-0008-0000-0100-00003C010000}"/>
            </a:ext>
          </a:extLst>
        </xdr:cNvPr>
        <xdr:cNvSpPr txBox="1"/>
      </xdr:nvSpPr>
      <xdr:spPr>
        <a:xfrm>
          <a:off x="9391727" y="1477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55135</xdr:rowOff>
    </xdr:from>
    <xdr:ext cx="469744" cy="259045"/>
    <xdr:sp macro="" textlink="">
      <xdr:nvSpPr>
        <xdr:cNvPr id="317" name="n_2mainValue【公営住宅】&#10;一人当たり面積">
          <a:extLst>
            <a:ext uri="{FF2B5EF4-FFF2-40B4-BE49-F238E27FC236}">
              <a16:creationId xmlns="" xmlns:a16="http://schemas.microsoft.com/office/drawing/2014/main" id="{00000000-0008-0000-0100-00003D010000}"/>
            </a:ext>
          </a:extLst>
        </xdr:cNvPr>
        <xdr:cNvSpPr txBox="1"/>
      </xdr:nvSpPr>
      <xdr:spPr>
        <a:xfrm>
          <a:off x="8515427" y="1445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a:extLst>
            <a:ext uri="{FF2B5EF4-FFF2-40B4-BE49-F238E27FC236}">
              <a16:creationId xmlns="" xmlns:a16="http://schemas.microsoft.com/office/drawing/2014/main" id="{00000000-0008-0000-0100-00003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a:extLst>
            <a:ext uri="{FF2B5EF4-FFF2-40B4-BE49-F238E27FC236}">
              <a16:creationId xmlns="" xmlns:a16="http://schemas.microsoft.com/office/drawing/2014/main" id="{00000000-0008-0000-0100-00003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a:extLst>
            <a:ext uri="{FF2B5EF4-FFF2-40B4-BE49-F238E27FC236}">
              <a16:creationId xmlns="" xmlns:a16="http://schemas.microsoft.com/office/drawing/2014/main" id="{00000000-0008-0000-0100-00004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a:extLst>
            <a:ext uri="{FF2B5EF4-FFF2-40B4-BE49-F238E27FC236}">
              <a16:creationId xmlns="" xmlns:a16="http://schemas.microsoft.com/office/drawing/2014/main" id="{00000000-0008-0000-0100-00004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a:extLst>
            <a:ext uri="{FF2B5EF4-FFF2-40B4-BE49-F238E27FC236}">
              <a16:creationId xmlns="" xmlns:a16="http://schemas.microsoft.com/office/drawing/2014/main" id="{00000000-0008-0000-0100-00004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a:extLst>
            <a:ext uri="{FF2B5EF4-FFF2-40B4-BE49-F238E27FC236}">
              <a16:creationId xmlns="" xmlns:a16="http://schemas.microsoft.com/office/drawing/2014/main" id="{00000000-0008-0000-0100-00004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a:extLst>
            <a:ext uri="{FF2B5EF4-FFF2-40B4-BE49-F238E27FC236}">
              <a16:creationId xmlns="" xmlns:a16="http://schemas.microsoft.com/office/drawing/2014/main" id="{00000000-0008-0000-0100-00004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a:extLst>
            <a:ext uri="{FF2B5EF4-FFF2-40B4-BE49-F238E27FC236}">
              <a16:creationId xmlns="" xmlns:a16="http://schemas.microsoft.com/office/drawing/2014/main" id="{00000000-0008-0000-0100-000045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a:extLst>
            <a:ext uri="{FF2B5EF4-FFF2-40B4-BE49-F238E27FC236}">
              <a16:creationId xmlns="" xmlns:a16="http://schemas.microsoft.com/office/drawing/2014/main" id="{00000000-0008-0000-0100-00004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a:extLst>
            <a:ext uri="{FF2B5EF4-FFF2-40B4-BE49-F238E27FC236}">
              <a16:creationId xmlns="" xmlns:a16="http://schemas.microsoft.com/office/drawing/2014/main" id="{00000000-0008-0000-0100-00004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a:extLst>
            <a:ext uri="{FF2B5EF4-FFF2-40B4-BE49-F238E27FC236}">
              <a16:creationId xmlns="" xmlns:a16="http://schemas.microsoft.com/office/drawing/2014/main" id="{00000000-0008-0000-0100-00004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a:extLst>
            <a:ext uri="{FF2B5EF4-FFF2-40B4-BE49-F238E27FC236}">
              <a16:creationId xmlns="" xmlns:a16="http://schemas.microsoft.com/office/drawing/2014/main" id="{00000000-0008-0000-0100-00004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a:extLst>
            <a:ext uri="{FF2B5EF4-FFF2-40B4-BE49-F238E27FC236}">
              <a16:creationId xmlns="" xmlns:a16="http://schemas.microsoft.com/office/drawing/2014/main" id="{00000000-0008-0000-0100-00004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a:extLst>
            <a:ext uri="{FF2B5EF4-FFF2-40B4-BE49-F238E27FC236}">
              <a16:creationId xmlns="" xmlns:a16="http://schemas.microsoft.com/office/drawing/2014/main" id="{00000000-0008-0000-0100-00004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a:extLst>
            <a:ext uri="{FF2B5EF4-FFF2-40B4-BE49-F238E27FC236}">
              <a16:creationId xmlns="" xmlns:a16="http://schemas.microsoft.com/office/drawing/2014/main" id="{00000000-0008-0000-0100-00004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a:extLst>
            <a:ext uri="{FF2B5EF4-FFF2-40B4-BE49-F238E27FC236}">
              <a16:creationId xmlns="" xmlns:a16="http://schemas.microsoft.com/office/drawing/2014/main" id="{00000000-0008-0000-0100-00004D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a:extLst>
            <a:ext uri="{FF2B5EF4-FFF2-40B4-BE49-F238E27FC236}">
              <a16:creationId xmlns="" xmlns:a16="http://schemas.microsoft.com/office/drawing/2014/main" id="{00000000-0008-0000-0100-00004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a:extLst>
            <a:ext uri="{FF2B5EF4-FFF2-40B4-BE49-F238E27FC236}">
              <a16:creationId xmlns="" xmlns:a16="http://schemas.microsoft.com/office/drawing/2014/main" id="{00000000-0008-0000-0100-00004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a:extLst>
            <a:ext uri="{FF2B5EF4-FFF2-40B4-BE49-F238E27FC236}">
              <a16:creationId xmlns="" xmlns:a16="http://schemas.microsoft.com/office/drawing/2014/main" id="{00000000-0008-0000-0100-00005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a:extLst>
            <a:ext uri="{FF2B5EF4-FFF2-40B4-BE49-F238E27FC236}">
              <a16:creationId xmlns="" xmlns:a16="http://schemas.microsoft.com/office/drawing/2014/main" id="{00000000-0008-0000-0100-00005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a:extLst>
            <a:ext uri="{FF2B5EF4-FFF2-40B4-BE49-F238E27FC236}">
              <a16:creationId xmlns="" xmlns:a16="http://schemas.microsoft.com/office/drawing/2014/main" id="{00000000-0008-0000-0100-00005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a:extLst>
            <a:ext uri="{FF2B5EF4-FFF2-40B4-BE49-F238E27FC236}">
              <a16:creationId xmlns="" xmlns:a16="http://schemas.microsoft.com/office/drawing/2014/main" id="{00000000-0008-0000-0100-00005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a:extLst>
            <a:ext uri="{FF2B5EF4-FFF2-40B4-BE49-F238E27FC236}">
              <a16:creationId xmlns="" xmlns:a16="http://schemas.microsoft.com/office/drawing/2014/main" id="{00000000-0008-0000-0100-00005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a:extLst>
            <a:ext uri="{FF2B5EF4-FFF2-40B4-BE49-F238E27FC236}">
              <a16:creationId xmlns="" xmlns:a16="http://schemas.microsoft.com/office/drawing/2014/main" id="{00000000-0008-0000-0100-00005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a:extLst>
            <a:ext uri="{FF2B5EF4-FFF2-40B4-BE49-F238E27FC236}">
              <a16:creationId xmlns="" xmlns:a16="http://schemas.microsoft.com/office/drawing/2014/main" id="{00000000-0008-0000-0100-00005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a:extLst>
            <a:ext uri="{FF2B5EF4-FFF2-40B4-BE49-F238E27FC236}">
              <a16:creationId xmlns="" xmlns:a16="http://schemas.microsoft.com/office/drawing/2014/main" id="{00000000-0008-0000-0100-00005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4" name="直線コネクタ 343">
          <a:extLst>
            <a:ext uri="{FF2B5EF4-FFF2-40B4-BE49-F238E27FC236}">
              <a16:creationId xmlns="" xmlns:a16="http://schemas.microsoft.com/office/drawing/2014/main" id="{00000000-0008-0000-0100-00005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5" name="テキスト ボックス 344">
          <a:extLst>
            <a:ext uri="{FF2B5EF4-FFF2-40B4-BE49-F238E27FC236}">
              <a16:creationId xmlns="" xmlns:a16="http://schemas.microsoft.com/office/drawing/2014/main" id="{00000000-0008-0000-0100-000059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6" name="直線コネクタ 345">
          <a:extLst>
            <a:ext uri="{FF2B5EF4-FFF2-40B4-BE49-F238E27FC236}">
              <a16:creationId xmlns="" xmlns:a16="http://schemas.microsoft.com/office/drawing/2014/main" id="{00000000-0008-0000-0100-00005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7" name="テキスト ボックス 346">
          <a:extLst>
            <a:ext uri="{FF2B5EF4-FFF2-40B4-BE49-F238E27FC236}">
              <a16:creationId xmlns="" xmlns:a16="http://schemas.microsoft.com/office/drawing/2014/main" id="{00000000-0008-0000-0100-00005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8" name="直線コネクタ 347">
          <a:extLst>
            <a:ext uri="{FF2B5EF4-FFF2-40B4-BE49-F238E27FC236}">
              <a16:creationId xmlns="" xmlns:a16="http://schemas.microsoft.com/office/drawing/2014/main" id="{00000000-0008-0000-0100-00005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9" name="テキスト ボックス 348">
          <a:extLst>
            <a:ext uri="{FF2B5EF4-FFF2-40B4-BE49-F238E27FC236}">
              <a16:creationId xmlns="" xmlns:a16="http://schemas.microsoft.com/office/drawing/2014/main" id="{00000000-0008-0000-0100-00005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0" name="直線コネクタ 349">
          <a:extLst>
            <a:ext uri="{FF2B5EF4-FFF2-40B4-BE49-F238E27FC236}">
              <a16:creationId xmlns="" xmlns:a16="http://schemas.microsoft.com/office/drawing/2014/main" id="{00000000-0008-0000-0100-00005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1" name="テキスト ボックス 350">
          <a:extLst>
            <a:ext uri="{FF2B5EF4-FFF2-40B4-BE49-F238E27FC236}">
              <a16:creationId xmlns="" xmlns:a16="http://schemas.microsoft.com/office/drawing/2014/main" id="{00000000-0008-0000-0100-00005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2" name="直線コネクタ 351">
          <a:extLst>
            <a:ext uri="{FF2B5EF4-FFF2-40B4-BE49-F238E27FC236}">
              <a16:creationId xmlns="" xmlns:a16="http://schemas.microsoft.com/office/drawing/2014/main" id="{00000000-0008-0000-0100-000060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3" name="テキスト ボックス 352">
          <a:extLst>
            <a:ext uri="{FF2B5EF4-FFF2-40B4-BE49-F238E27FC236}">
              <a16:creationId xmlns="" xmlns:a16="http://schemas.microsoft.com/office/drawing/2014/main" id="{00000000-0008-0000-0100-000061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4" name="直線コネクタ 353">
          <a:extLst>
            <a:ext uri="{FF2B5EF4-FFF2-40B4-BE49-F238E27FC236}">
              <a16:creationId xmlns="" xmlns:a16="http://schemas.microsoft.com/office/drawing/2014/main" id="{00000000-0008-0000-0100-000062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5" name="テキスト ボックス 354">
          <a:extLst>
            <a:ext uri="{FF2B5EF4-FFF2-40B4-BE49-F238E27FC236}">
              <a16:creationId xmlns="" xmlns:a16="http://schemas.microsoft.com/office/drawing/2014/main" id="{00000000-0008-0000-0100-000063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a:extLst>
            <a:ext uri="{FF2B5EF4-FFF2-40B4-BE49-F238E27FC236}">
              <a16:creationId xmlns="" xmlns:a16="http://schemas.microsoft.com/office/drawing/2014/main" id="{00000000-0008-0000-0100-00006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a:extLst>
            <a:ext uri="{FF2B5EF4-FFF2-40B4-BE49-F238E27FC236}">
              <a16:creationId xmlns="" xmlns:a16="http://schemas.microsoft.com/office/drawing/2014/main" id="{00000000-0008-0000-0100-000065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a:extLst>
            <a:ext uri="{FF2B5EF4-FFF2-40B4-BE49-F238E27FC236}">
              <a16:creationId xmlns="" xmlns:a16="http://schemas.microsoft.com/office/drawing/2014/main" id="{00000000-0008-0000-0100-00006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59" name="直線コネクタ 358">
          <a:extLst>
            <a:ext uri="{FF2B5EF4-FFF2-40B4-BE49-F238E27FC236}">
              <a16:creationId xmlns="" xmlns:a16="http://schemas.microsoft.com/office/drawing/2014/main" id="{00000000-0008-0000-0100-000067010000}"/>
            </a:ext>
          </a:extLst>
        </xdr:cNvPr>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0" name="【認定こども園・幼稚園・保育所】&#10;有形固定資産減価償却率最小値テキスト">
          <a:extLst>
            <a:ext uri="{FF2B5EF4-FFF2-40B4-BE49-F238E27FC236}">
              <a16:creationId xmlns="" xmlns:a16="http://schemas.microsoft.com/office/drawing/2014/main" id="{00000000-0008-0000-0100-000068010000}"/>
            </a:ext>
          </a:extLst>
        </xdr:cNvPr>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1" name="直線コネクタ 360">
          <a:extLst>
            <a:ext uri="{FF2B5EF4-FFF2-40B4-BE49-F238E27FC236}">
              <a16:creationId xmlns="" xmlns:a16="http://schemas.microsoft.com/office/drawing/2014/main" id="{00000000-0008-0000-0100-000069010000}"/>
            </a:ext>
          </a:extLst>
        </xdr:cNvPr>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2" name="【認定こども園・幼稚園・保育所】&#10;有形固定資産減価償却率最大値テキスト">
          <a:extLst>
            <a:ext uri="{FF2B5EF4-FFF2-40B4-BE49-F238E27FC236}">
              <a16:creationId xmlns="" xmlns:a16="http://schemas.microsoft.com/office/drawing/2014/main" id="{00000000-0008-0000-0100-00006A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3" name="直線コネクタ 362">
          <a:extLst>
            <a:ext uri="{FF2B5EF4-FFF2-40B4-BE49-F238E27FC236}">
              <a16:creationId xmlns="" xmlns:a16="http://schemas.microsoft.com/office/drawing/2014/main" id="{00000000-0008-0000-0100-00006B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64" name="【認定こども園・幼稚園・保育所】&#10;有形固定資産減価償却率平均値テキスト">
          <a:extLst>
            <a:ext uri="{FF2B5EF4-FFF2-40B4-BE49-F238E27FC236}">
              <a16:creationId xmlns="" xmlns:a16="http://schemas.microsoft.com/office/drawing/2014/main" id="{00000000-0008-0000-0100-00006C010000}"/>
            </a:ext>
          </a:extLst>
        </xdr:cNvPr>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65" name="フローチャート: 判断 364">
          <a:extLst>
            <a:ext uri="{FF2B5EF4-FFF2-40B4-BE49-F238E27FC236}">
              <a16:creationId xmlns="" xmlns:a16="http://schemas.microsoft.com/office/drawing/2014/main" id="{00000000-0008-0000-0100-00006D010000}"/>
            </a:ext>
          </a:extLst>
        </xdr:cNvPr>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66" name="フローチャート: 判断 365">
          <a:extLst>
            <a:ext uri="{FF2B5EF4-FFF2-40B4-BE49-F238E27FC236}">
              <a16:creationId xmlns="" xmlns:a16="http://schemas.microsoft.com/office/drawing/2014/main" id="{00000000-0008-0000-0100-00006E010000}"/>
            </a:ext>
          </a:extLst>
        </xdr:cNvPr>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67" name="フローチャート: 判断 366">
          <a:extLst>
            <a:ext uri="{FF2B5EF4-FFF2-40B4-BE49-F238E27FC236}">
              <a16:creationId xmlns="" xmlns:a16="http://schemas.microsoft.com/office/drawing/2014/main" id="{00000000-0008-0000-0100-00006F010000}"/>
            </a:ext>
          </a:extLst>
        </xdr:cNvPr>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a:extLst>
            <a:ext uri="{FF2B5EF4-FFF2-40B4-BE49-F238E27FC236}">
              <a16:creationId xmlns="" xmlns:a16="http://schemas.microsoft.com/office/drawing/2014/main" id="{00000000-0008-0000-0100-00007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a:extLst>
            <a:ext uri="{FF2B5EF4-FFF2-40B4-BE49-F238E27FC236}">
              <a16:creationId xmlns="" xmlns:a16="http://schemas.microsoft.com/office/drawing/2014/main" id="{00000000-0008-0000-0100-00007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a:extLst>
            <a:ext uri="{FF2B5EF4-FFF2-40B4-BE49-F238E27FC236}">
              <a16:creationId xmlns="" xmlns:a16="http://schemas.microsoft.com/office/drawing/2014/main" id="{00000000-0008-0000-0100-00007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a:extLst>
            <a:ext uri="{FF2B5EF4-FFF2-40B4-BE49-F238E27FC236}">
              <a16:creationId xmlns="" xmlns:a16="http://schemas.microsoft.com/office/drawing/2014/main" id="{00000000-0008-0000-0100-00007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a:extLst>
            <a:ext uri="{FF2B5EF4-FFF2-40B4-BE49-F238E27FC236}">
              <a16:creationId xmlns="" xmlns:a16="http://schemas.microsoft.com/office/drawing/2014/main" id="{00000000-0008-0000-0100-00007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20501</xdr:rowOff>
    </xdr:from>
    <xdr:to>
      <xdr:col>85</xdr:col>
      <xdr:colOff>177800</xdr:colOff>
      <xdr:row>37</xdr:row>
      <xdr:rowOff>122101</xdr:rowOff>
    </xdr:to>
    <xdr:sp macro="" textlink="">
      <xdr:nvSpPr>
        <xdr:cNvPr id="373" name="楕円 372">
          <a:extLst>
            <a:ext uri="{FF2B5EF4-FFF2-40B4-BE49-F238E27FC236}">
              <a16:creationId xmlns="" xmlns:a16="http://schemas.microsoft.com/office/drawing/2014/main" id="{00000000-0008-0000-0100-000075010000}"/>
            </a:ext>
          </a:extLst>
        </xdr:cNvPr>
        <xdr:cNvSpPr/>
      </xdr:nvSpPr>
      <xdr:spPr>
        <a:xfrm>
          <a:off x="162687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43378</xdr:rowOff>
    </xdr:from>
    <xdr:ext cx="405111" cy="259045"/>
    <xdr:sp macro="" textlink="">
      <xdr:nvSpPr>
        <xdr:cNvPr id="374" name="【認定こども園・幼稚園・保育所】&#10;有形固定資産減価償却率該当値テキスト">
          <a:extLst>
            <a:ext uri="{FF2B5EF4-FFF2-40B4-BE49-F238E27FC236}">
              <a16:creationId xmlns="" xmlns:a16="http://schemas.microsoft.com/office/drawing/2014/main" id="{00000000-0008-0000-0100-000076010000}"/>
            </a:ext>
          </a:extLst>
        </xdr:cNvPr>
        <xdr:cNvSpPr txBox="1"/>
      </xdr:nvSpPr>
      <xdr:spPr>
        <a:xfrm>
          <a:off x="16357600" y="621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93980</xdr:rowOff>
    </xdr:from>
    <xdr:to>
      <xdr:col>81</xdr:col>
      <xdr:colOff>101600</xdr:colOff>
      <xdr:row>37</xdr:row>
      <xdr:rowOff>24130</xdr:rowOff>
    </xdr:to>
    <xdr:sp macro="" textlink="">
      <xdr:nvSpPr>
        <xdr:cNvPr id="375" name="楕円 374">
          <a:extLst>
            <a:ext uri="{FF2B5EF4-FFF2-40B4-BE49-F238E27FC236}">
              <a16:creationId xmlns="" xmlns:a16="http://schemas.microsoft.com/office/drawing/2014/main" id="{00000000-0008-0000-0100-000077010000}"/>
            </a:ext>
          </a:extLst>
        </xdr:cNvPr>
        <xdr:cNvSpPr/>
      </xdr:nvSpPr>
      <xdr:spPr>
        <a:xfrm>
          <a:off x="15430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144780</xdr:rowOff>
    </xdr:from>
    <xdr:to>
      <xdr:col>85</xdr:col>
      <xdr:colOff>127000</xdr:colOff>
      <xdr:row>37</xdr:row>
      <xdr:rowOff>71301</xdr:rowOff>
    </xdr:to>
    <xdr:cxnSp macro="">
      <xdr:nvCxnSpPr>
        <xdr:cNvPr id="376" name="直線コネクタ 375">
          <a:extLst>
            <a:ext uri="{FF2B5EF4-FFF2-40B4-BE49-F238E27FC236}">
              <a16:creationId xmlns="" xmlns:a16="http://schemas.microsoft.com/office/drawing/2014/main" id="{00000000-0008-0000-0100-000078010000}"/>
            </a:ext>
          </a:extLst>
        </xdr:cNvPr>
        <xdr:cNvCxnSpPr/>
      </xdr:nvCxnSpPr>
      <xdr:spPr>
        <a:xfrm>
          <a:off x="15481300" y="6316980"/>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126637</xdr:rowOff>
    </xdr:from>
    <xdr:to>
      <xdr:col>76</xdr:col>
      <xdr:colOff>165100</xdr:colOff>
      <xdr:row>37</xdr:row>
      <xdr:rowOff>56787</xdr:rowOff>
    </xdr:to>
    <xdr:sp macro="" textlink="">
      <xdr:nvSpPr>
        <xdr:cNvPr id="377" name="楕円 376">
          <a:extLst>
            <a:ext uri="{FF2B5EF4-FFF2-40B4-BE49-F238E27FC236}">
              <a16:creationId xmlns="" xmlns:a16="http://schemas.microsoft.com/office/drawing/2014/main" id="{00000000-0008-0000-0100-000079010000}"/>
            </a:ext>
          </a:extLst>
        </xdr:cNvPr>
        <xdr:cNvSpPr/>
      </xdr:nvSpPr>
      <xdr:spPr>
        <a:xfrm>
          <a:off x="14541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144780</xdr:rowOff>
    </xdr:from>
    <xdr:to>
      <xdr:col>81</xdr:col>
      <xdr:colOff>50800</xdr:colOff>
      <xdr:row>37</xdr:row>
      <xdr:rowOff>5987</xdr:rowOff>
    </xdr:to>
    <xdr:cxnSp macro="">
      <xdr:nvCxnSpPr>
        <xdr:cNvPr id="378" name="直線コネクタ 377">
          <a:extLst>
            <a:ext uri="{FF2B5EF4-FFF2-40B4-BE49-F238E27FC236}">
              <a16:creationId xmlns="" xmlns:a16="http://schemas.microsoft.com/office/drawing/2014/main" id="{00000000-0008-0000-0100-00007A010000}"/>
            </a:ext>
          </a:extLst>
        </xdr:cNvPr>
        <xdr:cNvCxnSpPr/>
      </xdr:nvCxnSpPr>
      <xdr:spPr>
        <a:xfrm flipV="1">
          <a:off x="14592300" y="63169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69141</xdr:rowOff>
    </xdr:from>
    <xdr:ext cx="405111" cy="259045"/>
    <xdr:sp macro="" textlink="">
      <xdr:nvSpPr>
        <xdr:cNvPr id="379" name="n_1aveValue【認定こども園・幼稚園・保育所】&#10;有形固定資産減価償却率">
          <a:extLst>
            <a:ext uri="{FF2B5EF4-FFF2-40B4-BE49-F238E27FC236}">
              <a16:creationId xmlns="" xmlns:a16="http://schemas.microsoft.com/office/drawing/2014/main" id="{00000000-0008-0000-0100-00007B010000}"/>
            </a:ext>
          </a:extLst>
        </xdr:cNvPr>
        <xdr:cNvSpPr txBox="1"/>
      </xdr:nvSpPr>
      <xdr:spPr>
        <a:xfrm>
          <a:off x="15266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80" name="n_2aveValue【認定こども園・幼稚園・保育所】&#10;有形固定資産減価償却率">
          <a:extLst>
            <a:ext uri="{FF2B5EF4-FFF2-40B4-BE49-F238E27FC236}">
              <a16:creationId xmlns="" xmlns:a16="http://schemas.microsoft.com/office/drawing/2014/main" id="{00000000-0008-0000-0100-00007C010000}"/>
            </a:ext>
          </a:extLst>
        </xdr:cNvPr>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40657</xdr:rowOff>
    </xdr:from>
    <xdr:ext cx="405111" cy="259045"/>
    <xdr:sp macro="" textlink="">
      <xdr:nvSpPr>
        <xdr:cNvPr id="381" name="n_1mainValue【認定こども園・幼稚園・保育所】&#10;有形固定資産減価償却率">
          <a:extLst>
            <a:ext uri="{FF2B5EF4-FFF2-40B4-BE49-F238E27FC236}">
              <a16:creationId xmlns="" xmlns:a16="http://schemas.microsoft.com/office/drawing/2014/main" id="{00000000-0008-0000-0100-00007D010000}"/>
            </a:ext>
          </a:extLst>
        </xdr:cNvPr>
        <xdr:cNvSpPr txBox="1"/>
      </xdr:nvSpPr>
      <xdr:spPr>
        <a:xfrm>
          <a:off x="15266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73314</xdr:rowOff>
    </xdr:from>
    <xdr:ext cx="405111" cy="259045"/>
    <xdr:sp macro="" textlink="">
      <xdr:nvSpPr>
        <xdr:cNvPr id="382" name="n_2mainValue【認定こども園・幼稚園・保育所】&#10;有形固定資産減価償却率">
          <a:extLst>
            <a:ext uri="{FF2B5EF4-FFF2-40B4-BE49-F238E27FC236}">
              <a16:creationId xmlns="" xmlns:a16="http://schemas.microsoft.com/office/drawing/2014/main" id="{00000000-0008-0000-0100-00007E010000}"/>
            </a:ext>
          </a:extLst>
        </xdr:cNvPr>
        <xdr:cNvSpPr txBox="1"/>
      </xdr:nvSpPr>
      <xdr:spPr>
        <a:xfrm>
          <a:off x="14389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a:extLst>
            <a:ext uri="{FF2B5EF4-FFF2-40B4-BE49-F238E27FC236}">
              <a16:creationId xmlns="" xmlns:a16="http://schemas.microsoft.com/office/drawing/2014/main" id="{00000000-0008-0000-0100-00007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a:extLst>
            <a:ext uri="{FF2B5EF4-FFF2-40B4-BE49-F238E27FC236}">
              <a16:creationId xmlns="" xmlns:a16="http://schemas.microsoft.com/office/drawing/2014/main" id="{00000000-0008-0000-0100-00008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a:extLst>
            <a:ext uri="{FF2B5EF4-FFF2-40B4-BE49-F238E27FC236}">
              <a16:creationId xmlns="" xmlns:a16="http://schemas.microsoft.com/office/drawing/2014/main" id="{00000000-0008-0000-0100-00008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a:extLst>
            <a:ext uri="{FF2B5EF4-FFF2-40B4-BE49-F238E27FC236}">
              <a16:creationId xmlns="" xmlns:a16="http://schemas.microsoft.com/office/drawing/2014/main" id="{00000000-0008-0000-0100-00008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a:extLst>
            <a:ext uri="{FF2B5EF4-FFF2-40B4-BE49-F238E27FC236}">
              <a16:creationId xmlns="" xmlns:a16="http://schemas.microsoft.com/office/drawing/2014/main" id="{00000000-0008-0000-0100-00008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a:extLst>
            <a:ext uri="{FF2B5EF4-FFF2-40B4-BE49-F238E27FC236}">
              <a16:creationId xmlns="" xmlns:a16="http://schemas.microsoft.com/office/drawing/2014/main" id="{00000000-0008-0000-0100-00008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a:extLst>
            <a:ext uri="{FF2B5EF4-FFF2-40B4-BE49-F238E27FC236}">
              <a16:creationId xmlns="" xmlns:a16="http://schemas.microsoft.com/office/drawing/2014/main" id="{00000000-0008-0000-0100-00008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a:extLst>
            <a:ext uri="{FF2B5EF4-FFF2-40B4-BE49-F238E27FC236}">
              <a16:creationId xmlns="" xmlns:a16="http://schemas.microsoft.com/office/drawing/2014/main" id="{00000000-0008-0000-0100-00008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a:extLst>
            <a:ext uri="{FF2B5EF4-FFF2-40B4-BE49-F238E27FC236}">
              <a16:creationId xmlns="" xmlns:a16="http://schemas.microsoft.com/office/drawing/2014/main" id="{00000000-0008-0000-0100-00008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a:extLst>
            <a:ext uri="{FF2B5EF4-FFF2-40B4-BE49-F238E27FC236}">
              <a16:creationId xmlns="" xmlns:a16="http://schemas.microsoft.com/office/drawing/2014/main" id="{00000000-0008-0000-0100-00008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a:extLst>
            <a:ext uri="{FF2B5EF4-FFF2-40B4-BE49-F238E27FC236}">
              <a16:creationId xmlns="" xmlns:a16="http://schemas.microsoft.com/office/drawing/2014/main" id="{00000000-0008-0000-0100-000089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a:extLst>
            <a:ext uri="{FF2B5EF4-FFF2-40B4-BE49-F238E27FC236}">
              <a16:creationId xmlns="" xmlns:a16="http://schemas.microsoft.com/office/drawing/2014/main" id="{00000000-0008-0000-0100-00008A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a:extLst>
            <a:ext uri="{FF2B5EF4-FFF2-40B4-BE49-F238E27FC236}">
              <a16:creationId xmlns="" xmlns:a16="http://schemas.microsoft.com/office/drawing/2014/main" id="{00000000-0008-0000-0100-00008B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a:extLst>
            <a:ext uri="{FF2B5EF4-FFF2-40B4-BE49-F238E27FC236}">
              <a16:creationId xmlns="" xmlns:a16="http://schemas.microsoft.com/office/drawing/2014/main" id="{00000000-0008-0000-0100-00008C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a:extLst>
            <a:ext uri="{FF2B5EF4-FFF2-40B4-BE49-F238E27FC236}">
              <a16:creationId xmlns="" xmlns:a16="http://schemas.microsoft.com/office/drawing/2014/main" id="{00000000-0008-0000-0100-00008D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a:extLst>
            <a:ext uri="{FF2B5EF4-FFF2-40B4-BE49-F238E27FC236}">
              <a16:creationId xmlns="" xmlns:a16="http://schemas.microsoft.com/office/drawing/2014/main" id="{00000000-0008-0000-0100-00008E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a:extLst>
            <a:ext uri="{FF2B5EF4-FFF2-40B4-BE49-F238E27FC236}">
              <a16:creationId xmlns="" xmlns:a16="http://schemas.microsoft.com/office/drawing/2014/main" id="{00000000-0008-0000-0100-00008F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a:extLst>
            <a:ext uri="{FF2B5EF4-FFF2-40B4-BE49-F238E27FC236}">
              <a16:creationId xmlns="" xmlns:a16="http://schemas.microsoft.com/office/drawing/2014/main" id="{00000000-0008-0000-0100-000090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a:extLst>
            <a:ext uri="{FF2B5EF4-FFF2-40B4-BE49-F238E27FC236}">
              <a16:creationId xmlns="" xmlns:a16="http://schemas.microsoft.com/office/drawing/2014/main" id="{00000000-0008-0000-0100-000091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a:extLst>
            <a:ext uri="{FF2B5EF4-FFF2-40B4-BE49-F238E27FC236}">
              <a16:creationId xmlns="" xmlns:a16="http://schemas.microsoft.com/office/drawing/2014/main" id="{00000000-0008-0000-0100-000092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a:extLst>
            <a:ext uri="{FF2B5EF4-FFF2-40B4-BE49-F238E27FC236}">
              <a16:creationId xmlns="" xmlns:a16="http://schemas.microsoft.com/office/drawing/2014/main" id="{00000000-0008-0000-0100-00009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a:extLst>
            <a:ext uri="{FF2B5EF4-FFF2-40B4-BE49-F238E27FC236}">
              <a16:creationId xmlns="" xmlns:a16="http://schemas.microsoft.com/office/drawing/2014/main" id="{00000000-0008-0000-0100-000094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a:extLst>
            <a:ext uri="{FF2B5EF4-FFF2-40B4-BE49-F238E27FC236}">
              <a16:creationId xmlns="" xmlns:a16="http://schemas.microsoft.com/office/drawing/2014/main" id="{00000000-0008-0000-0100-00009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406" name="直線コネクタ 405">
          <a:extLst>
            <a:ext uri="{FF2B5EF4-FFF2-40B4-BE49-F238E27FC236}">
              <a16:creationId xmlns="" xmlns:a16="http://schemas.microsoft.com/office/drawing/2014/main" id="{00000000-0008-0000-0100-000096010000}"/>
            </a:ext>
          </a:extLst>
        </xdr:cNvPr>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7" name="【認定こども園・幼稚園・保育所】&#10;一人当たり面積最小値テキスト">
          <a:extLst>
            <a:ext uri="{FF2B5EF4-FFF2-40B4-BE49-F238E27FC236}">
              <a16:creationId xmlns="" xmlns:a16="http://schemas.microsoft.com/office/drawing/2014/main" id="{00000000-0008-0000-0100-000097010000}"/>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8" name="直線コネクタ 407">
          <a:extLst>
            <a:ext uri="{FF2B5EF4-FFF2-40B4-BE49-F238E27FC236}">
              <a16:creationId xmlns="" xmlns:a16="http://schemas.microsoft.com/office/drawing/2014/main" id="{00000000-0008-0000-0100-000098010000}"/>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09" name="【認定こども園・幼稚園・保育所】&#10;一人当たり面積最大値テキスト">
          <a:extLst>
            <a:ext uri="{FF2B5EF4-FFF2-40B4-BE49-F238E27FC236}">
              <a16:creationId xmlns="" xmlns:a16="http://schemas.microsoft.com/office/drawing/2014/main" id="{00000000-0008-0000-0100-000099010000}"/>
            </a:ext>
          </a:extLst>
        </xdr:cNvPr>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10" name="直線コネクタ 409">
          <a:extLst>
            <a:ext uri="{FF2B5EF4-FFF2-40B4-BE49-F238E27FC236}">
              <a16:creationId xmlns="" xmlns:a16="http://schemas.microsoft.com/office/drawing/2014/main" id="{00000000-0008-0000-0100-00009A010000}"/>
            </a:ext>
          </a:extLst>
        </xdr:cNvPr>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34307</xdr:rowOff>
    </xdr:from>
    <xdr:ext cx="469744" cy="259045"/>
    <xdr:sp macro="" textlink="">
      <xdr:nvSpPr>
        <xdr:cNvPr id="411" name="【認定こども園・幼稚園・保育所】&#10;一人当たり面積平均値テキスト">
          <a:extLst>
            <a:ext uri="{FF2B5EF4-FFF2-40B4-BE49-F238E27FC236}">
              <a16:creationId xmlns="" xmlns:a16="http://schemas.microsoft.com/office/drawing/2014/main" id="{00000000-0008-0000-0100-00009B010000}"/>
            </a:ext>
          </a:extLst>
        </xdr:cNvPr>
        <xdr:cNvSpPr txBox="1"/>
      </xdr:nvSpPr>
      <xdr:spPr>
        <a:xfrm>
          <a:off x="22199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412" name="フローチャート: 判断 411">
          <a:extLst>
            <a:ext uri="{FF2B5EF4-FFF2-40B4-BE49-F238E27FC236}">
              <a16:creationId xmlns="" xmlns:a16="http://schemas.microsoft.com/office/drawing/2014/main" id="{00000000-0008-0000-0100-00009C010000}"/>
            </a:ext>
          </a:extLst>
        </xdr:cNvPr>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413" name="フローチャート: 判断 412">
          <a:extLst>
            <a:ext uri="{FF2B5EF4-FFF2-40B4-BE49-F238E27FC236}">
              <a16:creationId xmlns="" xmlns:a16="http://schemas.microsoft.com/office/drawing/2014/main" id="{00000000-0008-0000-0100-00009D010000}"/>
            </a:ext>
          </a:extLst>
        </xdr:cNvPr>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414" name="フローチャート: 判断 413">
          <a:extLst>
            <a:ext uri="{FF2B5EF4-FFF2-40B4-BE49-F238E27FC236}">
              <a16:creationId xmlns="" xmlns:a16="http://schemas.microsoft.com/office/drawing/2014/main" id="{00000000-0008-0000-0100-00009E010000}"/>
            </a:ext>
          </a:extLst>
        </xdr:cNvPr>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a:extLst>
            <a:ext uri="{FF2B5EF4-FFF2-40B4-BE49-F238E27FC236}">
              <a16:creationId xmlns="" xmlns:a16="http://schemas.microsoft.com/office/drawing/2014/main" id="{00000000-0008-0000-0100-00009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a:extLst>
            <a:ext uri="{FF2B5EF4-FFF2-40B4-BE49-F238E27FC236}">
              <a16:creationId xmlns="" xmlns:a16="http://schemas.microsoft.com/office/drawing/2014/main" id="{00000000-0008-0000-0100-0000A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a:extLst>
            <a:ext uri="{FF2B5EF4-FFF2-40B4-BE49-F238E27FC236}">
              <a16:creationId xmlns="" xmlns:a16="http://schemas.microsoft.com/office/drawing/2014/main" id="{00000000-0008-0000-0100-0000A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a:extLst>
            <a:ext uri="{FF2B5EF4-FFF2-40B4-BE49-F238E27FC236}">
              <a16:creationId xmlns="" xmlns:a16="http://schemas.microsoft.com/office/drawing/2014/main" id="{00000000-0008-0000-0100-0000A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a:extLst>
            <a:ext uri="{FF2B5EF4-FFF2-40B4-BE49-F238E27FC236}">
              <a16:creationId xmlns="" xmlns:a16="http://schemas.microsoft.com/office/drawing/2014/main" id="{00000000-0008-0000-0100-0000A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40640</xdr:rowOff>
    </xdr:from>
    <xdr:to>
      <xdr:col>116</xdr:col>
      <xdr:colOff>114300</xdr:colOff>
      <xdr:row>39</xdr:row>
      <xdr:rowOff>142240</xdr:rowOff>
    </xdr:to>
    <xdr:sp macro="" textlink="">
      <xdr:nvSpPr>
        <xdr:cNvPr id="420" name="楕円 419">
          <a:extLst>
            <a:ext uri="{FF2B5EF4-FFF2-40B4-BE49-F238E27FC236}">
              <a16:creationId xmlns="" xmlns:a16="http://schemas.microsoft.com/office/drawing/2014/main" id="{00000000-0008-0000-0100-0000A4010000}"/>
            </a:ext>
          </a:extLst>
        </xdr:cNvPr>
        <xdr:cNvSpPr/>
      </xdr:nvSpPr>
      <xdr:spPr>
        <a:xfrm>
          <a:off x="221107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63517</xdr:rowOff>
    </xdr:from>
    <xdr:ext cx="469744" cy="259045"/>
    <xdr:sp macro="" textlink="">
      <xdr:nvSpPr>
        <xdr:cNvPr id="421" name="【認定こども園・幼稚園・保育所】&#10;一人当たり面積該当値テキスト">
          <a:extLst>
            <a:ext uri="{FF2B5EF4-FFF2-40B4-BE49-F238E27FC236}">
              <a16:creationId xmlns="" xmlns:a16="http://schemas.microsoft.com/office/drawing/2014/main" id="{00000000-0008-0000-0100-0000A5010000}"/>
            </a:ext>
          </a:extLst>
        </xdr:cNvPr>
        <xdr:cNvSpPr txBox="1"/>
      </xdr:nvSpPr>
      <xdr:spPr>
        <a:xfrm>
          <a:off x="221996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31115</xdr:rowOff>
    </xdr:from>
    <xdr:to>
      <xdr:col>112</xdr:col>
      <xdr:colOff>38100</xdr:colOff>
      <xdr:row>39</xdr:row>
      <xdr:rowOff>132715</xdr:rowOff>
    </xdr:to>
    <xdr:sp macro="" textlink="">
      <xdr:nvSpPr>
        <xdr:cNvPr id="422" name="楕円 421">
          <a:extLst>
            <a:ext uri="{FF2B5EF4-FFF2-40B4-BE49-F238E27FC236}">
              <a16:creationId xmlns="" xmlns:a16="http://schemas.microsoft.com/office/drawing/2014/main" id="{00000000-0008-0000-0100-0000A6010000}"/>
            </a:ext>
          </a:extLst>
        </xdr:cNvPr>
        <xdr:cNvSpPr/>
      </xdr:nvSpPr>
      <xdr:spPr>
        <a:xfrm>
          <a:off x="21272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81915</xdr:rowOff>
    </xdr:from>
    <xdr:to>
      <xdr:col>116</xdr:col>
      <xdr:colOff>63500</xdr:colOff>
      <xdr:row>39</xdr:row>
      <xdr:rowOff>91440</xdr:rowOff>
    </xdr:to>
    <xdr:cxnSp macro="">
      <xdr:nvCxnSpPr>
        <xdr:cNvPr id="423" name="直線コネクタ 422">
          <a:extLst>
            <a:ext uri="{FF2B5EF4-FFF2-40B4-BE49-F238E27FC236}">
              <a16:creationId xmlns="" xmlns:a16="http://schemas.microsoft.com/office/drawing/2014/main" id="{00000000-0008-0000-0100-0000A7010000}"/>
            </a:ext>
          </a:extLst>
        </xdr:cNvPr>
        <xdr:cNvCxnSpPr/>
      </xdr:nvCxnSpPr>
      <xdr:spPr>
        <a:xfrm>
          <a:off x="21323300" y="676846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38735</xdr:rowOff>
    </xdr:from>
    <xdr:to>
      <xdr:col>107</xdr:col>
      <xdr:colOff>101600</xdr:colOff>
      <xdr:row>39</xdr:row>
      <xdr:rowOff>140335</xdr:rowOff>
    </xdr:to>
    <xdr:sp macro="" textlink="">
      <xdr:nvSpPr>
        <xdr:cNvPr id="424" name="楕円 423">
          <a:extLst>
            <a:ext uri="{FF2B5EF4-FFF2-40B4-BE49-F238E27FC236}">
              <a16:creationId xmlns="" xmlns:a16="http://schemas.microsoft.com/office/drawing/2014/main" id="{00000000-0008-0000-0100-0000A8010000}"/>
            </a:ext>
          </a:extLst>
        </xdr:cNvPr>
        <xdr:cNvSpPr/>
      </xdr:nvSpPr>
      <xdr:spPr>
        <a:xfrm>
          <a:off x="203835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81915</xdr:rowOff>
    </xdr:from>
    <xdr:to>
      <xdr:col>111</xdr:col>
      <xdr:colOff>177800</xdr:colOff>
      <xdr:row>39</xdr:row>
      <xdr:rowOff>89535</xdr:rowOff>
    </xdr:to>
    <xdr:cxnSp macro="">
      <xdr:nvCxnSpPr>
        <xdr:cNvPr id="425" name="直線コネクタ 424">
          <a:extLst>
            <a:ext uri="{FF2B5EF4-FFF2-40B4-BE49-F238E27FC236}">
              <a16:creationId xmlns="" xmlns:a16="http://schemas.microsoft.com/office/drawing/2014/main" id="{00000000-0008-0000-0100-0000A9010000}"/>
            </a:ext>
          </a:extLst>
        </xdr:cNvPr>
        <xdr:cNvCxnSpPr/>
      </xdr:nvCxnSpPr>
      <xdr:spPr>
        <a:xfrm flipV="1">
          <a:off x="20434300" y="676846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146702</xdr:rowOff>
    </xdr:from>
    <xdr:ext cx="469744" cy="259045"/>
    <xdr:sp macro="" textlink="">
      <xdr:nvSpPr>
        <xdr:cNvPr id="426" name="n_1aveValue【認定こども園・幼稚園・保育所】&#10;一人当たり面積">
          <a:extLst>
            <a:ext uri="{FF2B5EF4-FFF2-40B4-BE49-F238E27FC236}">
              <a16:creationId xmlns="" xmlns:a16="http://schemas.microsoft.com/office/drawing/2014/main" id="{00000000-0008-0000-0100-0000AA010000}"/>
            </a:ext>
          </a:extLst>
        </xdr:cNvPr>
        <xdr:cNvSpPr txBox="1"/>
      </xdr:nvSpPr>
      <xdr:spPr>
        <a:xfrm>
          <a:off x="210757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156227</xdr:rowOff>
    </xdr:from>
    <xdr:ext cx="469744" cy="259045"/>
    <xdr:sp macro="" textlink="">
      <xdr:nvSpPr>
        <xdr:cNvPr id="427" name="n_2aveValue【認定こども園・幼稚園・保育所】&#10;一人当たり面積">
          <a:extLst>
            <a:ext uri="{FF2B5EF4-FFF2-40B4-BE49-F238E27FC236}">
              <a16:creationId xmlns="" xmlns:a16="http://schemas.microsoft.com/office/drawing/2014/main" id="{00000000-0008-0000-0100-0000AB010000}"/>
            </a:ext>
          </a:extLst>
        </xdr:cNvPr>
        <xdr:cNvSpPr txBox="1"/>
      </xdr:nvSpPr>
      <xdr:spPr>
        <a:xfrm>
          <a:off x="20199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149242</xdr:rowOff>
    </xdr:from>
    <xdr:ext cx="469744" cy="259045"/>
    <xdr:sp macro="" textlink="">
      <xdr:nvSpPr>
        <xdr:cNvPr id="428" name="n_1mainValue【認定こども園・幼稚園・保育所】&#10;一人当たり面積">
          <a:extLst>
            <a:ext uri="{FF2B5EF4-FFF2-40B4-BE49-F238E27FC236}">
              <a16:creationId xmlns="" xmlns:a16="http://schemas.microsoft.com/office/drawing/2014/main" id="{00000000-0008-0000-0100-0000AC010000}"/>
            </a:ext>
          </a:extLst>
        </xdr:cNvPr>
        <xdr:cNvSpPr txBox="1"/>
      </xdr:nvSpPr>
      <xdr:spPr>
        <a:xfrm>
          <a:off x="21075727" y="649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156862</xdr:rowOff>
    </xdr:from>
    <xdr:ext cx="469744" cy="259045"/>
    <xdr:sp macro="" textlink="">
      <xdr:nvSpPr>
        <xdr:cNvPr id="429" name="n_2mainValue【認定こども園・幼稚園・保育所】&#10;一人当たり面積">
          <a:extLst>
            <a:ext uri="{FF2B5EF4-FFF2-40B4-BE49-F238E27FC236}">
              <a16:creationId xmlns="" xmlns:a16="http://schemas.microsoft.com/office/drawing/2014/main" id="{00000000-0008-0000-0100-0000AD010000}"/>
            </a:ext>
          </a:extLst>
        </xdr:cNvPr>
        <xdr:cNvSpPr txBox="1"/>
      </xdr:nvSpPr>
      <xdr:spPr>
        <a:xfrm>
          <a:off x="20199427" y="650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a:extLst>
            <a:ext uri="{FF2B5EF4-FFF2-40B4-BE49-F238E27FC236}">
              <a16:creationId xmlns="" xmlns:a16="http://schemas.microsoft.com/office/drawing/2014/main" id="{00000000-0008-0000-0100-0000A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a:extLst>
            <a:ext uri="{FF2B5EF4-FFF2-40B4-BE49-F238E27FC236}">
              <a16:creationId xmlns="" xmlns:a16="http://schemas.microsoft.com/office/drawing/2014/main" id="{00000000-0008-0000-0100-0000A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a:extLst>
            <a:ext uri="{FF2B5EF4-FFF2-40B4-BE49-F238E27FC236}">
              <a16:creationId xmlns="" xmlns:a16="http://schemas.microsoft.com/office/drawing/2014/main" id="{00000000-0008-0000-0100-0000B0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a:extLst>
            <a:ext uri="{FF2B5EF4-FFF2-40B4-BE49-F238E27FC236}">
              <a16:creationId xmlns="" xmlns:a16="http://schemas.microsoft.com/office/drawing/2014/main" id="{00000000-0008-0000-0100-0000B1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a:extLst>
            <a:ext uri="{FF2B5EF4-FFF2-40B4-BE49-F238E27FC236}">
              <a16:creationId xmlns="" xmlns:a16="http://schemas.microsoft.com/office/drawing/2014/main" id="{00000000-0008-0000-0100-0000B2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a:extLst>
            <a:ext uri="{FF2B5EF4-FFF2-40B4-BE49-F238E27FC236}">
              <a16:creationId xmlns="" xmlns:a16="http://schemas.microsoft.com/office/drawing/2014/main" id="{00000000-0008-0000-0100-0000B3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a:extLst>
            <a:ext uri="{FF2B5EF4-FFF2-40B4-BE49-F238E27FC236}">
              <a16:creationId xmlns="" xmlns:a16="http://schemas.microsoft.com/office/drawing/2014/main" id="{00000000-0008-0000-0100-0000B4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a:extLst>
            <a:ext uri="{FF2B5EF4-FFF2-40B4-BE49-F238E27FC236}">
              <a16:creationId xmlns="" xmlns:a16="http://schemas.microsoft.com/office/drawing/2014/main" id="{00000000-0008-0000-0100-0000B5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a:extLst>
            <a:ext uri="{FF2B5EF4-FFF2-40B4-BE49-F238E27FC236}">
              <a16:creationId xmlns="" xmlns:a16="http://schemas.microsoft.com/office/drawing/2014/main" id="{00000000-0008-0000-0100-0000B6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a:extLst>
            <a:ext uri="{FF2B5EF4-FFF2-40B4-BE49-F238E27FC236}">
              <a16:creationId xmlns="" xmlns:a16="http://schemas.microsoft.com/office/drawing/2014/main" id="{00000000-0008-0000-0100-0000B7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0" name="テキスト ボックス 439">
          <a:extLst>
            <a:ext uri="{FF2B5EF4-FFF2-40B4-BE49-F238E27FC236}">
              <a16:creationId xmlns="" xmlns:a16="http://schemas.microsoft.com/office/drawing/2014/main" id="{00000000-0008-0000-0100-0000B8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1" name="直線コネクタ 440">
          <a:extLst>
            <a:ext uri="{FF2B5EF4-FFF2-40B4-BE49-F238E27FC236}">
              <a16:creationId xmlns="" xmlns:a16="http://schemas.microsoft.com/office/drawing/2014/main" id="{00000000-0008-0000-0100-0000B9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2" name="テキスト ボックス 441">
          <a:extLst>
            <a:ext uri="{FF2B5EF4-FFF2-40B4-BE49-F238E27FC236}">
              <a16:creationId xmlns="" xmlns:a16="http://schemas.microsoft.com/office/drawing/2014/main" id="{00000000-0008-0000-0100-0000BA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3" name="直線コネクタ 442">
          <a:extLst>
            <a:ext uri="{FF2B5EF4-FFF2-40B4-BE49-F238E27FC236}">
              <a16:creationId xmlns="" xmlns:a16="http://schemas.microsoft.com/office/drawing/2014/main" id="{00000000-0008-0000-0100-0000BB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4" name="テキスト ボックス 443">
          <a:extLst>
            <a:ext uri="{FF2B5EF4-FFF2-40B4-BE49-F238E27FC236}">
              <a16:creationId xmlns="" xmlns:a16="http://schemas.microsoft.com/office/drawing/2014/main" id="{00000000-0008-0000-0100-0000BC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5" name="直線コネクタ 444">
          <a:extLst>
            <a:ext uri="{FF2B5EF4-FFF2-40B4-BE49-F238E27FC236}">
              <a16:creationId xmlns="" xmlns:a16="http://schemas.microsoft.com/office/drawing/2014/main" id="{00000000-0008-0000-0100-0000BD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6" name="テキスト ボックス 445">
          <a:extLst>
            <a:ext uri="{FF2B5EF4-FFF2-40B4-BE49-F238E27FC236}">
              <a16:creationId xmlns="" xmlns:a16="http://schemas.microsoft.com/office/drawing/2014/main" id="{00000000-0008-0000-0100-0000BE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7" name="直線コネクタ 446">
          <a:extLst>
            <a:ext uri="{FF2B5EF4-FFF2-40B4-BE49-F238E27FC236}">
              <a16:creationId xmlns="" xmlns:a16="http://schemas.microsoft.com/office/drawing/2014/main" id="{00000000-0008-0000-0100-0000BF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8" name="テキスト ボックス 447">
          <a:extLst>
            <a:ext uri="{FF2B5EF4-FFF2-40B4-BE49-F238E27FC236}">
              <a16:creationId xmlns="" xmlns:a16="http://schemas.microsoft.com/office/drawing/2014/main" id="{00000000-0008-0000-0100-0000C0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9" name="直線コネクタ 448">
          <a:extLst>
            <a:ext uri="{FF2B5EF4-FFF2-40B4-BE49-F238E27FC236}">
              <a16:creationId xmlns="" xmlns:a16="http://schemas.microsoft.com/office/drawing/2014/main" id="{00000000-0008-0000-0100-0000C1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0" name="テキスト ボックス 449">
          <a:extLst>
            <a:ext uri="{FF2B5EF4-FFF2-40B4-BE49-F238E27FC236}">
              <a16:creationId xmlns="" xmlns:a16="http://schemas.microsoft.com/office/drawing/2014/main" id="{00000000-0008-0000-0100-0000C2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a:extLst>
            <a:ext uri="{FF2B5EF4-FFF2-40B4-BE49-F238E27FC236}">
              <a16:creationId xmlns="" xmlns:a16="http://schemas.microsoft.com/office/drawing/2014/main" id="{00000000-0008-0000-0100-0000C3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2" name="テキスト ボックス 451">
          <a:extLst>
            <a:ext uri="{FF2B5EF4-FFF2-40B4-BE49-F238E27FC236}">
              <a16:creationId xmlns="" xmlns:a16="http://schemas.microsoft.com/office/drawing/2014/main" id="{00000000-0008-0000-0100-0000C4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学校施設】&#10;有形固定資産減価償却率グラフ枠">
          <a:extLst>
            <a:ext uri="{FF2B5EF4-FFF2-40B4-BE49-F238E27FC236}">
              <a16:creationId xmlns="" xmlns:a16="http://schemas.microsoft.com/office/drawing/2014/main" id="{00000000-0008-0000-0100-0000C5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54" name="直線コネクタ 453">
          <a:extLst>
            <a:ext uri="{FF2B5EF4-FFF2-40B4-BE49-F238E27FC236}">
              <a16:creationId xmlns="" xmlns:a16="http://schemas.microsoft.com/office/drawing/2014/main" id="{00000000-0008-0000-0100-0000C6010000}"/>
            </a:ext>
          </a:extLst>
        </xdr:cNvPr>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55" name="【学校施設】&#10;有形固定資産減価償却率最小値テキスト">
          <a:extLst>
            <a:ext uri="{FF2B5EF4-FFF2-40B4-BE49-F238E27FC236}">
              <a16:creationId xmlns="" xmlns:a16="http://schemas.microsoft.com/office/drawing/2014/main" id="{00000000-0008-0000-0100-0000C7010000}"/>
            </a:ext>
          </a:extLst>
        </xdr:cNvPr>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56" name="直線コネクタ 455">
          <a:extLst>
            <a:ext uri="{FF2B5EF4-FFF2-40B4-BE49-F238E27FC236}">
              <a16:creationId xmlns="" xmlns:a16="http://schemas.microsoft.com/office/drawing/2014/main" id="{00000000-0008-0000-0100-0000C8010000}"/>
            </a:ext>
          </a:extLst>
        </xdr:cNvPr>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57" name="【学校施設】&#10;有形固定資産減価償却率最大値テキスト">
          <a:extLst>
            <a:ext uri="{FF2B5EF4-FFF2-40B4-BE49-F238E27FC236}">
              <a16:creationId xmlns="" xmlns:a16="http://schemas.microsoft.com/office/drawing/2014/main" id="{00000000-0008-0000-0100-0000C9010000}"/>
            </a:ext>
          </a:extLst>
        </xdr:cNvPr>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58" name="直線コネクタ 457">
          <a:extLst>
            <a:ext uri="{FF2B5EF4-FFF2-40B4-BE49-F238E27FC236}">
              <a16:creationId xmlns="" xmlns:a16="http://schemas.microsoft.com/office/drawing/2014/main" id="{00000000-0008-0000-0100-0000CA010000}"/>
            </a:ext>
          </a:extLst>
        </xdr:cNvPr>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59" name="【学校施設】&#10;有形固定資産減価償却率平均値テキスト">
          <a:extLst>
            <a:ext uri="{FF2B5EF4-FFF2-40B4-BE49-F238E27FC236}">
              <a16:creationId xmlns="" xmlns:a16="http://schemas.microsoft.com/office/drawing/2014/main" id="{00000000-0008-0000-0100-0000CB010000}"/>
            </a:ext>
          </a:extLst>
        </xdr:cNvPr>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60" name="フローチャート: 判断 459">
          <a:extLst>
            <a:ext uri="{FF2B5EF4-FFF2-40B4-BE49-F238E27FC236}">
              <a16:creationId xmlns="" xmlns:a16="http://schemas.microsoft.com/office/drawing/2014/main" id="{00000000-0008-0000-0100-0000CC010000}"/>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61" name="フローチャート: 判断 460">
          <a:extLst>
            <a:ext uri="{FF2B5EF4-FFF2-40B4-BE49-F238E27FC236}">
              <a16:creationId xmlns="" xmlns:a16="http://schemas.microsoft.com/office/drawing/2014/main" id="{00000000-0008-0000-0100-0000CD010000}"/>
            </a:ext>
          </a:extLst>
        </xdr:cNvPr>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62" name="フローチャート: 判断 461">
          <a:extLst>
            <a:ext uri="{FF2B5EF4-FFF2-40B4-BE49-F238E27FC236}">
              <a16:creationId xmlns="" xmlns:a16="http://schemas.microsoft.com/office/drawing/2014/main" id="{00000000-0008-0000-0100-0000CE010000}"/>
            </a:ext>
          </a:extLst>
        </xdr:cNvPr>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a:extLst>
            <a:ext uri="{FF2B5EF4-FFF2-40B4-BE49-F238E27FC236}">
              <a16:creationId xmlns="" xmlns:a16="http://schemas.microsoft.com/office/drawing/2014/main" id="{00000000-0008-0000-0100-0000C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a:extLst>
            <a:ext uri="{FF2B5EF4-FFF2-40B4-BE49-F238E27FC236}">
              <a16:creationId xmlns="" xmlns:a16="http://schemas.microsoft.com/office/drawing/2014/main" id="{00000000-0008-0000-0100-0000D0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a:extLst>
            <a:ext uri="{FF2B5EF4-FFF2-40B4-BE49-F238E27FC236}">
              <a16:creationId xmlns="" xmlns:a16="http://schemas.microsoft.com/office/drawing/2014/main" id="{00000000-0008-0000-0100-0000D1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a:extLst>
            <a:ext uri="{FF2B5EF4-FFF2-40B4-BE49-F238E27FC236}">
              <a16:creationId xmlns="" xmlns:a16="http://schemas.microsoft.com/office/drawing/2014/main" id="{00000000-0008-0000-0100-0000D2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a:extLst>
            <a:ext uri="{FF2B5EF4-FFF2-40B4-BE49-F238E27FC236}">
              <a16:creationId xmlns="" xmlns:a16="http://schemas.microsoft.com/office/drawing/2014/main" id="{00000000-0008-0000-0100-0000D3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116840</xdr:rowOff>
    </xdr:from>
    <xdr:to>
      <xdr:col>85</xdr:col>
      <xdr:colOff>177800</xdr:colOff>
      <xdr:row>60</xdr:row>
      <xdr:rowOff>46990</xdr:rowOff>
    </xdr:to>
    <xdr:sp macro="" textlink="">
      <xdr:nvSpPr>
        <xdr:cNvPr id="468" name="楕円 467">
          <a:extLst>
            <a:ext uri="{FF2B5EF4-FFF2-40B4-BE49-F238E27FC236}">
              <a16:creationId xmlns="" xmlns:a16="http://schemas.microsoft.com/office/drawing/2014/main" id="{00000000-0008-0000-0100-0000D4010000}"/>
            </a:ext>
          </a:extLst>
        </xdr:cNvPr>
        <xdr:cNvSpPr/>
      </xdr:nvSpPr>
      <xdr:spPr>
        <a:xfrm>
          <a:off x="162687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139717</xdr:rowOff>
    </xdr:from>
    <xdr:ext cx="405111" cy="259045"/>
    <xdr:sp macro="" textlink="">
      <xdr:nvSpPr>
        <xdr:cNvPr id="469" name="【学校施設】&#10;有形固定資産減価償却率該当値テキスト">
          <a:extLst>
            <a:ext uri="{FF2B5EF4-FFF2-40B4-BE49-F238E27FC236}">
              <a16:creationId xmlns="" xmlns:a16="http://schemas.microsoft.com/office/drawing/2014/main" id="{00000000-0008-0000-0100-0000D5010000}"/>
            </a:ext>
          </a:extLst>
        </xdr:cNvPr>
        <xdr:cNvSpPr txBox="1"/>
      </xdr:nvSpPr>
      <xdr:spPr>
        <a:xfrm>
          <a:off x="16357600"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61595</xdr:rowOff>
    </xdr:from>
    <xdr:to>
      <xdr:col>81</xdr:col>
      <xdr:colOff>101600</xdr:colOff>
      <xdr:row>58</xdr:row>
      <xdr:rowOff>163195</xdr:rowOff>
    </xdr:to>
    <xdr:sp macro="" textlink="">
      <xdr:nvSpPr>
        <xdr:cNvPr id="470" name="楕円 469">
          <a:extLst>
            <a:ext uri="{FF2B5EF4-FFF2-40B4-BE49-F238E27FC236}">
              <a16:creationId xmlns="" xmlns:a16="http://schemas.microsoft.com/office/drawing/2014/main" id="{00000000-0008-0000-0100-0000D6010000}"/>
            </a:ext>
          </a:extLst>
        </xdr:cNvPr>
        <xdr:cNvSpPr/>
      </xdr:nvSpPr>
      <xdr:spPr>
        <a:xfrm>
          <a:off x="15430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112395</xdr:rowOff>
    </xdr:from>
    <xdr:to>
      <xdr:col>85</xdr:col>
      <xdr:colOff>127000</xdr:colOff>
      <xdr:row>59</xdr:row>
      <xdr:rowOff>167640</xdr:rowOff>
    </xdr:to>
    <xdr:cxnSp macro="">
      <xdr:nvCxnSpPr>
        <xdr:cNvPr id="471" name="直線コネクタ 470">
          <a:extLst>
            <a:ext uri="{FF2B5EF4-FFF2-40B4-BE49-F238E27FC236}">
              <a16:creationId xmlns="" xmlns:a16="http://schemas.microsoft.com/office/drawing/2014/main" id="{00000000-0008-0000-0100-0000D7010000}"/>
            </a:ext>
          </a:extLst>
        </xdr:cNvPr>
        <xdr:cNvCxnSpPr/>
      </xdr:nvCxnSpPr>
      <xdr:spPr>
        <a:xfrm>
          <a:off x="15481300" y="10056495"/>
          <a:ext cx="838200" cy="22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97790</xdr:rowOff>
    </xdr:from>
    <xdr:to>
      <xdr:col>76</xdr:col>
      <xdr:colOff>165100</xdr:colOff>
      <xdr:row>59</xdr:row>
      <xdr:rowOff>27940</xdr:rowOff>
    </xdr:to>
    <xdr:sp macro="" textlink="">
      <xdr:nvSpPr>
        <xdr:cNvPr id="472" name="楕円 471">
          <a:extLst>
            <a:ext uri="{FF2B5EF4-FFF2-40B4-BE49-F238E27FC236}">
              <a16:creationId xmlns="" xmlns:a16="http://schemas.microsoft.com/office/drawing/2014/main" id="{00000000-0008-0000-0100-0000D8010000}"/>
            </a:ext>
          </a:extLst>
        </xdr:cNvPr>
        <xdr:cNvSpPr/>
      </xdr:nvSpPr>
      <xdr:spPr>
        <a:xfrm>
          <a:off x="14541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112395</xdr:rowOff>
    </xdr:from>
    <xdr:to>
      <xdr:col>81</xdr:col>
      <xdr:colOff>50800</xdr:colOff>
      <xdr:row>58</xdr:row>
      <xdr:rowOff>148590</xdr:rowOff>
    </xdr:to>
    <xdr:cxnSp macro="">
      <xdr:nvCxnSpPr>
        <xdr:cNvPr id="473" name="直線コネクタ 472">
          <a:extLst>
            <a:ext uri="{FF2B5EF4-FFF2-40B4-BE49-F238E27FC236}">
              <a16:creationId xmlns="" xmlns:a16="http://schemas.microsoft.com/office/drawing/2014/main" id="{00000000-0008-0000-0100-0000D9010000}"/>
            </a:ext>
          </a:extLst>
        </xdr:cNvPr>
        <xdr:cNvCxnSpPr/>
      </xdr:nvCxnSpPr>
      <xdr:spPr>
        <a:xfrm flipV="1">
          <a:off x="14592300" y="100564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17162</xdr:rowOff>
    </xdr:from>
    <xdr:ext cx="405111" cy="259045"/>
    <xdr:sp macro="" textlink="">
      <xdr:nvSpPr>
        <xdr:cNvPr id="474" name="n_1aveValue【学校施設】&#10;有形固定資産減価償却率">
          <a:extLst>
            <a:ext uri="{FF2B5EF4-FFF2-40B4-BE49-F238E27FC236}">
              <a16:creationId xmlns="" xmlns:a16="http://schemas.microsoft.com/office/drawing/2014/main" id="{00000000-0008-0000-0100-0000DA010000}"/>
            </a:ext>
          </a:extLst>
        </xdr:cNvPr>
        <xdr:cNvSpPr txBox="1"/>
      </xdr:nvSpPr>
      <xdr:spPr>
        <a:xfrm>
          <a:off x="15266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24782</xdr:rowOff>
    </xdr:from>
    <xdr:ext cx="405111" cy="259045"/>
    <xdr:sp macro="" textlink="">
      <xdr:nvSpPr>
        <xdr:cNvPr id="475" name="n_2aveValue【学校施設】&#10;有形固定資産減価償却率">
          <a:extLst>
            <a:ext uri="{FF2B5EF4-FFF2-40B4-BE49-F238E27FC236}">
              <a16:creationId xmlns="" xmlns:a16="http://schemas.microsoft.com/office/drawing/2014/main" id="{00000000-0008-0000-0100-0000DB010000}"/>
            </a:ext>
          </a:extLst>
        </xdr:cNvPr>
        <xdr:cNvSpPr txBox="1"/>
      </xdr:nvSpPr>
      <xdr:spPr>
        <a:xfrm>
          <a:off x="14389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8272</xdr:rowOff>
    </xdr:from>
    <xdr:ext cx="405111" cy="259045"/>
    <xdr:sp macro="" textlink="">
      <xdr:nvSpPr>
        <xdr:cNvPr id="476" name="n_1mainValue【学校施設】&#10;有形固定資産減価償却率">
          <a:extLst>
            <a:ext uri="{FF2B5EF4-FFF2-40B4-BE49-F238E27FC236}">
              <a16:creationId xmlns="" xmlns:a16="http://schemas.microsoft.com/office/drawing/2014/main" id="{00000000-0008-0000-0100-0000DC010000}"/>
            </a:ext>
          </a:extLst>
        </xdr:cNvPr>
        <xdr:cNvSpPr txBox="1"/>
      </xdr:nvSpPr>
      <xdr:spPr>
        <a:xfrm>
          <a:off x="152660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44467</xdr:rowOff>
    </xdr:from>
    <xdr:ext cx="405111" cy="259045"/>
    <xdr:sp macro="" textlink="">
      <xdr:nvSpPr>
        <xdr:cNvPr id="477" name="n_2mainValue【学校施設】&#10;有形固定資産減価償却率">
          <a:extLst>
            <a:ext uri="{FF2B5EF4-FFF2-40B4-BE49-F238E27FC236}">
              <a16:creationId xmlns="" xmlns:a16="http://schemas.microsoft.com/office/drawing/2014/main" id="{00000000-0008-0000-0100-0000DD010000}"/>
            </a:ext>
          </a:extLst>
        </xdr:cNvPr>
        <xdr:cNvSpPr txBox="1"/>
      </xdr:nvSpPr>
      <xdr:spPr>
        <a:xfrm>
          <a:off x="14389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a:extLst>
            <a:ext uri="{FF2B5EF4-FFF2-40B4-BE49-F238E27FC236}">
              <a16:creationId xmlns="" xmlns:a16="http://schemas.microsoft.com/office/drawing/2014/main" id="{00000000-0008-0000-0100-0000DE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a:extLst>
            <a:ext uri="{FF2B5EF4-FFF2-40B4-BE49-F238E27FC236}">
              <a16:creationId xmlns="" xmlns:a16="http://schemas.microsoft.com/office/drawing/2014/main" id="{00000000-0008-0000-0100-0000DF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a:extLst>
            <a:ext uri="{FF2B5EF4-FFF2-40B4-BE49-F238E27FC236}">
              <a16:creationId xmlns="" xmlns:a16="http://schemas.microsoft.com/office/drawing/2014/main" id="{00000000-0008-0000-0100-0000E0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a:extLst>
            <a:ext uri="{FF2B5EF4-FFF2-40B4-BE49-F238E27FC236}">
              <a16:creationId xmlns="" xmlns:a16="http://schemas.microsoft.com/office/drawing/2014/main" id="{00000000-0008-0000-0100-0000E1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a:extLst>
            <a:ext uri="{FF2B5EF4-FFF2-40B4-BE49-F238E27FC236}">
              <a16:creationId xmlns="" xmlns:a16="http://schemas.microsoft.com/office/drawing/2014/main" id="{00000000-0008-0000-0100-0000E2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a:extLst>
            <a:ext uri="{FF2B5EF4-FFF2-40B4-BE49-F238E27FC236}">
              <a16:creationId xmlns="" xmlns:a16="http://schemas.microsoft.com/office/drawing/2014/main" id="{00000000-0008-0000-0100-0000E3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a:extLst>
            <a:ext uri="{FF2B5EF4-FFF2-40B4-BE49-F238E27FC236}">
              <a16:creationId xmlns="" xmlns:a16="http://schemas.microsoft.com/office/drawing/2014/main" id="{00000000-0008-0000-0100-0000E4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a:extLst>
            <a:ext uri="{FF2B5EF4-FFF2-40B4-BE49-F238E27FC236}">
              <a16:creationId xmlns="" xmlns:a16="http://schemas.microsoft.com/office/drawing/2014/main" id="{00000000-0008-0000-0100-0000E5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a:extLst>
            <a:ext uri="{FF2B5EF4-FFF2-40B4-BE49-F238E27FC236}">
              <a16:creationId xmlns="" xmlns:a16="http://schemas.microsoft.com/office/drawing/2014/main" id="{00000000-0008-0000-0100-0000E6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a:extLst>
            <a:ext uri="{FF2B5EF4-FFF2-40B4-BE49-F238E27FC236}">
              <a16:creationId xmlns="" xmlns:a16="http://schemas.microsoft.com/office/drawing/2014/main" id="{00000000-0008-0000-0100-0000E7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8" name="テキスト ボックス 487">
          <a:extLst>
            <a:ext uri="{FF2B5EF4-FFF2-40B4-BE49-F238E27FC236}">
              <a16:creationId xmlns="" xmlns:a16="http://schemas.microsoft.com/office/drawing/2014/main" id="{00000000-0008-0000-0100-0000E8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9" name="直線コネクタ 488">
          <a:extLst>
            <a:ext uri="{FF2B5EF4-FFF2-40B4-BE49-F238E27FC236}">
              <a16:creationId xmlns="" xmlns:a16="http://schemas.microsoft.com/office/drawing/2014/main" id="{00000000-0008-0000-0100-0000E9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0" name="テキスト ボックス 489">
          <a:extLst>
            <a:ext uri="{FF2B5EF4-FFF2-40B4-BE49-F238E27FC236}">
              <a16:creationId xmlns="" xmlns:a16="http://schemas.microsoft.com/office/drawing/2014/main" id="{00000000-0008-0000-0100-0000EA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1" name="直線コネクタ 490">
          <a:extLst>
            <a:ext uri="{FF2B5EF4-FFF2-40B4-BE49-F238E27FC236}">
              <a16:creationId xmlns="" xmlns:a16="http://schemas.microsoft.com/office/drawing/2014/main" id="{00000000-0008-0000-0100-0000EB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2" name="テキスト ボックス 491">
          <a:extLst>
            <a:ext uri="{FF2B5EF4-FFF2-40B4-BE49-F238E27FC236}">
              <a16:creationId xmlns="" xmlns:a16="http://schemas.microsoft.com/office/drawing/2014/main" id="{00000000-0008-0000-0100-0000EC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3" name="直線コネクタ 492">
          <a:extLst>
            <a:ext uri="{FF2B5EF4-FFF2-40B4-BE49-F238E27FC236}">
              <a16:creationId xmlns="" xmlns:a16="http://schemas.microsoft.com/office/drawing/2014/main" id="{00000000-0008-0000-0100-0000ED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4" name="テキスト ボックス 493">
          <a:extLst>
            <a:ext uri="{FF2B5EF4-FFF2-40B4-BE49-F238E27FC236}">
              <a16:creationId xmlns="" xmlns:a16="http://schemas.microsoft.com/office/drawing/2014/main" id="{00000000-0008-0000-0100-0000EE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5" name="直線コネクタ 494">
          <a:extLst>
            <a:ext uri="{FF2B5EF4-FFF2-40B4-BE49-F238E27FC236}">
              <a16:creationId xmlns="" xmlns:a16="http://schemas.microsoft.com/office/drawing/2014/main" id="{00000000-0008-0000-0100-0000EF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6" name="テキスト ボックス 495">
          <a:extLst>
            <a:ext uri="{FF2B5EF4-FFF2-40B4-BE49-F238E27FC236}">
              <a16:creationId xmlns="" xmlns:a16="http://schemas.microsoft.com/office/drawing/2014/main" id="{00000000-0008-0000-0100-0000F0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a:extLst>
            <a:ext uri="{FF2B5EF4-FFF2-40B4-BE49-F238E27FC236}">
              <a16:creationId xmlns="" xmlns:a16="http://schemas.microsoft.com/office/drawing/2014/main" id="{00000000-0008-0000-0100-0000F1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a:extLst>
            <a:ext uri="{FF2B5EF4-FFF2-40B4-BE49-F238E27FC236}">
              <a16:creationId xmlns="" xmlns:a16="http://schemas.microsoft.com/office/drawing/2014/main" id="{00000000-0008-0000-0100-0000F2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a:extLst>
            <a:ext uri="{FF2B5EF4-FFF2-40B4-BE49-F238E27FC236}">
              <a16:creationId xmlns="" xmlns:a16="http://schemas.microsoft.com/office/drawing/2014/main" id="{00000000-0008-0000-0100-0000F3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500" name="直線コネクタ 499">
          <a:extLst>
            <a:ext uri="{FF2B5EF4-FFF2-40B4-BE49-F238E27FC236}">
              <a16:creationId xmlns="" xmlns:a16="http://schemas.microsoft.com/office/drawing/2014/main" id="{00000000-0008-0000-0100-0000F4010000}"/>
            </a:ext>
          </a:extLst>
        </xdr:cNvPr>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501" name="【学校施設】&#10;一人当たり面積最小値テキスト">
          <a:extLst>
            <a:ext uri="{FF2B5EF4-FFF2-40B4-BE49-F238E27FC236}">
              <a16:creationId xmlns="" xmlns:a16="http://schemas.microsoft.com/office/drawing/2014/main" id="{00000000-0008-0000-0100-0000F5010000}"/>
            </a:ext>
          </a:extLst>
        </xdr:cNvPr>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502" name="直線コネクタ 501">
          <a:extLst>
            <a:ext uri="{FF2B5EF4-FFF2-40B4-BE49-F238E27FC236}">
              <a16:creationId xmlns="" xmlns:a16="http://schemas.microsoft.com/office/drawing/2014/main" id="{00000000-0008-0000-0100-0000F6010000}"/>
            </a:ext>
          </a:extLst>
        </xdr:cNvPr>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503" name="【学校施設】&#10;一人当たり面積最大値テキスト">
          <a:extLst>
            <a:ext uri="{FF2B5EF4-FFF2-40B4-BE49-F238E27FC236}">
              <a16:creationId xmlns="" xmlns:a16="http://schemas.microsoft.com/office/drawing/2014/main" id="{00000000-0008-0000-0100-0000F7010000}"/>
            </a:ext>
          </a:extLst>
        </xdr:cNvPr>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504" name="直線コネクタ 503">
          <a:extLst>
            <a:ext uri="{FF2B5EF4-FFF2-40B4-BE49-F238E27FC236}">
              <a16:creationId xmlns="" xmlns:a16="http://schemas.microsoft.com/office/drawing/2014/main" id="{00000000-0008-0000-0100-0000F8010000}"/>
            </a:ext>
          </a:extLst>
        </xdr:cNvPr>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150741</xdr:rowOff>
    </xdr:from>
    <xdr:ext cx="469744" cy="259045"/>
    <xdr:sp macro="" textlink="">
      <xdr:nvSpPr>
        <xdr:cNvPr id="505" name="【学校施設】&#10;一人当たり面積平均値テキスト">
          <a:extLst>
            <a:ext uri="{FF2B5EF4-FFF2-40B4-BE49-F238E27FC236}">
              <a16:creationId xmlns="" xmlns:a16="http://schemas.microsoft.com/office/drawing/2014/main" id="{00000000-0008-0000-0100-0000F9010000}"/>
            </a:ext>
          </a:extLst>
        </xdr:cNvPr>
        <xdr:cNvSpPr txBox="1"/>
      </xdr:nvSpPr>
      <xdr:spPr>
        <a:xfrm>
          <a:off x="22199600" y="1043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506" name="フローチャート: 判断 505">
          <a:extLst>
            <a:ext uri="{FF2B5EF4-FFF2-40B4-BE49-F238E27FC236}">
              <a16:creationId xmlns="" xmlns:a16="http://schemas.microsoft.com/office/drawing/2014/main" id="{00000000-0008-0000-0100-0000FA010000}"/>
            </a:ext>
          </a:extLst>
        </xdr:cNvPr>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507" name="フローチャート: 判断 506">
          <a:extLst>
            <a:ext uri="{FF2B5EF4-FFF2-40B4-BE49-F238E27FC236}">
              <a16:creationId xmlns="" xmlns:a16="http://schemas.microsoft.com/office/drawing/2014/main" id="{00000000-0008-0000-0100-0000FB010000}"/>
            </a:ext>
          </a:extLst>
        </xdr:cNvPr>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08" name="フローチャート: 判断 507">
          <a:extLst>
            <a:ext uri="{FF2B5EF4-FFF2-40B4-BE49-F238E27FC236}">
              <a16:creationId xmlns="" xmlns:a16="http://schemas.microsoft.com/office/drawing/2014/main" id="{00000000-0008-0000-0100-0000FC010000}"/>
            </a:ext>
          </a:extLst>
        </xdr:cNvPr>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a:extLst>
            <a:ext uri="{FF2B5EF4-FFF2-40B4-BE49-F238E27FC236}">
              <a16:creationId xmlns="" xmlns:a16="http://schemas.microsoft.com/office/drawing/2014/main" id="{00000000-0008-0000-0100-0000FD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a:extLst>
            <a:ext uri="{FF2B5EF4-FFF2-40B4-BE49-F238E27FC236}">
              <a16:creationId xmlns="" xmlns:a16="http://schemas.microsoft.com/office/drawing/2014/main" id="{00000000-0008-0000-0100-0000FE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a:extLst>
            <a:ext uri="{FF2B5EF4-FFF2-40B4-BE49-F238E27FC236}">
              <a16:creationId xmlns="" xmlns:a16="http://schemas.microsoft.com/office/drawing/2014/main" id="{00000000-0008-0000-0100-0000FF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a:extLst>
            <a:ext uri="{FF2B5EF4-FFF2-40B4-BE49-F238E27FC236}">
              <a16:creationId xmlns="" xmlns:a16="http://schemas.microsoft.com/office/drawing/2014/main" id="{00000000-0008-0000-0100-00000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a:extLst>
            <a:ext uri="{FF2B5EF4-FFF2-40B4-BE49-F238E27FC236}">
              <a16:creationId xmlns="" xmlns:a16="http://schemas.microsoft.com/office/drawing/2014/main" id="{00000000-0008-0000-0100-00000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88646</xdr:rowOff>
    </xdr:from>
    <xdr:to>
      <xdr:col>116</xdr:col>
      <xdr:colOff>114300</xdr:colOff>
      <xdr:row>56</xdr:row>
      <xdr:rowOff>18796</xdr:rowOff>
    </xdr:to>
    <xdr:sp macro="" textlink="">
      <xdr:nvSpPr>
        <xdr:cNvPr id="514" name="楕円 513">
          <a:extLst>
            <a:ext uri="{FF2B5EF4-FFF2-40B4-BE49-F238E27FC236}">
              <a16:creationId xmlns="" xmlns:a16="http://schemas.microsoft.com/office/drawing/2014/main" id="{00000000-0008-0000-0100-000002020000}"/>
            </a:ext>
          </a:extLst>
        </xdr:cNvPr>
        <xdr:cNvSpPr/>
      </xdr:nvSpPr>
      <xdr:spPr>
        <a:xfrm>
          <a:off x="22110700" y="951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41673</xdr:rowOff>
    </xdr:from>
    <xdr:ext cx="469744" cy="259045"/>
    <xdr:sp macro="" textlink="">
      <xdr:nvSpPr>
        <xdr:cNvPr id="515" name="【学校施設】&#10;一人当たり面積該当値テキスト">
          <a:extLst>
            <a:ext uri="{FF2B5EF4-FFF2-40B4-BE49-F238E27FC236}">
              <a16:creationId xmlns="" xmlns:a16="http://schemas.microsoft.com/office/drawing/2014/main" id="{00000000-0008-0000-0100-000003020000}"/>
            </a:ext>
          </a:extLst>
        </xdr:cNvPr>
        <xdr:cNvSpPr txBox="1"/>
      </xdr:nvSpPr>
      <xdr:spPr>
        <a:xfrm>
          <a:off x="22199600" y="947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93218</xdr:rowOff>
    </xdr:from>
    <xdr:to>
      <xdr:col>112</xdr:col>
      <xdr:colOff>38100</xdr:colOff>
      <xdr:row>56</xdr:row>
      <xdr:rowOff>23368</xdr:rowOff>
    </xdr:to>
    <xdr:sp macro="" textlink="">
      <xdr:nvSpPr>
        <xdr:cNvPr id="516" name="楕円 515">
          <a:extLst>
            <a:ext uri="{FF2B5EF4-FFF2-40B4-BE49-F238E27FC236}">
              <a16:creationId xmlns="" xmlns:a16="http://schemas.microsoft.com/office/drawing/2014/main" id="{00000000-0008-0000-0100-000004020000}"/>
            </a:ext>
          </a:extLst>
        </xdr:cNvPr>
        <xdr:cNvSpPr/>
      </xdr:nvSpPr>
      <xdr:spPr>
        <a:xfrm>
          <a:off x="21272500" y="952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139446</xdr:rowOff>
    </xdr:from>
    <xdr:to>
      <xdr:col>116</xdr:col>
      <xdr:colOff>63500</xdr:colOff>
      <xdr:row>55</xdr:row>
      <xdr:rowOff>144018</xdr:rowOff>
    </xdr:to>
    <xdr:cxnSp macro="">
      <xdr:nvCxnSpPr>
        <xdr:cNvPr id="517" name="直線コネクタ 516">
          <a:extLst>
            <a:ext uri="{FF2B5EF4-FFF2-40B4-BE49-F238E27FC236}">
              <a16:creationId xmlns="" xmlns:a16="http://schemas.microsoft.com/office/drawing/2014/main" id="{00000000-0008-0000-0100-000005020000}"/>
            </a:ext>
          </a:extLst>
        </xdr:cNvPr>
        <xdr:cNvCxnSpPr/>
      </xdr:nvCxnSpPr>
      <xdr:spPr>
        <a:xfrm flipV="1">
          <a:off x="21323300" y="95691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127965</xdr:rowOff>
    </xdr:from>
    <xdr:to>
      <xdr:col>107</xdr:col>
      <xdr:colOff>101600</xdr:colOff>
      <xdr:row>56</xdr:row>
      <xdr:rowOff>58115</xdr:rowOff>
    </xdr:to>
    <xdr:sp macro="" textlink="">
      <xdr:nvSpPr>
        <xdr:cNvPr id="518" name="楕円 517">
          <a:extLst>
            <a:ext uri="{FF2B5EF4-FFF2-40B4-BE49-F238E27FC236}">
              <a16:creationId xmlns="" xmlns:a16="http://schemas.microsoft.com/office/drawing/2014/main" id="{00000000-0008-0000-0100-000006020000}"/>
            </a:ext>
          </a:extLst>
        </xdr:cNvPr>
        <xdr:cNvSpPr/>
      </xdr:nvSpPr>
      <xdr:spPr>
        <a:xfrm>
          <a:off x="20383500" y="955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144018</xdr:rowOff>
    </xdr:from>
    <xdr:to>
      <xdr:col>111</xdr:col>
      <xdr:colOff>177800</xdr:colOff>
      <xdr:row>56</xdr:row>
      <xdr:rowOff>7315</xdr:rowOff>
    </xdr:to>
    <xdr:cxnSp macro="">
      <xdr:nvCxnSpPr>
        <xdr:cNvPr id="519" name="直線コネクタ 518">
          <a:extLst>
            <a:ext uri="{FF2B5EF4-FFF2-40B4-BE49-F238E27FC236}">
              <a16:creationId xmlns="" xmlns:a16="http://schemas.microsoft.com/office/drawing/2014/main" id="{00000000-0008-0000-0100-000007020000}"/>
            </a:ext>
          </a:extLst>
        </xdr:cNvPr>
        <xdr:cNvCxnSpPr/>
      </xdr:nvCxnSpPr>
      <xdr:spPr>
        <a:xfrm flipV="1">
          <a:off x="20434300" y="9573768"/>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127423</xdr:rowOff>
    </xdr:from>
    <xdr:ext cx="469744" cy="259045"/>
    <xdr:sp macro="" textlink="">
      <xdr:nvSpPr>
        <xdr:cNvPr id="520" name="n_1aveValue【学校施設】&#10;一人当たり面積">
          <a:extLst>
            <a:ext uri="{FF2B5EF4-FFF2-40B4-BE49-F238E27FC236}">
              <a16:creationId xmlns="" xmlns:a16="http://schemas.microsoft.com/office/drawing/2014/main" id="{00000000-0008-0000-0100-000008020000}"/>
            </a:ext>
          </a:extLst>
        </xdr:cNvPr>
        <xdr:cNvSpPr txBox="1"/>
      </xdr:nvSpPr>
      <xdr:spPr>
        <a:xfrm>
          <a:off x="21075727" y="1058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521" name="n_2aveValue【学校施設】&#10;一人当たり面積">
          <a:extLst>
            <a:ext uri="{FF2B5EF4-FFF2-40B4-BE49-F238E27FC236}">
              <a16:creationId xmlns="" xmlns:a16="http://schemas.microsoft.com/office/drawing/2014/main" id="{00000000-0008-0000-0100-000009020000}"/>
            </a:ext>
          </a:extLst>
        </xdr:cNvPr>
        <xdr:cNvSpPr txBox="1"/>
      </xdr:nvSpPr>
      <xdr:spPr>
        <a:xfrm>
          <a:off x="20199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39895</xdr:rowOff>
    </xdr:from>
    <xdr:ext cx="469744" cy="259045"/>
    <xdr:sp macro="" textlink="">
      <xdr:nvSpPr>
        <xdr:cNvPr id="522" name="n_1mainValue【学校施設】&#10;一人当たり面積">
          <a:extLst>
            <a:ext uri="{FF2B5EF4-FFF2-40B4-BE49-F238E27FC236}">
              <a16:creationId xmlns="" xmlns:a16="http://schemas.microsoft.com/office/drawing/2014/main" id="{00000000-0008-0000-0100-00000A020000}"/>
            </a:ext>
          </a:extLst>
        </xdr:cNvPr>
        <xdr:cNvSpPr txBox="1"/>
      </xdr:nvSpPr>
      <xdr:spPr>
        <a:xfrm>
          <a:off x="21075727" y="929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74642</xdr:rowOff>
    </xdr:from>
    <xdr:ext cx="469744" cy="259045"/>
    <xdr:sp macro="" textlink="">
      <xdr:nvSpPr>
        <xdr:cNvPr id="523" name="n_2mainValue【学校施設】&#10;一人当たり面積">
          <a:extLst>
            <a:ext uri="{FF2B5EF4-FFF2-40B4-BE49-F238E27FC236}">
              <a16:creationId xmlns="" xmlns:a16="http://schemas.microsoft.com/office/drawing/2014/main" id="{00000000-0008-0000-0100-00000B020000}"/>
            </a:ext>
          </a:extLst>
        </xdr:cNvPr>
        <xdr:cNvSpPr txBox="1"/>
      </xdr:nvSpPr>
      <xdr:spPr>
        <a:xfrm>
          <a:off x="20199427" y="933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a:extLst>
            <a:ext uri="{FF2B5EF4-FFF2-40B4-BE49-F238E27FC236}">
              <a16:creationId xmlns="" xmlns:a16="http://schemas.microsoft.com/office/drawing/2014/main" id="{00000000-0008-0000-0100-00000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a:extLst>
            <a:ext uri="{FF2B5EF4-FFF2-40B4-BE49-F238E27FC236}">
              <a16:creationId xmlns="" xmlns:a16="http://schemas.microsoft.com/office/drawing/2014/main" id="{00000000-0008-0000-0100-00000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a:extLst>
            <a:ext uri="{FF2B5EF4-FFF2-40B4-BE49-F238E27FC236}">
              <a16:creationId xmlns="" xmlns:a16="http://schemas.microsoft.com/office/drawing/2014/main" id="{00000000-0008-0000-0100-00000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a:extLst>
            <a:ext uri="{FF2B5EF4-FFF2-40B4-BE49-F238E27FC236}">
              <a16:creationId xmlns="" xmlns:a16="http://schemas.microsoft.com/office/drawing/2014/main" id="{00000000-0008-0000-0100-00000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a:extLst>
            <a:ext uri="{FF2B5EF4-FFF2-40B4-BE49-F238E27FC236}">
              <a16:creationId xmlns="" xmlns:a16="http://schemas.microsoft.com/office/drawing/2014/main" id="{00000000-0008-0000-0100-00001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a:extLst>
            <a:ext uri="{FF2B5EF4-FFF2-40B4-BE49-F238E27FC236}">
              <a16:creationId xmlns="" xmlns:a16="http://schemas.microsoft.com/office/drawing/2014/main" id="{00000000-0008-0000-0100-00001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a:extLst>
            <a:ext uri="{FF2B5EF4-FFF2-40B4-BE49-F238E27FC236}">
              <a16:creationId xmlns="" xmlns:a16="http://schemas.microsoft.com/office/drawing/2014/main" id="{00000000-0008-0000-0100-00001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a:extLst>
            <a:ext uri="{FF2B5EF4-FFF2-40B4-BE49-F238E27FC236}">
              <a16:creationId xmlns="" xmlns:a16="http://schemas.microsoft.com/office/drawing/2014/main" id="{00000000-0008-0000-0100-00001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a:extLst>
            <a:ext uri="{FF2B5EF4-FFF2-40B4-BE49-F238E27FC236}">
              <a16:creationId xmlns="" xmlns:a16="http://schemas.microsoft.com/office/drawing/2014/main" id="{00000000-0008-0000-0100-00001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a:extLst>
            <a:ext uri="{FF2B5EF4-FFF2-40B4-BE49-F238E27FC236}">
              <a16:creationId xmlns="" xmlns:a16="http://schemas.microsoft.com/office/drawing/2014/main" id="{00000000-0008-0000-0100-00001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4" name="直線コネクタ 533">
          <a:extLst>
            <a:ext uri="{FF2B5EF4-FFF2-40B4-BE49-F238E27FC236}">
              <a16:creationId xmlns="" xmlns:a16="http://schemas.microsoft.com/office/drawing/2014/main" id="{00000000-0008-0000-0100-000016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5" name="テキスト ボックス 534">
          <a:extLst>
            <a:ext uri="{FF2B5EF4-FFF2-40B4-BE49-F238E27FC236}">
              <a16:creationId xmlns="" xmlns:a16="http://schemas.microsoft.com/office/drawing/2014/main" id="{00000000-0008-0000-0100-000017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6" name="直線コネクタ 535">
          <a:extLst>
            <a:ext uri="{FF2B5EF4-FFF2-40B4-BE49-F238E27FC236}">
              <a16:creationId xmlns="" xmlns:a16="http://schemas.microsoft.com/office/drawing/2014/main" id="{00000000-0008-0000-0100-000018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7" name="テキスト ボックス 536">
          <a:extLst>
            <a:ext uri="{FF2B5EF4-FFF2-40B4-BE49-F238E27FC236}">
              <a16:creationId xmlns="" xmlns:a16="http://schemas.microsoft.com/office/drawing/2014/main" id="{00000000-0008-0000-0100-000019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8" name="直線コネクタ 537">
          <a:extLst>
            <a:ext uri="{FF2B5EF4-FFF2-40B4-BE49-F238E27FC236}">
              <a16:creationId xmlns="" xmlns:a16="http://schemas.microsoft.com/office/drawing/2014/main" id="{00000000-0008-0000-0100-00001A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9" name="テキスト ボックス 538">
          <a:extLst>
            <a:ext uri="{FF2B5EF4-FFF2-40B4-BE49-F238E27FC236}">
              <a16:creationId xmlns="" xmlns:a16="http://schemas.microsoft.com/office/drawing/2014/main" id="{00000000-0008-0000-0100-00001B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0" name="直線コネクタ 539">
          <a:extLst>
            <a:ext uri="{FF2B5EF4-FFF2-40B4-BE49-F238E27FC236}">
              <a16:creationId xmlns="" xmlns:a16="http://schemas.microsoft.com/office/drawing/2014/main" id="{00000000-0008-0000-0100-00001C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1" name="テキスト ボックス 540">
          <a:extLst>
            <a:ext uri="{FF2B5EF4-FFF2-40B4-BE49-F238E27FC236}">
              <a16:creationId xmlns="" xmlns:a16="http://schemas.microsoft.com/office/drawing/2014/main" id="{00000000-0008-0000-0100-00001D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2" name="直線コネクタ 541">
          <a:extLst>
            <a:ext uri="{FF2B5EF4-FFF2-40B4-BE49-F238E27FC236}">
              <a16:creationId xmlns="" xmlns:a16="http://schemas.microsoft.com/office/drawing/2014/main" id="{00000000-0008-0000-0100-00001E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3" name="テキスト ボックス 542">
          <a:extLst>
            <a:ext uri="{FF2B5EF4-FFF2-40B4-BE49-F238E27FC236}">
              <a16:creationId xmlns="" xmlns:a16="http://schemas.microsoft.com/office/drawing/2014/main" id="{00000000-0008-0000-0100-00001F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4" name="直線コネクタ 543">
          <a:extLst>
            <a:ext uri="{FF2B5EF4-FFF2-40B4-BE49-F238E27FC236}">
              <a16:creationId xmlns="" xmlns:a16="http://schemas.microsoft.com/office/drawing/2014/main" id="{00000000-0008-0000-0100-000020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5" name="テキスト ボックス 544">
          <a:extLst>
            <a:ext uri="{FF2B5EF4-FFF2-40B4-BE49-F238E27FC236}">
              <a16:creationId xmlns="" xmlns:a16="http://schemas.microsoft.com/office/drawing/2014/main" id="{00000000-0008-0000-0100-000021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a:extLst>
            <a:ext uri="{FF2B5EF4-FFF2-40B4-BE49-F238E27FC236}">
              <a16:creationId xmlns="" xmlns:a16="http://schemas.microsoft.com/office/drawing/2014/main" id="{00000000-0008-0000-0100-00002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7" name="テキスト ボックス 546">
          <a:extLst>
            <a:ext uri="{FF2B5EF4-FFF2-40B4-BE49-F238E27FC236}">
              <a16:creationId xmlns="" xmlns:a16="http://schemas.microsoft.com/office/drawing/2014/main" id="{00000000-0008-0000-0100-000023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8" name="【児童館】&#10;有形固定資産減価償却率グラフ枠">
          <a:extLst>
            <a:ext uri="{FF2B5EF4-FFF2-40B4-BE49-F238E27FC236}">
              <a16:creationId xmlns="" xmlns:a16="http://schemas.microsoft.com/office/drawing/2014/main" id="{00000000-0008-0000-0100-00002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49" name="直線コネクタ 548">
          <a:extLst>
            <a:ext uri="{FF2B5EF4-FFF2-40B4-BE49-F238E27FC236}">
              <a16:creationId xmlns="" xmlns:a16="http://schemas.microsoft.com/office/drawing/2014/main" id="{00000000-0008-0000-0100-000025020000}"/>
            </a:ext>
          </a:extLst>
        </xdr:cNvPr>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50" name="【児童館】&#10;有形固定資産減価償却率最小値テキスト">
          <a:extLst>
            <a:ext uri="{FF2B5EF4-FFF2-40B4-BE49-F238E27FC236}">
              <a16:creationId xmlns="" xmlns:a16="http://schemas.microsoft.com/office/drawing/2014/main" id="{00000000-0008-0000-0100-000026020000}"/>
            </a:ext>
          </a:extLst>
        </xdr:cNvPr>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51" name="直線コネクタ 550">
          <a:extLst>
            <a:ext uri="{FF2B5EF4-FFF2-40B4-BE49-F238E27FC236}">
              <a16:creationId xmlns="" xmlns:a16="http://schemas.microsoft.com/office/drawing/2014/main" id="{00000000-0008-0000-0100-000027020000}"/>
            </a:ext>
          </a:extLst>
        </xdr:cNvPr>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2" name="【児童館】&#10;有形固定資産減価償却率最大値テキスト">
          <a:extLst>
            <a:ext uri="{FF2B5EF4-FFF2-40B4-BE49-F238E27FC236}">
              <a16:creationId xmlns="" xmlns:a16="http://schemas.microsoft.com/office/drawing/2014/main" id="{00000000-0008-0000-0100-000028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3" name="直線コネクタ 552">
          <a:extLst>
            <a:ext uri="{FF2B5EF4-FFF2-40B4-BE49-F238E27FC236}">
              <a16:creationId xmlns="" xmlns:a16="http://schemas.microsoft.com/office/drawing/2014/main" id="{00000000-0008-0000-0100-000029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93453</xdr:rowOff>
    </xdr:from>
    <xdr:ext cx="405111" cy="259045"/>
    <xdr:sp macro="" textlink="">
      <xdr:nvSpPr>
        <xdr:cNvPr id="554" name="【児童館】&#10;有形固定資産減価償却率平均値テキスト">
          <a:extLst>
            <a:ext uri="{FF2B5EF4-FFF2-40B4-BE49-F238E27FC236}">
              <a16:creationId xmlns="" xmlns:a16="http://schemas.microsoft.com/office/drawing/2014/main" id="{00000000-0008-0000-0100-00002A020000}"/>
            </a:ext>
          </a:extLst>
        </xdr:cNvPr>
        <xdr:cNvSpPr txBox="1"/>
      </xdr:nvSpPr>
      <xdr:spPr>
        <a:xfrm>
          <a:off x="16357600" y="1398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555" name="フローチャート: 判断 554">
          <a:extLst>
            <a:ext uri="{FF2B5EF4-FFF2-40B4-BE49-F238E27FC236}">
              <a16:creationId xmlns="" xmlns:a16="http://schemas.microsoft.com/office/drawing/2014/main" id="{00000000-0008-0000-0100-00002B020000}"/>
            </a:ext>
          </a:extLst>
        </xdr:cNvPr>
        <xdr:cNvSpPr/>
      </xdr:nvSpPr>
      <xdr:spPr>
        <a:xfrm>
          <a:off x="162687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56" name="フローチャート: 判断 555">
          <a:extLst>
            <a:ext uri="{FF2B5EF4-FFF2-40B4-BE49-F238E27FC236}">
              <a16:creationId xmlns="" xmlns:a16="http://schemas.microsoft.com/office/drawing/2014/main" id="{00000000-0008-0000-0100-00002C020000}"/>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165281</xdr:rowOff>
    </xdr:from>
    <xdr:to>
      <xdr:col>76</xdr:col>
      <xdr:colOff>165100</xdr:colOff>
      <xdr:row>83</xdr:row>
      <xdr:rowOff>95431</xdr:rowOff>
    </xdr:to>
    <xdr:sp macro="" textlink="">
      <xdr:nvSpPr>
        <xdr:cNvPr id="557" name="フローチャート: 判断 556">
          <a:extLst>
            <a:ext uri="{FF2B5EF4-FFF2-40B4-BE49-F238E27FC236}">
              <a16:creationId xmlns="" xmlns:a16="http://schemas.microsoft.com/office/drawing/2014/main" id="{00000000-0008-0000-0100-00002D020000}"/>
            </a:ext>
          </a:extLst>
        </xdr:cNvPr>
        <xdr:cNvSpPr/>
      </xdr:nvSpPr>
      <xdr:spPr>
        <a:xfrm>
          <a:off x="14541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a:extLst>
            <a:ext uri="{FF2B5EF4-FFF2-40B4-BE49-F238E27FC236}">
              <a16:creationId xmlns="" xmlns:a16="http://schemas.microsoft.com/office/drawing/2014/main" id="{00000000-0008-0000-0100-00002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a:extLst>
            <a:ext uri="{FF2B5EF4-FFF2-40B4-BE49-F238E27FC236}">
              <a16:creationId xmlns="" xmlns:a16="http://schemas.microsoft.com/office/drawing/2014/main" id="{00000000-0008-0000-0100-00002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a:extLst>
            <a:ext uri="{FF2B5EF4-FFF2-40B4-BE49-F238E27FC236}">
              <a16:creationId xmlns="" xmlns:a16="http://schemas.microsoft.com/office/drawing/2014/main" id="{00000000-0008-0000-0100-00003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a:extLst>
            <a:ext uri="{FF2B5EF4-FFF2-40B4-BE49-F238E27FC236}">
              <a16:creationId xmlns="" xmlns:a16="http://schemas.microsoft.com/office/drawing/2014/main" id="{00000000-0008-0000-0100-00003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a:extLst>
            <a:ext uri="{FF2B5EF4-FFF2-40B4-BE49-F238E27FC236}">
              <a16:creationId xmlns="" xmlns:a16="http://schemas.microsoft.com/office/drawing/2014/main" id="{00000000-0008-0000-0100-00003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57513</xdr:rowOff>
    </xdr:from>
    <xdr:to>
      <xdr:col>85</xdr:col>
      <xdr:colOff>177800</xdr:colOff>
      <xdr:row>83</xdr:row>
      <xdr:rowOff>159113</xdr:rowOff>
    </xdr:to>
    <xdr:sp macro="" textlink="">
      <xdr:nvSpPr>
        <xdr:cNvPr id="563" name="楕円 562">
          <a:extLst>
            <a:ext uri="{FF2B5EF4-FFF2-40B4-BE49-F238E27FC236}">
              <a16:creationId xmlns="" xmlns:a16="http://schemas.microsoft.com/office/drawing/2014/main" id="{00000000-0008-0000-0100-000033020000}"/>
            </a:ext>
          </a:extLst>
        </xdr:cNvPr>
        <xdr:cNvSpPr/>
      </xdr:nvSpPr>
      <xdr:spPr>
        <a:xfrm>
          <a:off x="162687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35940</xdr:rowOff>
    </xdr:from>
    <xdr:ext cx="405111" cy="259045"/>
    <xdr:sp macro="" textlink="">
      <xdr:nvSpPr>
        <xdr:cNvPr id="564" name="【児童館】&#10;有形固定資産減価償却率該当値テキスト">
          <a:extLst>
            <a:ext uri="{FF2B5EF4-FFF2-40B4-BE49-F238E27FC236}">
              <a16:creationId xmlns="" xmlns:a16="http://schemas.microsoft.com/office/drawing/2014/main" id="{00000000-0008-0000-0100-000034020000}"/>
            </a:ext>
          </a:extLst>
        </xdr:cNvPr>
        <xdr:cNvSpPr txBox="1"/>
      </xdr:nvSpPr>
      <xdr:spPr>
        <a:xfrm>
          <a:off x="16357600"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93436</xdr:rowOff>
    </xdr:from>
    <xdr:to>
      <xdr:col>81</xdr:col>
      <xdr:colOff>101600</xdr:colOff>
      <xdr:row>84</xdr:row>
      <xdr:rowOff>23586</xdr:rowOff>
    </xdr:to>
    <xdr:sp macro="" textlink="">
      <xdr:nvSpPr>
        <xdr:cNvPr id="565" name="楕円 564">
          <a:extLst>
            <a:ext uri="{FF2B5EF4-FFF2-40B4-BE49-F238E27FC236}">
              <a16:creationId xmlns="" xmlns:a16="http://schemas.microsoft.com/office/drawing/2014/main" id="{00000000-0008-0000-0100-000035020000}"/>
            </a:ext>
          </a:extLst>
        </xdr:cNvPr>
        <xdr:cNvSpPr/>
      </xdr:nvSpPr>
      <xdr:spPr>
        <a:xfrm>
          <a:off x="154305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108313</xdr:rowOff>
    </xdr:from>
    <xdr:to>
      <xdr:col>85</xdr:col>
      <xdr:colOff>127000</xdr:colOff>
      <xdr:row>83</xdr:row>
      <xdr:rowOff>144236</xdr:rowOff>
    </xdr:to>
    <xdr:cxnSp macro="">
      <xdr:nvCxnSpPr>
        <xdr:cNvPr id="566" name="直線コネクタ 565">
          <a:extLst>
            <a:ext uri="{FF2B5EF4-FFF2-40B4-BE49-F238E27FC236}">
              <a16:creationId xmlns="" xmlns:a16="http://schemas.microsoft.com/office/drawing/2014/main" id="{00000000-0008-0000-0100-000036020000}"/>
            </a:ext>
          </a:extLst>
        </xdr:cNvPr>
        <xdr:cNvCxnSpPr/>
      </xdr:nvCxnSpPr>
      <xdr:spPr>
        <a:xfrm flipV="1">
          <a:off x="15481300" y="1433866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129358</xdr:rowOff>
    </xdr:from>
    <xdr:to>
      <xdr:col>76</xdr:col>
      <xdr:colOff>165100</xdr:colOff>
      <xdr:row>84</xdr:row>
      <xdr:rowOff>59508</xdr:rowOff>
    </xdr:to>
    <xdr:sp macro="" textlink="">
      <xdr:nvSpPr>
        <xdr:cNvPr id="567" name="楕円 566">
          <a:extLst>
            <a:ext uri="{FF2B5EF4-FFF2-40B4-BE49-F238E27FC236}">
              <a16:creationId xmlns="" xmlns:a16="http://schemas.microsoft.com/office/drawing/2014/main" id="{00000000-0008-0000-0100-000037020000}"/>
            </a:ext>
          </a:extLst>
        </xdr:cNvPr>
        <xdr:cNvSpPr/>
      </xdr:nvSpPr>
      <xdr:spPr>
        <a:xfrm>
          <a:off x="14541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144236</xdr:rowOff>
    </xdr:from>
    <xdr:to>
      <xdr:col>81</xdr:col>
      <xdr:colOff>50800</xdr:colOff>
      <xdr:row>84</xdr:row>
      <xdr:rowOff>8708</xdr:rowOff>
    </xdr:to>
    <xdr:cxnSp macro="">
      <xdr:nvCxnSpPr>
        <xdr:cNvPr id="568" name="直線コネクタ 567">
          <a:extLst>
            <a:ext uri="{FF2B5EF4-FFF2-40B4-BE49-F238E27FC236}">
              <a16:creationId xmlns="" xmlns:a16="http://schemas.microsoft.com/office/drawing/2014/main" id="{00000000-0008-0000-0100-000038020000}"/>
            </a:ext>
          </a:extLst>
        </xdr:cNvPr>
        <xdr:cNvCxnSpPr/>
      </xdr:nvCxnSpPr>
      <xdr:spPr>
        <a:xfrm flipV="1">
          <a:off x="14592300" y="143745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569" name="n_1aveValue【児童館】&#10;有形固定資産減価償却率">
          <a:extLst>
            <a:ext uri="{FF2B5EF4-FFF2-40B4-BE49-F238E27FC236}">
              <a16:creationId xmlns="" xmlns:a16="http://schemas.microsoft.com/office/drawing/2014/main" id="{00000000-0008-0000-0100-000039020000}"/>
            </a:ext>
          </a:extLst>
        </xdr:cNvPr>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111958</xdr:rowOff>
    </xdr:from>
    <xdr:ext cx="405111" cy="259045"/>
    <xdr:sp macro="" textlink="">
      <xdr:nvSpPr>
        <xdr:cNvPr id="570" name="n_2aveValue【児童館】&#10;有形固定資産減価償却率">
          <a:extLst>
            <a:ext uri="{FF2B5EF4-FFF2-40B4-BE49-F238E27FC236}">
              <a16:creationId xmlns="" xmlns:a16="http://schemas.microsoft.com/office/drawing/2014/main" id="{00000000-0008-0000-0100-00003A020000}"/>
            </a:ext>
          </a:extLst>
        </xdr:cNvPr>
        <xdr:cNvSpPr txBox="1"/>
      </xdr:nvSpPr>
      <xdr:spPr>
        <a:xfrm>
          <a:off x="14389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14713</xdr:rowOff>
    </xdr:from>
    <xdr:ext cx="405111" cy="259045"/>
    <xdr:sp macro="" textlink="">
      <xdr:nvSpPr>
        <xdr:cNvPr id="571" name="n_1mainValue【児童館】&#10;有形固定資産減価償却率">
          <a:extLst>
            <a:ext uri="{FF2B5EF4-FFF2-40B4-BE49-F238E27FC236}">
              <a16:creationId xmlns="" xmlns:a16="http://schemas.microsoft.com/office/drawing/2014/main" id="{00000000-0008-0000-0100-00003B020000}"/>
            </a:ext>
          </a:extLst>
        </xdr:cNvPr>
        <xdr:cNvSpPr txBox="1"/>
      </xdr:nvSpPr>
      <xdr:spPr>
        <a:xfrm>
          <a:off x="15266044"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50635</xdr:rowOff>
    </xdr:from>
    <xdr:ext cx="405111" cy="259045"/>
    <xdr:sp macro="" textlink="">
      <xdr:nvSpPr>
        <xdr:cNvPr id="572" name="n_2mainValue【児童館】&#10;有形固定資産減価償却率">
          <a:extLst>
            <a:ext uri="{FF2B5EF4-FFF2-40B4-BE49-F238E27FC236}">
              <a16:creationId xmlns="" xmlns:a16="http://schemas.microsoft.com/office/drawing/2014/main" id="{00000000-0008-0000-0100-00003C020000}"/>
            </a:ext>
          </a:extLst>
        </xdr:cNvPr>
        <xdr:cNvSpPr txBox="1"/>
      </xdr:nvSpPr>
      <xdr:spPr>
        <a:xfrm>
          <a:off x="143897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a:extLst>
            <a:ext uri="{FF2B5EF4-FFF2-40B4-BE49-F238E27FC236}">
              <a16:creationId xmlns="" xmlns:a16="http://schemas.microsoft.com/office/drawing/2014/main" id="{00000000-0008-0000-0100-00003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a:extLst>
            <a:ext uri="{FF2B5EF4-FFF2-40B4-BE49-F238E27FC236}">
              <a16:creationId xmlns="" xmlns:a16="http://schemas.microsoft.com/office/drawing/2014/main" id="{00000000-0008-0000-0100-00003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a:extLst>
            <a:ext uri="{FF2B5EF4-FFF2-40B4-BE49-F238E27FC236}">
              <a16:creationId xmlns="" xmlns:a16="http://schemas.microsoft.com/office/drawing/2014/main" id="{00000000-0008-0000-0100-00003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a:extLst>
            <a:ext uri="{FF2B5EF4-FFF2-40B4-BE49-F238E27FC236}">
              <a16:creationId xmlns="" xmlns:a16="http://schemas.microsoft.com/office/drawing/2014/main" id="{00000000-0008-0000-0100-00004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a:extLst>
            <a:ext uri="{FF2B5EF4-FFF2-40B4-BE49-F238E27FC236}">
              <a16:creationId xmlns="" xmlns:a16="http://schemas.microsoft.com/office/drawing/2014/main" id="{00000000-0008-0000-0100-00004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a:extLst>
            <a:ext uri="{FF2B5EF4-FFF2-40B4-BE49-F238E27FC236}">
              <a16:creationId xmlns="" xmlns:a16="http://schemas.microsoft.com/office/drawing/2014/main" id="{00000000-0008-0000-0100-00004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a:extLst>
            <a:ext uri="{FF2B5EF4-FFF2-40B4-BE49-F238E27FC236}">
              <a16:creationId xmlns="" xmlns:a16="http://schemas.microsoft.com/office/drawing/2014/main" id="{00000000-0008-0000-0100-00004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a:extLst>
            <a:ext uri="{FF2B5EF4-FFF2-40B4-BE49-F238E27FC236}">
              <a16:creationId xmlns="" xmlns:a16="http://schemas.microsoft.com/office/drawing/2014/main" id="{00000000-0008-0000-0100-00004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1" name="テキスト ボックス 580">
          <a:extLst>
            <a:ext uri="{FF2B5EF4-FFF2-40B4-BE49-F238E27FC236}">
              <a16:creationId xmlns="" xmlns:a16="http://schemas.microsoft.com/office/drawing/2014/main" id="{00000000-0008-0000-0100-00004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2" name="直線コネクタ 581">
          <a:extLst>
            <a:ext uri="{FF2B5EF4-FFF2-40B4-BE49-F238E27FC236}">
              <a16:creationId xmlns="" xmlns:a16="http://schemas.microsoft.com/office/drawing/2014/main" id="{00000000-0008-0000-0100-00004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3" name="直線コネクタ 582">
          <a:extLst>
            <a:ext uri="{FF2B5EF4-FFF2-40B4-BE49-F238E27FC236}">
              <a16:creationId xmlns="" xmlns:a16="http://schemas.microsoft.com/office/drawing/2014/main" id="{00000000-0008-0000-0100-000047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4" name="テキスト ボックス 583">
          <a:extLst>
            <a:ext uri="{FF2B5EF4-FFF2-40B4-BE49-F238E27FC236}">
              <a16:creationId xmlns="" xmlns:a16="http://schemas.microsoft.com/office/drawing/2014/main" id="{00000000-0008-0000-0100-000048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5" name="直線コネクタ 584">
          <a:extLst>
            <a:ext uri="{FF2B5EF4-FFF2-40B4-BE49-F238E27FC236}">
              <a16:creationId xmlns="" xmlns:a16="http://schemas.microsoft.com/office/drawing/2014/main" id="{00000000-0008-0000-0100-000049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6" name="テキスト ボックス 585">
          <a:extLst>
            <a:ext uri="{FF2B5EF4-FFF2-40B4-BE49-F238E27FC236}">
              <a16:creationId xmlns="" xmlns:a16="http://schemas.microsoft.com/office/drawing/2014/main" id="{00000000-0008-0000-0100-00004A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7" name="直線コネクタ 586">
          <a:extLst>
            <a:ext uri="{FF2B5EF4-FFF2-40B4-BE49-F238E27FC236}">
              <a16:creationId xmlns="" xmlns:a16="http://schemas.microsoft.com/office/drawing/2014/main" id="{00000000-0008-0000-0100-00004B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8" name="テキスト ボックス 587">
          <a:extLst>
            <a:ext uri="{FF2B5EF4-FFF2-40B4-BE49-F238E27FC236}">
              <a16:creationId xmlns="" xmlns:a16="http://schemas.microsoft.com/office/drawing/2014/main" id="{00000000-0008-0000-0100-00004C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9" name="直線コネクタ 588">
          <a:extLst>
            <a:ext uri="{FF2B5EF4-FFF2-40B4-BE49-F238E27FC236}">
              <a16:creationId xmlns="" xmlns:a16="http://schemas.microsoft.com/office/drawing/2014/main" id="{00000000-0008-0000-0100-00004D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0" name="テキスト ボックス 589">
          <a:extLst>
            <a:ext uri="{FF2B5EF4-FFF2-40B4-BE49-F238E27FC236}">
              <a16:creationId xmlns="" xmlns:a16="http://schemas.microsoft.com/office/drawing/2014/main" id="{00000000-0008-0000-0100-00004E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1" name="直線コネクタ 590">
          <a:extLst>
            <a:ext uri="{FF2B5EF4-FFF2-40B4-BE49-F238E27FC236}">
              <a16:creationId xmlns="" xmlns:a16="http://schemas.microsoft.com/office/drawing/2014/main" id="{00000000-0008-0000-0100-00004F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2" name="テキスト ボックス 591">
          <a:extLst>
            <a:ext uri="{FF2B5EF4-FFF2-40B4-BE49-F238E27FC236}">
              <a16:creationId xmlns="" xmlns:a16="http://schemas.microsoft.com/office/drawing/2014/main" id="{00000000-0008-0000-0100-000050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3" name="直線コネクタ 592">
          <a:extLst>
            <a:ext uri="{FF2B5EF4-FFF2-40B4-BE49-F238E27FC236}">
              <a16:creationId xmlns="" xmlns:a16="http://schemas.microsoft.com/office/drawing/2014/main" id="{00000000-0008-0000-0100-00005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4" name="テキスト ボックス 593">
          <a:extLst>
            <a:ext uri="{FF2B5EF4-FFF2-40B4-BE49-F238E27FC236}">
              <a16:creationId xmlns="" xmlns:a16="http://schemas.microsoft.com/office/drawing/2014/main" id="{00000000-0008-0000-0100-00005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5" name="【児童館】&#10;一人当たり面積グラフ枠">
          <a:extLst>
            <a:ext uri="{FF2B5EF4-FFF2-40B4-BE49-F238E27FC236}">
              <a16:creationId xmlns="" xmlns:a16="http://schemas.microsoft.com/office/drawing/2014/main" id="{00000000-0008-0000-0100-00005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76200</xdr:rowOff>
    </xdr:to>
    <xdr:cxnSp macro="">
      <xdr:nvCxnSpPr>
        <xdr:cNvPr id="596" name="直線コネクタ 595">
          <a:extLst>
            <a:ext uri="{FF2B5EF4-FFF2-40B4-BE49-F238E27FC236}">
              <a16:creationId xmlns="" xmlns:a16="http://schemas.microsoft.com/office/drawing/2014/main" id="{00000000-0008-0000-0100-000054020000}"/>
            </a:ext>
          </a:extLst>
        </xdr:cNvPr>
        <xdr:cNvCxnSpPr/>
      </xdr:nvCxnSpPr>
      <xdr:spPr>
        <a:xfrm flipV="1">
          <a:off x="22160864" y="13309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97" name="【児童館】&#10;一人当たり面積最小値テキスト">
          <a:extLst>
            <a:ext uri="{FF2B5EF4-FFF2-40B4-BE49-F238E27FC236}">
              <a16:creationId xmlns="" xmlns:a16="http://schemas.microsoft.com/office/drawing/2014/main" id="{00000000-0008-0000-0100-000055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98" name="直線コネクタ 597">
          <a:extLst>
            <a:ext uri="{FF2B5EF4-FFF2-40B4-BE49-F238E27FC236}">
              <a16:creationId xmlns="" xmlns:a16="http://schemas.microsoft.com/office/drawing/2014/main" id="{00000000-0008-0000-0100-000056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599" name="【児童館】&#10;一人当たり面積最大値テキスト">
          <a:extLst>
            <a:ext uri="{FF2B5EF4-FFF2-40B4-BE49-F238E27FC236}">
              <a16:creationId xmlns="" xmlns:a16="http://schemas.microsoft.com/office/drawing/2014/main" id="{00000000-0008-0000-0100-000057020000}"/>
            </a:ext>
          </a:extLst>
        </xdr:cNvPr>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600" name="直線コネクタ 599">
          <a:extLst>
            <a:ext uri="{FF2B5EF4-FFF2-40B4-BE49-F238E27FC236}">
              <a16:creationId xmlns="" xmlns:a16="http://schemas.microsoft.com/office/drawing/2014/main" id="{00000000-0008-0000-0100-000058020000}"/>
            </a:ext>
          </a:extLst>
        </xdr:cNvPr>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601" name="【児童館】&#10;一人当たり面積平均値テキスト">
          <a:extLst>
            <a:ext uri="{FF2B5EF4-FFF2-40B4-BE49-F238E27FC236}">
              <a16:creationId xmlns="" xmlns:a16="http://schemas.microsoft.com/office/drawing/2014/main" id="{00000000-0008-0000-0100-000059020000}"/>
            </a:ext>
          </a:extLst>
        </xdr:cNvPr>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0</xdr:rowOff>
    </xdr:from>
    <xdr:to>
      <xdr:col>116</xdr:col>
      <xdr:colOff>114300</xdr:colOff>
      <xdr:row>84</xdr:row>
      <xdr:rowOff>101600</xdr:rowOff>
    </xdr:to>
    <xdr:sp macro="" textlink="">
      <xdr:nvSpPr>
        <xdr:cNvPr id="602" name="フローチャート: 判断 601">
          <a:extLst>
            <a:ext uri="{FF2B5EF4-FFF2-40B4-BE49-F238E27FC236}">
              <a16:creationId xmlns="" xmlns:a16="http://schemas.microsoft.com/office/drawing/2014/main" id="{00000000-0008-0000-0100-00005A020000}"/>
            </a:ext>
          </a:extLst>
        </xdr:cNvPr>
        <xdr:cNvSpPr/>
      </xdr:nvSpPr>
      <xdr:spPr>
        <a:xfrm>
          <a:off x="221107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603" name="フローチャート: 判断 602">
          <a:extLst>
            <a:ext uri="{FF2B5EF4-FFF2-40B4-BE49-F238E27FC236}">
              <a16:creationId xmlns="" xmlns:a16="http://schemas.microsoft.com/office/drawing/2014/main" id="{00000000-0008-0000-0100-00005B020000}"/>
            </a:ext>
          </a:extLst>
        </xdr:cNvPr>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133350</xdr:rowOff>
    </xdr:from>
    <xdr:to>
      <xdr:col>107</xdr:col>
      <xdr:colOff>101600</xdr:colOff>
      <xdr:row>84</xdr:row>
      <xdr:rowOff>63500</xdr:rowOff>
    </xdr:to>
    <xdr:sp macro="" textlink="">
      <xdr:nvSpPr>
        <xdr:cNvPr id="604" name="フローチャート: 判断 603">
          <a:extLst>
            <a:ext uri="{FF2B5EF4-FFF2-40B4-BE49-F238E27FC236}">
              <a16:creationId xmlns="" xmlns:a16="http://schemas.microsoft.com/office/drawing/2014/main" id="{00000000-0008-0000-0100-00005C020000}"/>
            </a:ext>
          </a:extLst>
        </xdr:cNvPr>
        <xdr:cNvSpPr/>
      </xdr:nvSpPr>
      <xdr:spPr>
        <a:xfrm>
          <a:off x="20383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5" name="テキスト ボックス 604">
          <a:extLst>
            <a:ext uri="{FF2B5EF4-FFF2-40B4-BE49-F238E27FC236}">
              <a16:creationId xmlns="" xmlns:a16="http://schemas.microsoft.com/office/drawing/2014/main" id="{00000000-0008-0000-0100-00005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6" name="テキスト ボックス 605">
          <a:extLst>
            <a:ext uri="{FF2B5EF4-FFF2-40B4-BE49-F238E27FC236}">
              <a16:creationId xmlns="" xmlns:a16="http://schemas.microsoft.com/office/drawing/2014/main" id="{00000000-0008-0000-0100-00005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7" name="テキスト ボックス 606">
          <a:extLst>
            <a:ext uri="{FF2B5EF4-FFF2-40B4-BE49-F238E27FC236}">
              <a16:creationId xmlns="" xmlns:a16="http://schemas.microsoft.com/office/drawing/2014/main" id="{00000000-0008-0000-0100-00005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8" name="テキスト ボックス 607">
          <a:extLst>
            <a:ext uri="{FF2B5EF4-FFF2-40B4-BE49-F238E27FC236}">
              <a16:creationId xmlns="" xmlns:a16="http://schemas.microsoft.com/office/drawing/2014/main" id="{00000000-0008-0000-0100-00006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9" name="テキスト ボックス 608">
          <a:extLst>
            <a:ext uri="{FF2B5EF4-FFF2-40B4-BE49-F238E27FC236}">
              <a16:creationId xmlns="" xmlns:a16="http://schemas.microsoft.com/office/drawing/2014/main" id="{00000000-0008-0000-0100-00006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0</xdr:rowOff>
    </xdr:from>
    <xdr:to>
      <xdr:col>116</xdr:col>
      <xdr:colOff>114300</xdr:colOff>
      <xdr:row>86</xdr:row>
      <xdr:rowOff>101600</xdr:rowOff>
    </xdr:to>
    <xdr:sp macro="" textlink="">
      <xdr:nvSpPr>
        <xdr:cNvPr id="610" name="楕円 609">
          <a:extLst>
            <a:ext uri="{FF2B5EF4-FFF2-40B4-BE49-F238E27FC236}">
              <a16:creationId xmlns="" xmlns:a16="http://schemas.microsoft.com/office/drawing/2014/main" id="{00000000-0008-0000-0100-000062020000}"/>
            </a:ext>
          </a:extLst>
        </xdr:cNvPr>
        <xdr:cNvSpPr/>
      </xdr:nvSpPr>
      <xdr:spPr>
        <a:xfrm>
          <a:off x="221107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86377</xdr:rowOff>
    </xdr:from>
    <xdr:ext cx="469744" cy="259045"/>
    <xdr:sp macro="" textlink="">
      <xdr:nvSpPr>
        <xdr:cNvPr id="611" name="【児童館】&#10;一人当たり面積該当値テキスト">
          <a:extLst>
            <a:ext uri="{FF2B5EF4-FFF2-40B4-BE49-F238E27FC236}">
              <a16:creationId xmlns="" xmlns:a16="http://schemas.microsoft.com/office/drawing/2014/main" id="{00000000-0008-0000-0100-000063020000}"/>
            </a:ext>
          </a:extLst>
        </xdr:cNvPr>
        <xdr:cNvSpPr txBox="1"/>
      </xdr:nvSpPr>
      <xdr:spPr>
        <a:xfrm>
          <a:off x="22199600" y="1465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0</xdr:rowOff>
    </xdr:from>
    <xdr:to>
      <xdr:col>112</xdr:col>
      <xdr:colOff>38100</xdr:colOff>
      <xdr:row>86</xdr:row>
      <xdr:rowOff>101600</xdr:rowOff>
    </xdr:to>
    <xdr:sp macro="" textlink="">
      <xdr:nvSpPr>
        <xdr:cNvPr id="612" name="楕円 611">
          <a:extLst>
            <a:ext uri="{FF2B5EF4-FFF2-40B4-BE49-F238E27FC236}">
              <a16:creationId xmlns="" xmlns:a16="http://schemas.microsoft.com/office/drawing/2014/main" id="{00000000-0008-0000-0100-000064020000}"/>
            </a:ext>
          </a:extLst>
        </xdr:cNvPr>
        <xdr:cNvSpPr/>
      </xdr:nvSpPr>
      <xdr:spPr>
        <a:xfrm>
          <a:off x="212725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50800</xdr:rowOff>
    </xdr:from>
    <xdr:to>
      <xdr:col>116</xdr:col>
      <xdr:colOff>63500</xdr:colOff>
      <xdr:row>86</xdr:row>
      <xdr:rowOff>50800</xdr:rowOff>
    </xdr:to>
    <xdr:cxnSp macro="">
      <xdr:nvCxnSpPr>
        <xdr:cNvPr id="613" name="直線コネクタ 612">
          <a:extLst>
            <a:ext uri="{FF2B5EF4-FFF2-40B4-BE49-F238E27FC236}">
              <a16:creationId xmlns="" xmlns:a16="http://schemas.microsoft.com/office/drawing/2014/main" id="{00000000-0008-0000-0100-000065020000}"/>
            </a:ext>
          </a:extLst>
        </xdr:cNvPr>
        <xdr:cNvCxnSpPr/>
      </xdr:nvCxnSpPr>
      <xdr:spPr>
        <a:xfrm>
          <a:off x="21323300" y="14795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0</xdr:rowOff>
    </xdr:from>
    <xdr:to>
      <xdr:col>107</xdr:col>
      <xdr:colOff>101600</xdr:colOff>
      <xdr:row>86</xdr:row>
      <xdr:rowOff>101600</xdr:rowOff>
    </xdr:to>
    <xdr:sp macro="" textlink="">
      <xdr:nvSpPr>
        <xdr:cNvPr id="614" name="楕円 613">
          <a:extLst>
            <a:ext uri="{FF2B5EF4-FFF2-40B4-BE49-F238E27FC236}">
              <a16:creationId xmlns="" xmlns:a16="http://schemas.microsoft.com/office/drawing/2014/main" id="{00000000-0008-0000-0100-000066020000}"/>
            </a:ext>
          </a:extLst>
        </xdr:cNvPr>
        <xdr:cNvSpPr/>
      </xdr:nvSpPr>
      <xdr:spPr>
        <a:xfrm>
          <a:off x="203835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50800</xdr:rowOff>
    </xdr:from>
    <xdr:to>
      <xdr:col>111</xdr:col>
      <xdr:colOff>177800</xdr:colOff>
      <xdr:row>86</xdr:row>
      <xdr:rowOff>50800</xdr:rowOff>
    </xdr:to>
    <xdr:cxnSp macro="">
      <xdr:nvCxnSpPr>
        <xdr:cNvPr id="615" name="直線コネクタ 614">
          <a:extLst>
            <a:ext uri="{FF2B5EF4-FFF2-40B4-BE49-F238E27FC236}">
              <a16:creationId xmlns="" xmlns:a16="http://schemas.microsoft.com/office/drawing/2014/main" id="{00000000-0008-0000-0100-000067020000}"/>
            </a:ext>
          </a:extLst>
        </xdr:cNvPr>
        <xdr:cNvCxnSpPr/>
      </xdr:nvCxnSpPr>
      <xdr:spPr>
        <a:xfrm>
          <a:off x="20434300" y="1479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616" name="n_1aveValue【児童館】&#10;一人当たり面積">
          <a:extLst>
            <a:ext uri="{FF2B5EF4-FFF2-40B4-BE49-F238E27FC236}">
              <a16:creationId xmlns="" xmlns:a16="http://schemas.microsoft.com/office/drawing/2014/main" id="{00000000-0008-0000-0100-000068020000}"/>
            </a:ext>
          </a:extLst>
        </xdr:cNvPr>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80027</xdr:rowOff>
    </xdr:from>
    <xdr:ext cx="469744" cy="259045"/>
    <xdr:sp macro="" textlink="">
      <xdr:nvSpPr>
        <xdr:cNvPr id="617" name="n_2aveValue【児童館】&#10;一人当たり面積">
          <a:extLst>
            <a:ext uri="{FF2B5EF4-FFF2-40B4-BE49-F238E27FC236}">
              <a16:creationId xmlns="" xmlns:a16="http://schemas.microsoft.com/office/drawing/2014/main" id="{00000000-0008-0000-0100-000069020000}"/>
            </a:ext>
          </a:extLst>
        </xdr:cNvPr>
        <xdr:cNvSpPr txBox="1"/>
      </xdr:nvSpPr>
      <xdr:spPr>
        <a:xfrm>
          <a:off x="20199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92727</xdr:rowOff>
    </xdr:from>
    <xdr:ext cx="469744" cy="259045"/>
    <xdr:sp macro="" textlink="">
      <xdr:nvSpPr>
        <xdr:cNvPr id="618" name="n_1mainValue【児童館】&#10;一人当たり面積">
          <a:extLst>
            <a:ext uri="{FF2B5EF4-FFF2-40B4-BE49-F238E27FC236}">
              <a16:creationId xmlns="" xmlns:a16="http://schemas.microsoft.com/office/drawing/2014/main" id="{00000000-0008-0000-0100-00006A020000}"/>
            </a:ext>
          </a:extLst>
        </xdr:cNvPr>
        <xdr:cNvSpPr txBox="1"/>
      </xdr:nvSpPr>
      <xdr:spPr>
        <a:xfrm>
          <a:off x="21075727"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92727</xdr:rowOff>
    </xdr:from>
    <xdr:ext cx="469744" cy="259045"/>
    <xdr:sp macro="" textlink="">
      <xdr:nvSpPr>
        <xdr:cNvPr id="619" name="n_2mainValue【児童館】&#10;一人当たり面積">
          <a:extLst>
            <a:ext uri="{FF2B5EF4-FFF2-40B4-BE49-F238E27FC236}">
              <a16:creationId xmlns="" xmlns:a16="http://schemas.microsoft.com/office/drawing/2014/main" id="{00000000-0008-0000-0100-00006B020000}"/>
            </a:ext>
          </a:extLst>
        </xdr:cNvPr>
        <xdr:cNvSpPr txBox="1"/>
      </xdr:nvSpPr>
      <xdr:spPr>
        <a:xfrm>
          <a:off x="20199427"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0" name="正方形/長方形 619">
          <a:extLst>
            <a:ext uri="{FF2B5EF4-FFF2-40B4-BE49-F238E27FC236}">
              <a16:creationId xmlns="" xmlns:a16="http://schemas.microsoft.com/office/drawing/2014/main" id="{00000000-0008-0000-0100-00006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1" name="正方形/長方形 620">
          <a:extLst>
            <a:ext uri="{FF2B5EF4-FFF2-40B4-BE49-F238E27FC236}">
              <a16:creationId xmlns="" xmlns:a16="http://schemas.microsoft.com/office/drawing/2014/main" id="{00000000-0008-0000-0100-00006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2" name="正方形/長方形 621">
          <a:extLst>
            <a:ext uri="{FF2B5EF4-FFF2-40B4-BE49-F238E27FC236}">
              <a16:creationId xmlns="" xmlns:a16="http://schemas.microsoft.com/office/drawing/2014/main" id="{00000000-0008-0000-0100-00006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3" name="正方形/長方形 622">
          <a:extLst>
            <a:ext uri="{FF2B5EF4-FFF2-40B4-BE49-F238E27FC236}">
              <a16:creationId xmlns="" xmlns:a16="http://schemas.microsoft.com/office/drawing/2014/main" id="{00000000-0008-0000-0100-00006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4" name="正方形/長方形 623">
          <a:extLst>
            <a:ext uri="{FF2B5EF4-FFF2-40B4-BE49-F238E27FC236}">
              <a16:creationId xmlns="" xmlns:a16="http://schemas.microsoft.com/office/drawing/2014/main" id="{00000000-0008-0000-0100-00007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5" name="正方形/長方形 624">
          <a:extLst>
            <a:ext uri="{FF2B5EF4-FFF2-40B4-BE49-F238E27FC236}">
              <a16:creationId xmlns="" xmlns:a16="http://schemas.microsoft.com/office/drawing/2014/main" id="{00000000-0008-0000-0100-00007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6" name="正方形/長方形 625">
          <a:extLst>
            <a:ext uri="{FF2B5EF4-FFF2-40B4-BE49-F238E27FC236}">
              <a16:creationId xmlns="" xmlns:a16="http://schemas.microsoft.com/office/drawing/2014/main" id="{00000000-0008-0000-0100-00007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7" name="正方形/長方形 626">
          <a:extLst>
            <a:ext uri="{FF2B5EF4-FFF2-40B4-BE49-F238E27FC236}">
              <a16:creationId xmlns="" xmlns:a16="http://schemas.microsoft.com/office/drawing/2014/main" id="{00000000-0008-0000-0100-00007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8" name="テキスト ボックス 627">
          <a:extLst>
            <a:ext uri="{FF2B5EF4-FFF2-40B4-BE49-F238E27FC236}">
              <a16:creationId xmlns="" xmlns:a16="http://schemas.microsoft.com/office/drawing/2014/main" id="{00000000-0008-0000-0100-00007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9" name="直線コネクタ 628">
          <a:extLst>
            <a:ext uri="{FF2B5EF4-FFF2-40B4-BE49-F238E27FC236}">
              <a16:creationId xmlns="" xmlns:a16="http://schemas.microsoft.com/office/drawing/2014/main" id="{00000000-0008-0000-0100-00007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30" name="テキスト ボックス 629">
          <a:extLst>
            <a:ext uri="{FF2B5EF4-FFF2-40B4-BE49-F238E27FC236}">
              <a16:creationId xmlns="" xmlns:a16="http://schemas.microsoft.com/office/drawing/2014/main" id="{00000000-0008-0000-0100-000076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31" name="直線コネクタ 630">
          <a:extLst>
            <a:ext uri="{FF2B5EF4-FFF2-40B4-BE49-F238E27FC236}">
              <a16:creationId xmlns="" xmlns:a16="http://schemas.microsoft.com/office/drawing/2014/main" id="{00000000-0008-0000-0100-000077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32" name="テキスト ボックス 631">
          <a:extLst>
            <a:ext uri="{FF2B5EF4-FFF2-40B4-BE49-F238E27FC236}">
              <a16:creationId xmlns="" xmlns:a16="http://schemas.microsoft.com/office/drawing/2014/main" id="{00000000-0008-0000-0100-000078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33" name="直線コネクタ 632">
          <a:extLst>
            <a:ext uri="{FF2B5EF4-FFF2-40B4-BE49-F238E27FC236}">
              <a16:creationId xmlns="" xmlns:a16="http://schemas.microsoft.com/office/drawing/2014/main" id="{00000000-0008-0000-0100-000079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34" name="テキスト ボックス 633">
          <a:extLst>
            <a:ext uri="{FF2B5EF4-FFF2-40B4-BE49-F238E27FC236}">
              <a16:creationId xmlns="" xmlns:a16="http://schemas.microsoft.com/office/drawing/2014/main" id="{00000000-0008-0000-0100-00007A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5" name="直線コネクタ 634">
          <a:extLst>
            <a:ext uri="{FF2B5EF4-FFF2-40B4-BE49-F238E27FC236}">
              <a16:creationId xmlns="" xmlns:a16="http://schemas.microsoft.com/office/drawing/2014/main" id="{00000000-0008-0000-0100-00007B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6" name="テキスト ボックス 635">
          <a:extLst>
            <a:ext uri="{FF2B5EF4-FFF2-40B4-BE49-F238E27FC236}">
              <a16:creationId xmlns="" xmlns:a16="http://schemas.microsoft.com/office/drawing/2014/main" id="{00000000-0008-0000-0100-00007C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7" name="直線コネクタ 636">
          <a:extLst>
            <a:ext uri="{FF2B5EF4-FFF2-40B4-BE49-F238E27FC236}">
              <a16:creationId xmlns="" xmlns:a16="http://schemas.microsoft.com/office/drawing/2014/main" id="{00000000-0008-0000-0100-00007D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38" name="テキスト ボックス 637">
          <a:extLst>
            <a:ext uri="{FF2B5EF4-FFF2-40B4-BE49-F238E27FC236}">
              <a16:creationId xmlns="" xmlns:a16="http://schemas.microsoft.com/office/drawing/2014/main" id="{00000000-0008-0000-0100-00007E02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a:extLst>
            <a:ext uri="{FF2B5EF4-FFF2-40B4-BE49-F238E27FC236}">
              <a16:creationId xmlns="" xmlns:a16="http://schemas.microsoft.com/office/drawing/2014/main" id="{00000000-0008-0000-0100-00007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0" name="テキスト ボックス 639">
          <a:extLst>
            <a:ext uri="{FF2B5EF4-FFF2-40B4-BE49-F238E27FC236}">
              <a16:creationId xmlns="" xmlns:a16="http://schemas.microsoft.com/office/drawing/2014/main" id="{00000000-0008-0000-0100-000080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1" name="【公民館】&#10;有形固定資産減価償却率グラフ枠">
          <a:extLst>
            <a:ext uri="{FF2B5EF4-FFF2-40B4-BE49-F238E27FC236}">
              <a16:creationId xmlns="" xmlns:a16="http://schemas.microsoft.com/office/drawing/2014/main" id="{00000000-0008-0000-0100-00008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642" name="直線コネクタ 641">
          <a:extLst>
            <a:ext uri="{FF2B5EF4-FFF2-40B4-BE49-F238E27FC236}">
              <a16:creationId xmlns="" xmlns:a16="http://schemas.microsoft.com/office/drawing/2014/main" id="{00000000-0008-0000-0100-000082020000}"/>
            </a:ext>
          </a:extLst>
        </xdr:cNvPr>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643" name="【公民館】&#10;有形固定資産減価償却率最小値テキスト">
          <a:extLst>
            <a:ext uri="{FF2B5EF4-FFF2-40B4-BE49-F238E27FC236}">
              <a16:creationId xmlns="" xmlns:a16="http://schemas.microsoft.com/office/drawing/2014/main" id="{00000000-0008-0000-0100-000083020000}"/>
            </a:ext>
          </a:extLst>
        </xdr:cNvPr>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644" name="直線コネクタ 643">
          <a:extLst>
            <a:ext uri="{FF2B5EF4-FFF2-40B4-BE49-F238E27FC236}">
              <a16:creationId xmlns="" xmlns:a16="http://schemas.microsoft.com/office/drawing/2014/main" id="{00000000-0008-0000-0100-000084020000}"/>
            </a:ext>
          </a:extLst>
        </xdr:cNvPr>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45" name="【公民館】&#10;有形固定資産減価償却率最大値テキスト">
          <a:extLst>
            <a:ext uri="{FF2B5EF4-FFF2-40B4-BE49-F238E27FC236}">
              <a16:creationId xmlns="" xmlns:a16="http://schemas.microsoft.com/office/drawing/2014/main" id="{00000000-0008-0000-0100-000085020000}"/>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46" name="直線コネクタ 645">
          <a:extLst>
            <a:ext uri="{FF2B5EF4-FFF2-40B4-BE49-F238E27FC236}">
              <a16:creationId xmlns="" xmlns:a16="http://schemas.microsoft.com/office/drawing/2014/main" id="{00000000-0008-0000-0100-000086020000}"/>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147845</xdr:rowOff>
    </xdr:from>
    <xdr:ext cx="405111" cy="259045"/>
    <xdr:sp macro="" textlink="">
      <xdr:nvSpPr>
        <xdr:cNvPr id="647" name="【公民館】&#10;有形固定資産減価償却率平均値テキスト">
          <a:extLst>
            <a:ext uri="{FF2B5EF4-FFF2-40B4-BE49-F238E27FC236}">
              <a16:creationId xmlns="" xmlns:a16="http://schemas.microsoft.com/office/drawing/2014/main" id="{00000000-0008-0000-0100-000087020000}"/>
            </a:ext>
          </a:extLst>
        </xdr:cNvPr>
        <xdr:cNvSpPr txBox="1"/>
      </xdr:nvSpPr>
      <xdr:spPr>
        <a:xfrm>
          <a:off x="16357600" y="1797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648" name="フローチャート: 判断 647">
          <a:extLst>
            <a:ext uri="{FF2B5EF4-FFF2-40B4-BE49-F238E27FC236}">
              <a16:creationId xmlns="" xmlns:a16="http://schemas.microsoft.com/office/drawing/2014/main" id="{00000000-0008-0000-0100-000088020000}"/>
            </a:ext>
          </a:extLst>
        </xdr:cNvPr>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649" name="フローチャート: 判断 648">
          <a:extLst>
            <a:ext uri="{FF2B5EF4-FFF2-40B4-BE49-F238E27FC236}">
              <a16:creationId xmlns="" xmlns:a16="http://schemas.microsoft.com/office/drawing/2014/main" id="{00000000-0008-0000-0100-000089020000}"/>
            </a:ext>
          </a:extLst>
        </xdr:cNvPr>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650" name="フローチャート: 判断 649">
          <a:extLst>
            <a:ext uri="{FF2B5EF4-FFF2-40B4-BE49-F238E27FC236}">
              <a16:creationId xmlns="" xmlns:a16="http://schemas.microsoft.com/office/drawing/2014/main" id="{00000000-0008-0000-0100-00008A020000}"/>
            </a:ext>
          </a:extLst>
        </xdr:cNvPr>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1" name="テキスト ボックス 650">
          <a:extLst>
            <a:ext uri="{FF2B5EF4-FFF2-40B4-BE49-F238E27FC236}">
              <a16:creationId xmlns="" xmlns:a16="http://schemas.microsoft.com/office/drawing/2014/main" id="{00000000-0008-0000-0100-00008B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2" name="テキスト ボックス 651">
          <a:extLst>
            <a:ext uri="{FF2B5EF4-FFF2-40B4-BE49-F238E27FC236}">
              <a16:creationId xmlns="" xmlns:a16="http://schemas.microsoft.com/office/drawing/2014/main" id="{00000000-0008-0000-0100-00008C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3" name="テキスト ボックス 652">
          <a:extLst>
            <a:ext uri="{FF2B5EF4-FFF2-40B4-BE49-F238E27FC236}">
              <a16:creationId xmlns="" xmlns:a16="http://schemas.microsoft.com/office/drawing/2014/main" id="{00000000-0008-0000-0100-00008D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4" name="テキスト ボックス 653">
          <a:extLst>
            <a:ext uri="{FF2B5EF4-FFF2-40B4-BE49-F238E27FC236}">
              <a16:creationId xmlns="" xmlns:a16="http://schemas.microsoft.com/office/drawing/2014/main" id="{00000000-0008-0000-0100-00008E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5" name="テキスト ボックス 654">
          <a:extLst>
            <a:ext uri="{FF2B5EF4-FFF2-40B4-BE49-F238E27FC236}">
              <a16:creationId xmlns="" xmlns:a16="http://schemas.microsoft.com/office/drawing/2014/main" id="{00000000-0008-0000-0100-00008F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45974</xdr:rowOff>
    </xdr:from>
    <xdr:to>
      <xdr:col>85</xdr:col>
      <xdr:colOff>177800</xdr:colOff>
      <xdr:row>104</xdr:row>
      <xdr:rowOff>147574</xdr:rowOff>
    </xdr:to>
    <xdr:sp macro="" textlink="">
      <xdr:nvSpPr>
        <xdr:cNvPr id="656" name="楕円 655">
          <a:extLst>
            <a:ext uri="{FF2B5EF4-FFF2-40B4-BE49-F238E27FC236}">
              <a16:creationId xmlns="" xmlns:a16="http://schemas.microsoft.com/office/drawing/2014/main" id="{00000000-0008-0000-0100-000090020000}"/>
            </a:ext>
          </a:extLst>
        </xdr:cNvPr>
        <xdr:cNvSpPr/>
      </xdr:nvSpPr>
      <xdr:spPr>
        <a:xfrm>
          <a:off x="16268700" y="1787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68851</xdr:rowOff>
    </xdr:from>
    <xdr:ext cx="405111" cy="259045"/>
    <xdr:sp macro="" textlink="">
      <xdr:nvSpPr>
        <xdr:cNvPr id="657" name="【公民館】&#10;有形固定資産減価償却率該当値テキスト">
          <a:extLst>
            <a:ext uri="{FF2B5EF4-FFF2-40B4-BE49-F238E27FC236}">
              <a16:creationId xmlns="" xmlns:a16="http://schemas.microsoft.com/office/drawing/2014/main" id="{00000000-0008-0000-0100-000091020000}"/>
            </a:ext>
          </a:extLst>
        </xdr:cNvPr>
        <xdr:cNvSpPr txBox="1"/>
      </xdr:nvSpPr>
      <xdr:spPr>
        <a:xfrm>
          <a:off x="16357600" y="1772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64263</xdr:rowOff>
    </xdr:from>
    <xdr:to>
      <xdr:col>81</xdr:col>
      <xdr:colOff>101600</xdr:colOff>
      <xdr:row>102</xdr:row>
      <xdr:rowOff>165863</xdr:rowOff>
    </xdr:to>
    <xdr:sp macro="" textlink="">
      <xdr:nvSpPr>
        <xdr:cNvPr id="658" name="楕円 657">
          <a:extLst>
            <a:ext uri="{FF2B5EF4-FFF2-40B4-BE49-F238E27FC236}">
              <a16:creationId xmlns="" xmlns:a16="http://schemas.microsoft.com/office/drawing/2014/main" id="{00000000-0008-0000-0100-000092020000}"/>
            </a:ext>
          </a:extLst>
        </xdr:cNvPr>
        <xdr:cNvSpPr/>
      </xdr:nvSpPr>
      <xdr:spPr>
        <a:xfrm>
          <a:off x="15430500" y="1755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115063</xdr:rowOff>
    </xdr:from>
    <xdr:to>
      <xdr:col>85</xdr:col>
      <xdr:colOff>127000</xdr:colOff>
      <xdr:row>104</xdr:row>
      <xdr:rowOff>96774</xdr:rowOff>
    </xdr:to>
    <xdr:cxnSp macro="">
      <xdr:nvCxnSpPr>
        <xdr:cNvPr id="659" name="直線コネクタ 658">
          <a:extLst>
            <a:ext uri="{FF2B5EF4-FFF2-40B4-BE49-F238E27FC236}">
              <a16:creationId xmlns="" xmlns:a16="http://schemas.microsoft.com/office/drawing/2014/main" id="{00000000-0008-0000-0100-000093020000}"/>
            </a:ext>
          </a:extLst>
        </xdr:cNvPr>
        <xdr:cNvCxnSpPr/>
      </xdr:nvCxnSpPr>
      <xdr:spPr>
        <a:xfrm>
          <a:off x="15481300" y="17602963"/>
          <a:ext cx="838200" cy="32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107696</xdr:rowOff>
    </xdr:from>
    <xdr:to>
      <xdr:col>76</xdr:col>
      <xdr:colOff>165100</xdr:colOff>
      <xdr:row>103</xdr:row>
      <xdr:rowOff>37846</xdr:rowOff>
    </xdr:to>
    <xdr:sp macro="" textlink="">
      <xdr:nvSpPr>
        <xdr:cNvPr id="660" name="楕円 659">
          <a:extLst>
            <a:ext uri="{FF2B5EF4-FFF2-40B4-BE49-F238E27FC236}">
              <a16:creationId xmlns="" xmlns:a16="http://schemas.microsoft.com/office/drawing/2014/main" id="{00000000-0008-0000-0100-000094020000}"/>
            </a:ext>
          </a:extLst>
        </xdr:cNvPr>
        <xdr:cNvSpPr/>
      </xdr:nvSpPr>
      <xdr:spPr>
        <a:xfrm>
          <a:off x="14541500" y="1759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115063</xdr:rowOff>
    </xdr:from>
    <xdr:to>
      <xdr:col>81</xdr:col>
      <xdr:colOff>50800</xdr:colOff>
      <xdr:row>102</xdr:row>
      <xdr:rowOff>158496</xdr:rowOff>
    </xdr:to>
    <xdr:cxnSp macro="">
      <xdr:nvCxnSpPr>
        <xdr:cNvPr id="661" name="直線コネクタ 660">
          <a:extLst>
            <a:ext uri="{FF2B5EF4-FFF2-40B4-BE49-F238E27FC236}">
              <a16:creationId xmlns="" xmlns:a16="http://schemas.microsoft.com/office/drawing/2014/main" id="{00000000-0008-0000-0100-000095020000}"/>
            </a:ext>
          </a:extLst>
        </xdr:cNvPr>
        <xdr:cNvCxnSpPr/>
      </xdr:nvCxnSpPr>
      <xdr:spPr>
        <a:xfrm flipV="1">
          <a:off x="14592300" y="17602963"/>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131842</xdr:rowOff>
    </xdr:from>
    <xdr:ext cx="405111" cy="259045"/>
    <xdr:sp macro="" textlink="">
      <xdr:nvSpPr>
        <xdr:cNvPr id="662" name="n_1aveValue【公民館】&#10;有形固定資産減価償却率">
          <a:extLst>
            <a:ext uri="{FF2B5EF4-FFF2-40B4-BE49-F238E27FC236}">
              <a16:creationId xmlns="" xmlns:a16="http://schemas.microsoft.com/office/drawing/2014/main" id="{00000000-0008-0000-0100-000096020000}"/>
            </a:ext>
          </a:extLst>
        </xdr:cNvPr>
        <xdr:cNvSpPr txBox="1"/>
      </xdr:nvSpPr>
      <xdr:spPr>
        <a:xfrm>
          <a:off x="15266044" y="181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8399</xdr:rowOff>
    </xdr:from>
    <xdr:ext cx="405111" cy="259045"/>
    <xdr:sp macro="" textlink="">
      <xdr:nvSpPr>
        <xdr:cNvPr id="663" name="n_2aveValue【公民館】&#10;有形固定資産減価償却率">
          <a:extLst>
            <a:ext uri="{FF2B5EF4-FFF2-40B4-BE49-F238E27FC236}">
              <a16:creationId xmlns="" xmlns:a16="http://schemas.microsoft.com/office/drawing/2014/main" id="{00000000-0008-0000-0100-000097020000}"/>
            </a:ext>
          </a:extLst>
        </xdr:cNvPr>
        <xdr:cNvSpPr txBox="1"/>
      </xdr:nvSpPr>
      <xdr:spPr>
        <a:xfrm>
          <a:off x="14389744" y="1818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10940</xdr:rowOff>
    </xdr:from>
    <xdr:ext cx="405111" cy="259045"/>
    <xdr:sp macro="" textlink="">
      <xdr:nvSpPr>
        <xdr:cNvPr id="664" name="n_1mainValue【公民館】&#10;有形固定資産減価償却率">
          <a:extLst>
            <a:ext uri="{FF2B5EF4-FFF2-40B4-BE49-F238E27FC236}">
              <a16:creationId xmlns="" xmlns:a16="http://schemas.microsoft.com/office/drawing/2014/main" id="{00000000-0008-0000-0100-000098020000}"/>
            </a:ext>
          </a:extLst>
        </xdr:cNvPr>
        <xdr:cNvSpPr txBox="1"/>
      </xdr:nvSpPr>
      <xdr:spPr>
        <a:xfrm>
          <a:off x="15266044" y="1732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54373</xdr:rowOff>
    </xdr:from>
    <xdr:ext cx="405111" cy="259045"/>
    <xdr:sp macro="" textlink="">
      <xdr:nvSpPr>
        <xdr:cNvPr id="665" name="n_2mainValue【公民館】&#10;有形固定資産減価償却率">
          <a:extLst>
            <a:ext uri="{FF2B5EF4-FFF2-40B4-BE49-F238E27FC236}">
              <a16:creationId xmlns="" xmlns:a16="http://schemas.microsoft.com/office/drawing/2014/main" id="{00000000-0008-0000-0100-000099020000}"/>
            </a:ext>
          </a:extLst>
        </xdr:cNvPr>
        <xdr:cNvSpPr txBox="1"/>
      </xdr:nvSpPr>
      <xdr:spPr>
        <a:xfrm>
          <a:off x="14389744" y="1737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a:extLst>
            <a:ext uri="{FF2B5EF4-FFF2-40B4-BE49-F238E27FC236}">
              <a16:creationId xmlns="" xmlns:a16="http://schemas.microsoft.com/office/drawing/2014/main" id="{00000000-0008-0000-0100-00009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7" name="正方形/長方形 666">
          <a:extLst>
            <a:ext uri="{FF2B5EF4-FFF2-40B4-BE49-F238E27FC236}">
              <a16:creationId xmlns="" xmlns:a16="http://schemas.microsoft.com/office/drawing/2014/main" id="{00000000-0008-0000-0100-00009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8" name="正方形/長方形 667">
          <a:extLst>
            <a:ext uri="{FF2B5EF4-FFF2-40B4-BE49-F238E27FC236}">
              <a16:creationId xmlns="" xmlns:a16="http://schemas.microsoft.com/office/drawing/2014/main" id="{00000000-0008-0000-0100-00009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9" name="正方形/長方形 668">
          <a:extLst>
            <a:ext uri="{FF2B5EF4-FFF2-40B4-BE49-F238E27FC236}">
              <a16:creationId xmlns="" xmlns:a16="http://schemas.microsoft.com/office/drawing/2014/main" id="{00000000-0008-0000-0100-00009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0" name="正方形/長方形 669">
          <a:extLst>
            <a:ext uri="{FF2B5EF4-FFF2-40B4-BE49-F238E27FC236}">
              <a16:creationId xmlns="" xmlns:a16="http://schemas.microsoft.com/office/drawing/2014/main" id="{00000000-0008-0000-0100-00009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1" name="正方形/長方形 670">
          <a:extLst>
            <a:ext uri="{FF2B5EF4-FFF2-40B4-BE49-F238E27FC236}">
              <a16:creationId xmlns="" xmlns:a16="http://schemas.microsoft.com/office/drawing/2014/main" id="{00000000-0008-0000-0100-00009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2" name="正方形/長方形 671">
          <a:extLst>
            <a:ext uri="{FF2B5EF4-FFF2-40B4-BE49-F238E27FC236}">
              <a16:creationId xmlns="" xmlns:a16="http://schemas.microsoft.com/office/drawing/2014/main" id="{00000000-0008-0000-0100-0000A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3" name="正方形/長方形 672">
          <a:extLst>
            <a:ext uri="{FF2B5EF4-FFF2-40B4-BE49-F238E27FC236}">
              <a16:creationId xmlns="" xmlns:a16="http://schemas.microsoft.com/office/drawing/2014/main" id="{00000000-0008-0000-0100-0000A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4" name="テキスト ボックス 673">
          <a:extLst>
            <a:ext uri="{FF2B5EF4-FFF2-40B4-BE49-F238E27FC236}">
              <a16:creationId xmlns="" xmlns:a16="http://schemas.microsoft.com/office/drawing/2014/main" id="{00000000-0008-0000-0100-0000A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5" name="直線コネクタ 674">
          <a:extLst>
            <a:ext uri="{FF2B5EF4-FFF2-40B4-BE49-F238E27FC236}">
              <a16:creationId xmlns="" xmlns:a16="http://schemas.microsoft.com/office/drawing/2014/main" id="{00000000-0008-0000-0100-0000A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6" name="直線コネクタ 675">
          <a:extLst>
            <a:ext uri="{FF2B5EF4-FFF2-40B4-BE49-F238E27FC236}">
              <a16:creationId xmlns="" xmlns:a16="http://schemas.microsoft.com/office/drawing/2014/main" id="{00000000-0008-0000-0100-0000A4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7" name="テキスト ボックス 676">
          <a:extLst>
            <a:ext uri="{FF2B5EF4-FFF2-40B4-BE49-F238E27FC236}">
              <a16:creationId xmlns="" xmlns:a16="http://schemas.microsoft.com/office/drawing/2014/main" id="{00000000-0008-0000-0100-0000A5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8" name="直線コネクタ 677">
          <a:extLst>
            <a:ext uri="{FF2B5EF4-FFF2-40B4-BE49-F238E27FC236}">
              <a16:creationId xmlns="" xmlns:a16="http://schemas.microsoft.com/office/drawing/2014/main" id="{00000000-0008-0000-0100-0000A6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9" name="テキスト ボックス 678">
          <a:extLst>
            <a:ext uri="{FF2B5EF4-FFF2-40B4-BE49-F238E27FC236}">
              <a16:creationId xmlns="" xmlns:a16="http://schemas.microsoft.com/office/drawing/2014/main" id="{00000000-0008-0000-0100-0000A7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0" name="直線コネクタ 679">
          <a:extLst>
            <a:ext uri="{FF2B5EF4-FFF2-40B4-BE49-F238E27FC236}">
              <a16:creationId xmlns="" xmlns:a16="http://schemas.microsoft.com/office/drawing/2014/main" id="{00000000-0008-0000-0100-0000A8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1" name="テキスト ボックス 680">
          <a:extLst>
            <a:ext uri="{FF2B5EF4-FFF2-40B4-BE49-F238E27FC236}">
              <a16:creationId xmlns="" xmlns:a16="http://schemas.microsoft.com/office/drawing/2014/main" id="{00000000-0008-0000-0100-0000A9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2" name="直線コネクタ 681">
          <a:extLst>
            <a:ext uri="{FF2B5EF4-FFF2-40B4-BE49-F238E27FC236}">
              <a16:creationId xmlns="" xmlns:a16="http://schemas.microsoft.com/office/drawing/2014/main" id="{00000000-0008-0000-0100-0000AA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3" name="テキスト ボックス 682">
          <a:extLst>
            <a:ext uri="{FF2B5EF4-FFF2-40B4-BE49-F238E27FC236}">
              <a16:creationId xmlns="" xmlns:a16="http://schemas.microsoft.com/office/drawing/2014/main" id="{00000000-0008-0000-0100-0000AB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a:extLst>
            <a:ext uri="{FF2B5EF4-FFF2-40B4-BE49-F238E27FC236}">
              <a16:creationId xmlns="" xmlns:a16="http://schemas.microsoft.com/office/drawing/2014/main" id="{00000000-0008-0000-0100-0000AC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5" name="テキスト ボックス 684">
          <a:extLst>
            <a:ext uri="{FF2B5EF4-FFF2-40B4-BE49-F238E27FC236}">
              <a16:creationId xmlns="" xmlns:a16="http://schemas.microsoft.com/office/drawing/2014/main" id="{00000000-0008-0000-0100-0000AD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公民館】&#10;一人当たり面積グラフ枠">
          <a:extLst>
            <a:ext uri="{FF2B5EF4-FFF2-40B4-BE49-F238E27FC236}">
              <a16:creationId xmlns="" xmlns:a16="http://schemas.microsoft.com/office/drawing/2014/main" id="{00000000-0008-0000-0100-0000AE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687" name="直線コネクタ 686">
          <a:extLst>
            <a:ext uri="{FF2B5EF4-FFF2-40B4-BE49-F238E27FC236}">
              <a16:creationId xmlns="" xmlns:a16="http://schemas.microsoft.com/office/drawing/2014/main" id="{00000000-0008-0000-0100-0000AF020000}"/>
            </a:ext>
          </a:extLst>
        </xdr:cNvPr>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688" name="【公民館】&#10;一人当たり面積最小値テキスト">
          <a:extLst>
            <a:ext uri="{FF2B5EF4-FFF2-40B4-BE49-F238E27FC236}">
              <a16:creationId xmlns="" xmlns:a16="http://schemas.microsoft.com/office/drawing/2014/main" id="{00000000-0008-0000-0100-0000B0020000}"/>
            </a:ext>
          </a:extLst>
        </xdr:cNvPr>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689" name="直線コネクタ 688">
          <a:extLst>
            <a:ext uri="{FF2B5EF4-FFF2-40B4-BE49-F238E27FC236}">
              <a16:creationId xmlns="" xmlns:a16="http://schemas.microsoft.com/office/drawing/2014/main" id="{00000000-0008-0000-0100-0000B1020000}"/>
            </a:ext>
          </a:extLst>
        </xdr:cNvPr>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690" name="【公民館】&#10;一人当たり面積最大値テキスト">
          <a:extLst>
            <a:ext uri="{FF2B5EF4-FFF2-40B4-BE49-F238E27FC236}">
              <a16:creationId xmlns="" xmlns:a16="http://schemas.microsoft.com/office/drawing/2014/main" id="{00000000-0008-0000-0100-0000B2020000}"/>
            </a:ext>
          </a:extLst>
        </xdr:cNvPr>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691" name="直線コネクタ 690">
          <a:extLst>
            <a:ext uri="{FF2B5EF4-FFF2-40B4-BE49-F238E27FC236}">
              <a16:creationId xmlns="" xmlns:a16="http://schemas.microsoft.com/office/drawing/2014/main" id="{00000000-0008-0000-0100-0000B3020000}"/>
            </a:ext>
          </a:extLst>
        </xdr:cNvPr>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166133</xdr:rowOff>
    </xdr:from>
    <xdr:ext cx="469744" cy="259045"/>
    <xdr:sp macro="" textlink="">
      <xdr:nvSpPr>
        <xdr:cNvPr id="692" name="【公民館】&#10;一人当たり面積平均値テキスト">
          <a:extLst>
            <a:ext uri="{FF2B5EF4-FFF2-40B4-BE49-F238E27FC236}">
              <a16:creationId xmlns="" xmlns:a16="http://schemas.microsoft.com/office/drawing/2014/main" id="{00000000-0008-0000-0100-0000B4020000}"/>
            </a:ext>
          </a:extLst>
        </xdr:cNvPr>
        <xdr:cNvSpPr txBox="1"/>
      </xdr:nvSpPr>
      <xdr:spPr>
        <a:xfrm>
          <a:off x="22199600" y="1816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693" name="フローチャート: 判断 692">
          <a:extLst>
            <a:ext uri="{FF2B5EF4-FFF2-40B4-BE49-F238E27FC236}">
              <a16:creationId xmlns="" xmlns:a16="http://schemas.microsoft.com/office/drawing/2014/main" id="{00000000-0008-0000-0100-0000B5020000}"/>
            </a:ext>
          </a:extLst>
        </xdr:cNvPr>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694" name="フローチャート: 判断 693">
          <a:extLst>
            <a:ext uri="{FF2B5EF4-FFF2-40B4-BE49-F238E27FC236}">
              <a16:creationId xmlns="" xmlns:a16="http://schemas.microsoft.com/office/drawing/2014/main" id="{00000000-0008-0000-0100-0000B6020000}"/>
            </a:ext>
          </a:extLst>
        </xdr:cNvPr>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95" name="フローチャート: 判断 694">
          <a:extLst>
            <a:ext uri="{FF2B5EF4-FFF2-40B4-BE49-F238E27FC236}">
              <a16:creationId xmlns="" xmlns:a16="http://schemas.microsoft.com/office/drawing/2014/main" id="{00000000-0008-0000-0100-0000B7020000}"/>
            </a:ext>
          </a:extLst>
        </xdr:cNvPr>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6" name="テキスト ボックス 695">
          <a:extLst>
            <a:ext uri="{FF2B5EF4-FFF2-40B4-BE49-F238E27FC236}">
              <a16:creationId xmlns="" xmlns:a16="http://schemas.microsoft.com/office/drawing/2014/main" id="{00000000-0008-0000-0100-0000B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7" name="テキスト ボックス 696">
          <a:extLst>
            <a:ext uri="{FF2B5EF4-FFF2-40B4-BE49-F238E27FC236}">
              <a16:creationId xmlns="" xmlns:a16="http://schemas.microsoft.com/office/drawing/2014/main" id="{00000000-0008-0000-0100-0000B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8" name="テキスト ボックス 697">
          <a:extLst>
            <a:ext uri="{FF2B5EF4-FFF2-40B4-BE49-F238E27FC236}">
              <a16:creationId xmlns="" xmlns:a16="http://schemas.microsoft.com/office/drawing/2014/main" id="{00000000-0008-0000-0100-0000B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9" name="テキスト ボックス 698">
          <a:extLst>
            <a:ext uri="{FF2B5EF4-FFF2-40B4-BE49-F238E27FC236}">
              <a16:creationId xmlns="" xmlns:a16="http://schemas.microsoft.com/office/drawing/2014/main" id="{00000000-0008-0000-0100-0000B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0" name="テキスト ボックス 699">
          <a:extLst>
            <a:ext uri="{FF2B5EF4-FFF2-40B4-BE49-F238E27FC236}">
              <a16:creationId xmlns="" xmlns:a16="http://schemas.microsoft.com/office/drawing/2014/main" id="{00000000-0008-0000-0100-0000B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160274</xdr:rowOff>
    </xdr:from>
    <xdr:to>
      <xdr:col>116</xdr:col>
      <xdr:colOff>114300</xdr:colOff>
      <xdr:row>105</xdr:row>
      <xdr:rowOff>90424</xdr:rowOff>
    </xdr:to>
    <xdr:sp macro="" textlink="">
      <xdr:nvSpPr>
        <xdr:cNvPr id="701" name="楕円 700">
          <a:extLst>
            <a:ext uri="{FF2B5EF4-FFF2-40B4-BE49-F238E27FC236}">
              <a16:creationId xmlns="" xmlns:a16="http://schemas.microsoft.com/office/drawing/2014/main" id="{00000000-0008-0000-0100-0000BD020000}"/>
            </a:ext>
          </a:extLst>
        </xdr:cNvPr>
        <xdr:cNvSpPr/>
      </xdr:nvSpPr>
      <xdr:spPr>
        <a:xfrm>
          <a:off x="22110700" y="179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11701</xdr:rowOff>
    </xdr:from>
    <xdr:ext cx="469744" cy="259045"/>
    <xdr:sp macro="" textlink="">
      <xdr:nvSpPr>
        <xdr:cNvPr id="702" name="【公民館】&#10;一人当たり面積該当値テキスト">
          <a:extLst>
            <a:ext uri="{FF2B5EF4-FFF2-40B4-BE49-F238E27FC236}">
              <a16:creationId xmlns="" xmlns:a16="http://schemas.microsoft.com/office/drawing/2014/main" id="{00000000-0008-0000-0100-0000BE020000}"/>
            </a:ext>
          </a:extLst>
        </xdr:cNvPr>
        <xdr:cNvSpPr txBox="1"/>
      </xdr:nvSpPr>
      <xdr:spPr>
        <a:xfrm>
          <a:off x="22199600" y="1784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169418</xdr:rowOff>
    </xdr:from>
    <xdr:to>
      <xdr:col>112</xdr:col>
      <xdr:colOff>38100</xdr:colOff>
      <xdr:row>105</xdr:row>
      <xdr:rowOff>99568</xdr:rowOff>
    </xdr:to>
    <xdr:sp macro="" textlink="">
      <xdr:nvSpPr>
        <xdr:cNvPr id="703" name="楕円 702">
          <a:extLst>
            <a:ext uri="{FF2B5EF4-FFF2-40B4-BE49-F238E27FC236}">
              <a16:creationId xmlns="" xmlns:a16="http://schemas.microsoft.com/office/drawing/2014/main" id="{00000000-0008-0000-0100-0000BF020000}"/>
            </a:ext>
          </a:extLst>
        </xdr:cNvPr>
        <xdr:cNvSpPr/>
      </xdr:nvSpPr>
      <xdr:spPr>
        <a:xfrm>
          <a:off x="21272500" y="1800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39624</xdr:rowOff>
    </xdr:from>
    <xdr:to>
      <xdr:col>116</xdr:col>
      <xdr:colOff>63500</xdr:colOff>
      <xdr:row>105</xdr:row>
      <xdr:rowOff>48768</xdr:rowOff>
    </xdr:to>
    <xdr:cxnSp macro="">
      <xdr:nvCxnSpPr>
        <xdr:cNvPr id="704" name="直線コネクタ 703">
          <a:extLst>
            <a:ext uri="{FF2B5EF4-FFF2-40B4-BE49-F238E27FC236}">
              <a16:creationId xmlns="" xmlns:a16="http://schemas.microsoft.com/office/drawing/2014/main" id="{00000000-0008-0000-0100-0000C0020000}"/>
            </a:ext>
          </a:extLst>
        </xdr:cNvPr>
        <xdr:cNvCxnSpPr/>
      </xdr:nvCxnSpPr>
      <xdr:spPr>
        <a:xfrm flipV="1">
          <a:off x="21323300" y="1804187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7113</xdr:rowOff>
    </xdr:from>
    <xdr:to>
      <xdr:col>107</xdr:col>
      <xdr:colOff>101600</xdr:colOff>
      <xdr:row>105</xdr:row>
      <xdr:rowOff>108713</xdr:rowOff>
    </xdr:to>
    <xdr:sp macro="" textlink="">
      <xdr:nvSpPr>
        <xdr:cNvPr id="705" name="楕円 704">
          <a:extLst>
            <a:ext uri="{FF2B5EF4-FFF2-40B4-BE49-F238E27FC236}">
              <a16:creationId xmlns="" xmlns:a16="http://schemas.microsoft.com/office/drawing/2014/main" id="{00000000-0008-0000-0100-0000C1020000}"/>
            </a:ext>
          </a:extLst>
        </xdr:cNvPr>
        <xdr:cNvSpPr/>
      </xdr:nvSpPr>
      <xdr:spPr>
        <a:xfrm>
          <a:off x="20383500" y="18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48768</xdr:rowOff>
    </xdr:from>
    <xdr:to>
      <xdr:col>111</xdr:col>
      <xdr:colOff>177800</xdr:colOff>
      <xdr:row>105</xdr:row>
      <xdr:rowOff>57913</xdr:rowOff>
    </xdr:to>
    <xdr:cxnSp macro="">
      <xdr:nvCxnSpPr>
        <xdr:cNvPr id="706" name="直線コネクタ 705">
          <a:extLst>
            <a:ext uri="{FF2B5EF4-FFF2-40B4-BE49-F238E27FC236}">
              <a16:creationId xmlns="" xmlns:a16="http://schemas.microsoft.com/office/drawing/2014/main" id="{00000000-0008-0000-0100-0000C2020000}"/>
            </a:ext>
          </a:extLst>
        </xdr:cNvPr>
        <xdr:cNvCxnSpPr/>
      </xdr:nvCxnSpPr>
      <xdr:spPr>
        <a:xfrm flipV="1">
          <a:off x="20434300" y="1805101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170705</xdr:rowOff>
    </xdr:from>
    <xdr:ext cx="469744" cy="259045"/>
    <xdr:sp macro="" textlink="">
      <xdr:nvSpPr>
        <xdr:cNvPr id="707" name="n_1aveValue【公民館】&#10;一人当たり面積">
          <a:extLst>
            <a:ext uri="{FF2B5EF4-FFF2-40B4-BE49-F238E27FC236}">
              <a16:creationId xmlns="" xmlns:a16="http://schemas.microsoft.com/office/drawing/2014/main" id="{00000000-0008-0000-0100-0000C3020000}"/>
            </a:ext>
          </a:extLst>
        </xdr:cNvPr>
        <xdr:cNvSpPr txBox="1"/>
      </xdr:nvSpPr>
      <xdr:spPr>
        <a:xfrm>
          <a:off x="2107572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708" name="n_2aveValue【公民館】&#10;一人当たり面積">
          <a:extLst>
            <a:ext uri="{FF2B5EF4-FFF2-40B4-BE49-F238E27FC236}">
              <a16:creationId xmlns="" xmlns:a16="http://schemas.microsoft.com/office/drawing/2014/main" id="{00000000-0008-0000-0100-0000C4020000}"/>
            </a:ext>
          </a:extLst>
        </xdr:cNvPr>
        <xdr:cNvSpPr txBox="1"/>
      </xdr:nvSpPr>
      <xdr:spPr>
        <a:xfrm>
          <a:off x="20199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116095</xdr:rowOff>
    </xdr:from>
    <xdr:ext cx="469744" cy="259045"/>
    <xdr:sp macro="" textlink="">
      <xdr:nvSpPr>
        <xdr:cNvPr id="709" name="n_1mainValue【公民館】&#10;一人当たり面積">
          <a:extLst>
            <a:ext uri="{FF2B5EF4-FFF2-40B4-BE49-F238E27FC236}">
              <a16:creationId xmlns="" xmlns:a16="http://schemas.microsoft.com/office/drawing/2014/main" id="{00000000-0008-0000-0100-0000C5020000}"/>
            </a:ext>
          </a:extLst>
        </xdr:cNvPr>
        <xdr:cNvSpPr txBox="1"/>
      </xdr:nvSpPr>
      <xdr:spPr>
        <a:xfrm>
          <a:off x="21075727" y="1777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125240</xdr:rowOff>
    </xdr:from>
    <xdr:ext cx="469744" cy="259045"/>
    <xdr:sp macro="" textlink="">
      <xdr:nvSpPr>
        <xdr:cNvPr id="710" name="n_2mainValue【公民館】&#10;一人当たり面積">
          <a:extLst>
            <a:ext uri="{FF2B5EF4-FFF2-40B4-BE49-F238E27FC236}">
              <a16:creationId xmlns="" xmlns:a16="http://schemas.microsoft.com/office/drawing/2014/main" id="{00000000-0008-0000-0100-0000C6020000}"/>
            </a:ext>
          </a:extLst>
        </xdr:cNvPr>
        <xdr:cNvSpPr txBox="1"/>
      </xdr:nvSpPr>
      <xdr:spPr>
        <a:xfrm>
          <a:off x="20199427" y="1778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1" name="正方形/長方形 710">
          <a:extLst>
            <a:ext uri="{FF2B5EF4-FFF2-40B4-BE49-F238E27FC236}">
              <a16:creationId xmlns="" xmlns:a16="http://schemas.microsoft.com/office/drawing/2014/main" id="{00000000-0008-0000-0100-0000C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2" name="正方形/長方形 711">
          <a:extLst>
            <a:ext uri="{FF2B5EF4-FFF2-40B4-BE49-F238E27FC236}">
              <a16:creationId xmlns="" xmlns:a16="http://schemas.microsoft.com/office/drawing/2014/main" id="{00000000-0008-0000-0100-0000C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3" name="テキスト ボックス 712">
          <a:extLst>
            <a:ext uri="{FF2B5EF4-FFF2-40B4-BE49-F238E27FC236}">
              <a16:creationId xmlns="" xmlns:a16="http://schemas.microsoft.com/office/drawing/2014/main" id="{00000000-0008-0000-0100-0000C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類似団体と比較した際、減価償却率が高くなっているのが</a:t>
          </a:r>
          <a:r>
            <a:rPr kumimoji="1" lang="en-US"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や</a:t>
          </a:r>
          <a:r>
            <a:rPr kumimoji="1" lang="en-US"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などになっており、</a:t>
          </a:r>
          <a:r>
            <a:rPr kumimoji="1" lang="en-US"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に関しては減価償却率は低くなっている。インフラ資産については、老朽化が進んでいることから、今後は道路改修などの修繕が増加することが見込まれる。平成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年度においても、道路等のインフラ資産の事業費として、約</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億円ほど支出している。そのため、インフラ資産に関しても橋りょう長寿命化計画等の個別計画を基に適正な維持管理を進めていく。また、</a:t>
          </a:r>
          <a:r>
            <a:rPr kumimoji="1" lang="en-US"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に関しても、類似団体よりも老朽化が進んでいる。最も面積が大きい伊野公民館は、昭和</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年に建設されており老朽化も進んでいることから、平成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年度に改修工事を行い、今後の維持管理等については、個別施設計画に基づき進めていくこととしている。また、一人当たりの面積に関しては、</a:t>
          </a:r>
          <a:r>
            <a:rPr kumimoji="1" lang="en-US"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が類似団体と比較すると高い値であることに比べて、</a:t>
          </a:r>
          <a:r>
            <a:rPr kumimoji="1" lang="en-US"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に関しては、反対に類似団体よりも低い値となっている。そのため、施設の維持管理と合わせて、施設の総量等についても検討していくこととしている。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高知県いの町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23,349
23,310
470.97
15,574,852
15,346,534
138,303
7,856,002
15,201,083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 xmlns:a16="http://schemas.microsoft.com/office/drawing/2014/main" id="{00000000-0008-0000-02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 xmlns:a16="http://schemas.microsoft.com/office/drawing/2014/main" id="{00000000-0008-0000-02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 xmlns:a16="http://schemas.microsoft.com/office/drawing/2014/main" id="{00000000-0008-0000-0200-00002B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 xmlns:a16="http://schemas.microsoft.com/office/drawing/2014/main" id="{00000000-0008-0000-0200-00002C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 xmlns:a16="http://schemas.microsoft.com/office/drawing/2014/main" id="{00000000-0008-0000-0200-00002D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 xmlns:a16="http://schemas.microsoft.com/office/drawing/2014/main" id="{00000000-0008-0000-0200-00002E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 xmlns:a16="http://schemas.microsoft.com/office/drawing/2014/main" id="{00000000-0008-0000-0200-00002F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 xmlns:a16="http://schemas.microsoft.com/office/drawing/2014/main" id="{00000000-0008-0000-0200-000030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 xmlns:a16="http://schemas.microsoft.com/office/drawing/2014/main" id="{00000000-0008-0000-0200-000031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a:extLst>
            <a:ext uri="{FF2B5EF4-FFF2-40B4-BE49-F238E27FC236}">
              <a16:creationId xmlns="" xmlns:a16="http://schemas.microsoft.com/office/drawing/2014/main" id="{00000000-0008-0000-0200-000032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 xmlns:a16="http://schemas.microsoft.com/office/drawing/2014/main" id="{00000000-0008-0000-0200-000033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 xmlns:a16="http://schemas.microsoft.com/office/drawing/2014/main" id="{00000000-0008-0000-0200-000034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a:extLst>
            <a:ext uri="{FF2B5EF4-FFF2-40B4-BE49-F238E27FC236}">
              <a16:creationId xmlns="" xmlns:a16="http://schemas.microsoft.com/office/drawing/2014/main" id="{00000000-0008-0000-0200-000035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a:extLst>
            <a:ext uri="{FF2B5EF4-FFF2-40B4-BE49-F238E27FC236}">
              <a16:creationId xmlns="" xmlns:a16="http://schemas.microsoft.com/office/drawing/2014/main" id="{00000000-0008-0000-0200-000036000000}"/>
            </a:ext>
          </a:extLst>
        </xdr:cNvPr>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a:extLst>
            <a:ext uri="{FF2B5EF4-FFF2-40B4-BE49-F238E27FC236}">
              <a16:creationId xmlns="" xmlns:a16="http://schemas.microsoft.com/office/drawing/2014/main" id="{00000000-0008-0000-0200-000037000000}"/>
            </a:ext>
          </a:extLst>
        </xdr:cNvPr>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a:extLst>
            <a:ext uri="{FF2B5EF4-FFF2-40B4-BE49-F238E27FC236}">
              <a16:creationId xmlns="" xmlns:a16="http://schemas.microsoft.com/office/drawing/2014/main" id="{00000000-0008-0000-0200-000038000000}"/>
            </a:ext>
          </a:extLst>
        </xdr:cNvPr>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a:extLst>
            <a:ext uri="{FF2B5EF4-FFF2-40B4-BE49-F238E27FC236}">
              <a16:creationId xmlns="" xmlns:a16="http://schemas.microsoft.com/office/drawing/2014/main" id="{00000000-0008-0000-0200-000039000000}"/>
            </a:ext>
          </a:extLst>
        </xdr:cNvPr>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a:extLst>
            <a:ext uri="{FF2B5EF4-FFF2-40B4-BE49-F238E27FC236}">
              <a16:creationId xmlns="" xmlns:a16="http://schemas.microsoft.com/office/drawing/2014/main" id="{00000000-0008-0000-0200-00003A000000}"/>
            </a:ext>
          </a:extLst>
        </xdr:cNvPr>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135145</xdr:rowOff>
    </xdr:from>
    <xdr:ext cx="405111" cy="259045"/>
    <xdr:sp macro="" textlink="">
      <xdr:nvSpPr>
        <xdr:cNvPr id="59" name="【図書館】&#10;有形固定資産減価償却率平均値テキスト">
          <a:extLst>
            <a:ext uri="{FF2B5EF4-FFF2-40B4-BE49-F238E27FC236}">
              <a16:creationId xmlns="" xmlns:a16="http://schemas.microsoft.com/office/drawing/2014/main" id="{00000000-0008-0000-0200-00003B000000}"/>
            </a:ext>
          </a:extLst>
        </xdr:cNvPr>
        <xdr:cNvSpPr txBox="1"/>
      </xdr:nvSpPr>
      <xdr:spPr>
        <a:xfrm>
          <a:off x="4673600" y="647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a:extLst>
            <a:ext uri="{FF2B5EF4-FFF2-40B4-BE49-F238E27FC236}">
              <a16:creationId xmlns="" xmlns:a16="http://schemas.microsoft.com/office/drawing/2014/main" id="{00000000-0008-0000-0200-00003C000000}"/>
            </a:ext>
          </a:extLst>
        </xdr:cNvPr>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a:extLst>
            <a:ext uri="{FF2B5EF4-FFF2-40B4-BE49-F238E27FC236}">
              <a16:creationId xmlns="" xmlns:a16="http://schemas.microsoft.com/office/drawing/2014/main" id="{00000000-0008-0000-0200-00003D000000}"/>
            </a:ext>
          </a:extLst>
        </xdr:cNvPr>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119126</xdr:rowOff>
    </xdr:from>
    <xdr:to>
      <xdr:col>15</xdr:col>
      <xdr:colOff>101600</xdr:colOff>
      <xdr:row>39</xdr:row>
      <xdr:rowOff>49276</xdr:rowOff>
    </xdr:to>
    <xdr:sp macro="" textlink="">
      <xdr:nvSpPr>
        <xdr:cNvPr id="62" name="フローチャート: 判断 61">
          <a:extLst>
            <a:ext uri="{FF2B5EF4-FFF2-40B4-BE49-F238E27FC236}">
              <a16:creationId xmlns="" xmlns:a16="http://schemas.microsoft.com/office/drawing/2014/main" id="{00000000-0008-0000-0200-00003E000000}"/>
            </a:ext>
          </a:extLst>
        </xdr:cNvPr>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a:extLst>
            <a:ext uri="{FF2B5EF4-FFF2-40B4-BE49-F238E27FC236}">
              <a16:creationId xmlns="" xmlns:a16="http://schemas.microsoft.com/office/drawing/2014/main" id="{00000000-0008-0000-0200-00003F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a:extLst>
            <a:ext uri="{FF2B5EF4-FFF2-40B4-BE49-F238E27FC236}">
              <a16:creationId xmlns="" xmlns:a16="http://schemas.microsoft.com/office/drawing/2014/main" id="{00000000-0008-0000-0200-000040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a:extLst>
            <a:ext uri="{FF2B5EF4-FFF2-40B4-BE49-F238E27FC236}">
              <a16:creationId xmlns="" xmlns:a16="http://schemas.microsoft.com/office/drawing/2014/main" id="{00000000-0008-0000-0200-000041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a:extLst>
            <a:ext uri="{FF2B5EF4-FFF2-40B4-BE49-F238E27FC236}">
              <a16:creationId xmlns="" xmlns:a16="http://schemas.microsoft.com/office/drawing/2014/main" id="{00000000-0008-0000-0200-000042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00000000-0008-0000-0200-000043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13970</xdr:rowOff>
    </xdr:from>
    <xdr:to>
      <xdr:col>24</xdr:col>
      <xdr:colOff>114300</xdr:colOff>
      <xdr:row>39</xdr:row>
      <xdr:rowOff>115570</xdr:rowOff>
    </xdr:to>
    <xdr:sp macro="" textlink="">
      <xdr:nvSpPr>
        <xdr:cNvPr id="68" name="楕円 67">
          <a:extLst>
            <a:ext uri="{FF2B5EF4-FFF2-40B4-BE49-F238E27FC236}">
              <a16:creationId xmlns="" xmlns:a16="http://schemas.microsoft.com/office/drawing/2014/main" id="{00000000-0008-0000-0200-000044000000}"/>
            </a:ext>
          </a:extLst>
        </xdr:cNvPr>
        <xdr:cNvSpPr/>
      </xdr:nvSpPr>
      <xdr:spPr>
        <a:xfrm>
          <a:off x="4584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163847</xdr:rowOff>
    </xdr:from>
    <xdr:ext cx="405111" cy="259045"/>
    <xdr:sp macro="" textlink="">
      <xdr:nvSpPr>
        <xdr:cNvPr id="69" name="【図書館】&#10;有形固定資産減価償却率該当値テキスト">
          <a:extLst>
            <a:ext uri="{FF2B5EF4-FFF2-40B4-BE49-F238E27FC236}">
              <a16:creationId xmlns="" xmlns:a16="http://schemas.microsoft.com/office/drawing/2014/main" id="{00000000-0008-0000-0200-000045000000}"/>
            </a:ext>
          </a:extLst>
        </xdr:cNvPr>
        <xdr:cNvSpPr txBox="1"/>
      </xdr:nvSpPr>
      <xdr:spPr>
        <a:xfrm>
          <a:off x="4673600"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59690</xdr:rowOff>
    </xdr:from>
    <xdr:to>
      <xdr:col>20</xdr:col>
      <xdr:colOff>38100</xdr:colOff>
      <xdr:row>39</xdr:row>
      <xdr:rowOff>161290</xdr:rowOff>
    </xdr:to>
    <xdr:sp macro="" textlink="">
      <xdr:nvSpPr>
        <xdr:cNvPr id="70" name="楕円 69">
          <a:extLst>
            <a:ext uri="{FF2B5EF4-FFF2-40B4-BE49-F238E27FC236}">
              <a16:creationId xmlns="" xmlns:a16="http://schemas.microsoft.com/office/drawing/2014/main" id="{00000000-0008-0000-0200-000046000000}"/>
            </a:ext>
          </a:extLst>
        </xdr:cNvPr>
        <xdr:cNvSpPr/>
      </xdr:nvSpPr>
      <xdr:spPr>
        <a:xfrm>
          <a:off x="3746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64770</xdr:rowOff>
    </xdr:from>
    <xdr:to>
      <xdr:col>24</xdr:col>
      <xdr:colOff>63500</xdr:colOff>
      <xdr:row>39</xdr:row>
      <xdr:rowOff>110490</xdr:rowOff>
    </xdr:to>
    <xdr:cxnSp macro="">
      <xdr:nvCxnSpPr>
        <xdr:cNvPr id="71" name="直線コネクタ 70">
          <a:extLst>
            <a:ext uri="{FF2B5EF4-FFF2-40B4-BE49-F238E27FC236}">
              <a16:creationId xmlns="" xmlns:a16="http://schemas.microsoft.com/office/drawing/2014/main" id="{00000000-0008-0000-0200-000047000000}"/>
            </a:ext>
          </a:extLst>
        </xdr:cNvPr>
        <xdr:cNvCxnSpPr/>
      </xdr:nvCxnSpPr>
      <xdr:spPr>
        <a:xfrm flipV="1">
          <a:off x="3797300" y="67513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105410</xdr:rowOff>
    </xdr:from>
    <xdr:to>
      <xdr:col>15</xdr:col>
      <xdr:colOff>101600</xdr:colOff>
      <xdr:row>40</xdr:row>
      <xdr:rowOff>35560</xdr:rowOff>
    </xdr:to>
    <xdr:sp macro="" textlink="">
      <xdr:nvSpPr>
        <xdr:cNvPr id="72" name="楕円 71">
          <a:extLst>
            <a:ext uri="{FF2B5EF4-FFF2-40B4-BE49-F238E27FC236}">
              <a16:creationId xmlns="" xmlns:a16="http://schemas.microsoft.com/office/drawing/2014/main" id="{00000000-0008-0000-0200-000048000000}"/>
            </a:ext>
          </a:extLst>
        </xdr:cNvPr>
        <xdr:cNvSpPr/>
      </xdr:nvSpPr>
      <xdr:spPr>
        <a:xfrm>
          <a:off x="2857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110490</xdr:rowOff>
    </xdr:from>
    <xdr:to>
      <xdr:col>19</xdr:col>
      <xdr:colOff>177800</xdr:colOff>
      <xdr:row>39</xdr:row>
      <xdr:rowOff>156210</xdr:rowOff>
    </xdr:to>
    <xdr:cxnSp macro="">
      <xdr:nvCxnSpPr>
        <xdr:cNvPr id="73" name="直線コネクタ 72">
          <a:extLst>
            <a:ext uri="{FF2B5EF4-FFF2-40B4-BE49-F238E27FC236}">
              <a16:creationId xmlns="" xmlns:a16="http://schemas.microsoft.com/office/drawing/2014/main" id="{00000000-0008-0000-0200-000049000000}"/>
            </a:ext>
          </a:extLst>
        </xdr:cNvPr>
        <xdr:cNvCxnSpPr/>
      </xdr:nvCxnSpPr>
      <xdr:spPr>
        <a:xfrm flipV="1">
          <a:off x="2908300" y="6797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45229</xdr:rowOff>
    </xdr:from>
    <xdr:ext cx="405111" cy="259045"/>
    <xdr:sp macro="" textlink="">
      <xdr:nvSpPr>
        <xdr:cNvPr id="74" name="n_1aveValue【図書館】&#10;有形固定資産減価償却率">
          <a:extLst>
            <a:ext uri="{FF2B5EF4-FFF2-40B4-BE49-F238E27FC236}">
              <a16:creationId xmlns="" xmlns:a16="http://schemas.microsoft.com/office/drawing/2014/main" id="{00000000-0008-0000-0200-00004A000000}"/>
            </a:ext>
          </a:extLst>
        </xdr:cNvPr>
        <xdr:cNvSpPr txBox="1"/>
      </xdr:nvSpPr>
      <xdr:spPr>
        <a:xfrm>
          <a:off x="3582044" y="638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65803</xdr:rowOff>
    </xdr:from>
    <xdr:ext cx="405111" cy="259045"/>
    <xdr:sp macro="" textlink="">
      <xdr:nvSpPr>
        <xdr:cNvPr id="75" name="n_2aveValue【図書館】&#10;有形固定資産減価償却率">
          <a:extLst>
            <a:ext uri="{FF2B5EF4-FFF2-40B4-BE49-F238E27FC236}">
              <a16:creationId xmlns="" xmlns:a16="http://schemas.microsoft.com/office/drawing/2014/main" id="{00000000-0008-0000-0200-00004B000000}"/>
            </a:ext>
          </a:extLst>
        </xdr:cNvPr>
        <xdr:cNvSpPr txBox="1"/>
      </xdr:nvSpPr>
      <xdr:spPr>
        <a:xfrm>
          <a:off x="2705744"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152417</xdr:rowOff>
    </xdr:from>
    <xdr:ext cx="405111" cy="259045"/>
    <xdr:sp macro="" textlink="">
      <xdr:nvSpPr>
        <xdr:cNvPr id="76" name="n_1mainValue【図書館】&#10;有形固定資産減価償却率">
          <a:extLst>
            <a:ext uri="{FF2B5EF4-FFF2-40B4-BE49-F238E27FC236}">
              <a16:creationId xmlns="" xmlns:a16="http://schemas.microsoft.com/office/drawing/2014/main" id="{00000000-0008-0000-0200-00004C000000}"/>
            </a:ext>
          </a:extLst>
        </xdr:cNvPr>
        <xdr:cNvSpPr txBox="1"/>
      </xdr:nvSpPr>
      <xdr:spPr>
        <a:xfrm>
          <a:off x="35820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26687</xdr:rowOff>
    </xdr:from>
    <xdr:ext cx="405111" cy="259045"/>
    <xdr:sp macro="" textlink="">
      <xdr:nvSpPr>
        <xdr:cNvPr id="77" name="n_2mainValue【図書館】&#10;有形固定資産減価償却率">
          <a:extLst>
            <a:ext uri="{FF2B5EF4-FFF2-40B4-BE49-F238E27FC236}">
              <a16:creationId xmlns="" xmlns:a16="http://schemas.microsoft.com/office/drawing/2014/main" id="{00000000-0008-0000-0200-00004D000000}"/>
            </a:ext>
          </a:extLst>
        </xdr:cNvPr>
        <xdr:cNvSpPr txBox="1"/>
      </xdr:nvSpPr>
      <xdr:spPr>
        <a:xfrm>
          <a:off x="2705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 xmlns:a16="http://schemas.microsoft.com/office/drawing/2014/main" id="{00000000-0008-0000-0200-00004E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 xmlns:a16="http://schemas.microsoft.com/office/drawing/2014/main" id="{00000000-0008-0000-0200-00004F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 xmlns:a16="http://schemas.microsoft.com/office/drawing/2014/main" id="{00000000-0008-0000-0200-000050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 xmlns:a16="http://schemas.microsoft.com/office/drawing/2014/main" id="{00000000-0008-0000-0200-000051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 xmlns:a16="http://schemas.microsoft.com/office/drawing/2014/main" id="{00000000-0008-0000-0200-000052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 xmlns:a16="http://schemas.microsoft.com/office/drawing/2014/main" id="{00000000-0008-0000-0200-000053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 xmlns:a16="http://schemas.microsoft.com/office/drawing/2014/main" id="{00000000-0008-0000-0200-000054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 xmlns:a16="http://schemas.microsoft.com/office/drawing/2014/main" id="{00000000-0008-0000-0200-000055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a:extLst>
            <a:ext uri="{FF2B5EF4-FFF2-40B4-BE49-F238E27FC236}">
              <a16:creationId xmlns="" xmlns:a16="http://schemas.microsoft.com/office/drawing/2014/main" id="{00000000-0008-0000-0200-000056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 xmlns:a16="http://schemas.microsoft.com/office/drawing/2014/main" id="{00000000-0008-0000-0200-000057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a:extLst>
            <a:ext uri="{FF2B5EF4-FFF2-40B4-BE49-F238E27FC236}">
              <a16:creationId xmlns="" xmlns:a16="http://schemas.microsoft.com/office/drawing/2014/main" id="{00000000-0008-0000-0200-000058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a:extLst>
            <a:ext uri="{FF2B5EF4-FFF2-40B4-BE49-F238E27FC236}">
              <a16:creationId xmlns="" xmlns:a16="http://schemas.microsoft.com/office/drawing/2014/main" id="{00000000-0008-0000-0200-000059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a:extLst>
            <a:ext uri="{FF2B5EF4-FFF2-40B4-BE49-F238E27FC236}">
              <a16:creationId xmlns="" xmlns:a16="http://schemas.microsoft.com/office/drawing/2014/main" id="{00000000-0008-0000-0200-00005A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a:extLst>
            <a:ext uri="{FF2B5EF4-FFF2-40B4-BE49-F238E27FC236}">
              <a16:creationId xmlns="" xmlns:a16="http://schemas.microsoft.com/office/drawing/2014/main" id="{00000000-0008-0000-0200-00005B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a:extLst>
            <a:ext uri="{FF2B5EF4-FFF2-40B4-BE49-F238E27FC236}">
              <a16:creationId xmlns="" xmlns:a16="http://schemas.microsoft.com/office/drawing/2014/main" id="{00000000-0008-0000-0200-00005C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a:extLst>
            <a:ext uri="{FF2B5EF4-FFF2-40B4-BE49-F238E27FC236}">
              <a16:creationId xmlns="" xmlns:a16="http://schemas.microsoft.com/office/drawing/2014/main" id="{00000000-0008-0000-0200-00005D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a:extLst>
            <a:ext uri="{FF2B5EF4-FFF2-40B4-BE49-F238E27FC236}">
              <a16:creationId xmlns="" xmlns:a16="http://schemas.microsoft.com/office/drawing/2014/main" id="{00000000-0008-0000-0200-00005E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a:extLst>
            <a:ext uri="{FF2B5EF4-FFF2-40B4-BE49-F238E27FC236}">
              <a16:creationId xmlns="" xmlns:a16="http://schemas.microsoft.com/office/drawing/2014/main" id="{00000000-0008-0000-0200-00005F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 xmlns:a16="http://schemas.microsoft.com/office/drawing/2014/main" id="{00000000-0008-0000-0200-00006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a:extLst>
            <a:ext uri="{FF2B5EF4-FFF2-40B4-BE49-F238E27FC236}">
              <a16:creationId xmlns="" xmlns:a16="http://schemas.microsoft.com/office/drawing/2014/main" id="{00000000-0008-0000-0200-00006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a:extLst>
            <a:ext uri="{FF2B5EF4-FFF2-40B4-BE49-F238E27FC236}">
              <a16:creationId xmlns="" xmlns:a16="http://schemas.microsoft.com/office/drawing/2014/main" id="{00000000-0008-0000-0200-00006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9" name="直線コネクタ 98">
          <a:extLst>
            <a:ext uri="{FF2B5EF4-FFF2-40B4-BE49-F238E27FC236}">
              <a16:creationId xmlns="" xmlns:a16="http://schemas.microsoft.com/office/drawing/2014/main" id="{00000000-0008-0000-0200-000063000000}"/>
            </a:ext>
          </a:extLst>
        </xdr:cNvPr>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00" name="【図書館】&#10;一人当たり面積最小値テキスト">
          <a:extLst>
            <a:ext uri="{FF2B5EF4-FFF2-40B4-BE49-F238E27FC236}">
              <a16:creationId xmlns="" xmlns:a16="http://schemas.microsoft.com/office/drawing/2014/main" id="{00000000-0008-0000-0200-000064000000}"/>
            </a:ext>
          </a:extLst>
        </xdr:cNvPr>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01" name="直線コネクタ 100">
          <a:extLst>
            <a:ext uri="{FF2B5EF4-FFF2-40B4-BE49-F238E27FC236}">
              <a16:creationId xmlns="" xmlns:a16="http://schemas.microsoft.com/office/drawing/2014/main" id="{00000000-0008-0000-0200-000065000000}"/>
            </a:ext>
          </a:extLst>
        </xdr:cNvPr>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102" name="【図書館】&#10;一人当たり面積最大値テキスト">
          <a:extLst>
            <a:ext uri="{FF2B5EF4-FFF2-40B4-BE49-F238E27FC236}">
              <a16:creationId xmlns="" xmlns:a16="http://schemas.microsoft.com/office/drawing/2014/main" id="{00000000-0008-0000-0200-000066000000}"/>
            </a:ext>
          </a:extLst>
        </xdr:cNvPr>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3" name="直線コネクタ 102">
          <a:extLst>
            <a:ext uri="{FF2B5EF4-FFF2-40B4-BE49-F238E27FC236}">
              <a16:creationId xmlns="" xmlns:a16="http://schemas.microsoft.com/office/drawing/2014/main" id="{00000000-0008-0000-0200-000067000000}"/>
            </a:ext>
          </a:extLst>
        </xdr:cNvPr>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120413</xdr:rowOff>
    </xdr:from>
    <xdr:ext cx="469744" cy="259045"/>
    <xdr:sp macro="" textlink="">
      <xdr:nvSpPr>
        <xdr:cNvPr id="104" name="【図書館】&#10;一人当たり面積平均値テキスト">
          <a:extLst>
            <a:ext uri="{FF2B5EF4-FFF2-40B4-BE49-F238E27FC236}">
              <a16:creationId xmlns="" xmlns:a16="http://schemas.microsoft.com/office/drawing/2014/main" id="{00000000-0008-0000-0200-000068000000}"/>
            </a:ext>
          </a:extLst>
        </xdr:cNvPr>
        <xdr:cNvSpPr txBox="1"/>
      </xdr:nvSpPr>
      <xdr:spPr>
        <a:xfrm>
          <a:off x="10515600"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5" name="フローチャート: 判断 104">
          <a:extLst>
            <a:ext uri="{FF2B5EF4-FFF2-40B4-BE49-F238E27FC236}">
              <a16:creationId xmlns="" xmlns:a16="http://schemas.microsoft.com/office/drawing/2014/main" id="{00000000-0008-0000-0200-000069000000}"/>
            </a:ext>
          </a:extLst>
        </xdr:cNvPr>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6" name="フローチャート: 判断 105">
          <a:extLst>
            <a:ext uri="{FF2B5EF4-FFF2-40B4-BE49-F238E27FC236}">
              <a16:creationId xmlns="" xmlns:a16="http://schemas.microsoft.com/office/drawing/2014/main" id="{00000000-0008-0000-0200-00006A000000}"/>
            </a:ext>
          </a:extLst>
        </xdr:cNvPr>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7112</xdr:rowOff>
    </xdr:from>
    <xdr:to>
      <xdr:col>46</xdr:col>
      <xdr:colOff>38100</xdr:colOff>
      <xdr:row>40</xdr:row>
      <xdr:rowOff>108712</xdr:rowOff>
    </xdr:to>
    <xdr:sp macro="" textlink="">
      <xdr:nvSpPr>
        <xdr:cNvPr id="107" name="フローチャート: 判断 106">
          <a:extLst>
            <a:ext uri="{FF2B5EF4-FFF2-40B4-BE49-F238E27FC236}">
              <a16:creationId xmlns="" xmlns:a16="http://schemas.microsoft.com/office/drawing/2014/main" id="{00000000-0008-0000-0200-00006B000000}"/>
            </a:ext>
          </a:extLst>
        </xdr:cNvPr>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a:extLst>
            <a:ext uri="{FF2B5EF4-FFF2-40B4-BE49-F238E27FC236}">
              <a16:creationId xmlns="" xmlns:a16="http://schemas.microsoft.com/office/drawing/2014/main" id="{00000000-0008-0000-0200-00006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a:extLst>
            <a:ext uri="{FF2B5EF4-FFF2-40B4-BE49-F238E27FC236}">
              <a16:creationId xmlns="" xmlns:a16="http://schemas.microsoft.com/office/drawing/2014/main" id="{00000000-0008-0000-0200-00006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a:extLst>
            <a:ext uri="{FF2B5EF4-FFF2-40B4-BE49-F238E27FC236}">
              <a16:creationId xmlns="" xmlns:a16="http://schemas.microsoft.com/office/drawing/2014/main" id="{00000000-0008-0000-0200-00006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a:extLst>
            <a:ext uri="{FF2B5EF4-FFF2-40B4-BE49-F238E27FC236}">
              <a16:creationId xmlns="" xmlns:a16="http://schemas.microsoft.com/office/drawing/2014/main" id="{00000000-0008-0000-0200-00006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a:extLst>
            <a:ext uri="{FF2B5EF4-FFF2-40B4-BE49-F238E27FC236}">
              <a16:creationId xmlns="" xmlns:a16="http://schemas.microsoft.com/office/drawing/2014/main" id="{00000000-0008-0000-0200-00007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109982</xdr:rowOff>
    </xdr:from>
    <xdr:to>
      <xdr:col>55</xdr:col>
      <xdr:colOff>50800</xdr:colOff>
      <xdr:row>40</xdr:row>
      <xdr:rowOff>40132</xdr:rowOff>
    </xdr:to>
    <xdr:sp macro="" textlink="">
      <xdr:nvSpPr>
        <xdr:cNvPr id="113" name="楕円 112">
          <a:extLst>
            <a:ext uri="{FF2B5EF4-FFF2-40B4-BE49-F238E27FC236}">
              <a16:creationId xmlns="" xmlns:a16="http://schemas.microsoft.com/office/drawing/2014/main" id="{00000000-0008-0000-0200-000071000000}"/>
            </a:ext>
          </a:extLst>
        </xdr:cNvPr>
        <xdr:cNvSpPr/>
      </xdr:nvSpPr>
      <xdr:spPr>
        <a:xfrm>
          <a:off x="104267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132859</xdr:rowOff>
    </xdr:from>
    <xdr:ext cx="469744" cy="259045"/>
    <xdr:sp macro="" textlink="">
      <xdr:nvSpPr>
        <xdr:cNvPr id="114" name="【図書館】&#10;一人当たり面積該当値テキスト">
          <a:extLst>
            <a:ext uri="{FF2B5EF4-FFF2-40B4-BE49-F238E27FC236}">
              <a16:creationId xmlns="" xmlns:a16="http://schemas.microsoft.com/office/drawing/2014/main" id="{00000000-0008-0000-0200-000072000000}"/>
            </a:ext>
          </a:extLst>
        </xdr:cNvPr>
        <xdr:cNvSpPr txBox="1"/>
      </xdr:nvSpPr>
      <xdr:spPr>
        <a:xfrm>
          <a:off x="10515600" y="664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114554</xdr:rowOff>
    </xdr:from>
    <xdr:to>
      <xdr:col>50</xdr:col>
      <xdr:colOff>165100</xdr:colOff>
      <xdr:row>40</xdr:row>
      <xdr:rowOff>44704</xdr:rowOff>
    </xdr:to>
    <xdr:sp macro="" textlink="">
      <xdr:nvSpPr>
        <xdr:cNvPr id="115" name="楕円 114">
          <a:extLst>
            <a:ext uri="{FF2B5EF4-FFF2-40B4-BE49-F238E27FC236}">
              <a16:creationId xmlns="" xmlns:a16="http://schemas.microsoft.com/office/drawing/2014/main" id="{00000000-0008-0000-0200-000073000000}"/>
            </a:ext>
          </a:extLst>
        </xdr:cNvPr>
        <xdr:cNvSpPr/>
      </xdr:nvSpPr>
      <xdr:spPr>
        <a:xfrm>
          <a:off x="9588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160782</xdr:rowOff>
    </xdr:from>
    <xdr:to>
      <xdr:col>55</xdr:col>
      <xdr:colOff>0</xdr:colOff>
      <xdr:row>39</xdr:row>
      <xdr:rowOff>165354</xdr:rowOff>
    </xdr:to>
    <xdr:cxnSp macro="">
      <xdr:nvCxnSpPr>
        <xdr:cNvPr id="116" name="直線コネクタ 115">
          <a:extLst>
            <a:ext uri="{FF2B5EF4-FFF2-40B4-BE49-F238E27FC236}">
              <a16:creationId xmlns="" xmlns:a16="http://schemas.microsoft.com/office/drawing/2014/main" id="{00000000-0008-0000-0200-000074000000}"/>
            </a:ext>
          </a:extLst>
        </xdr:cNvPr>
        <xdr:cNvCxnSpPr/>
      </xdr:nvCxnSpPr>
      <xdr:spPr>
        <a:xfrm flipV="1">
          <a:off x="9639300" y="68473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119126</xdr:rowOff>
    </xdr:from>
    <xdr:to>
      <xdr:col>46</xdr:col>
      <xdr:colOff>38100</xdr:colOff>
      <xdr:row>40</xdr:row>
      <xdr:rowOff>49276</xdr:rowOff>
    </xdr:to>
    <xdr:sp macro="" textlink="">
      <xdr:nvSpPr>
        <xdr:cNvPr id="117" name="楕円 116">
          <a:extLst>
            <a:ext uri="{FF2B5EF4-FFF2-40B4-BE49-F238E27FC236}">
              <a16:creationId xmlns="" xmlns:a16="http://schemas.microsoft.com/office/drawing/2014/main" id="{00000000-0008-0000-0200-000075000000}"/>
            </a:ext>
          </a:extLst>
        </xdr:cNvPr>
        <xdr:cNvSpPr/>
      </xdr:nvSpPr>
      <xdr:spPr>
        <a:xfrm>
          <a:off x="86995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165354</xdr:rowOff>
    </xdr:from>
    <xdr:to>
      <xdr:col>50</xdr:col>
      <xdr:colOff>114300</xdr:colOff>
      <xdr:row>39</xdr:row>
      <xdr:rowOff>169926</xdr:rowOff>
    </xdr:to>
    <xdr:cxnSp macro="">
      <xdr:nvCxnSpPr>
        <xdr:cNvPr id="118" name="直線コネクタ 117">
          <a:extLst>
            <a:ext uri="{FF2B5EF4-FFF2-40B4-BE49-F238E27FC236}">
              <a16:creationId xmlns="" xmlns:a16="http://schemas.microsoft.com/office/drawing/2014/main" id="{00000000-0008-0000-0200-000076000000}"/>
            </a:ext>
          </a:extLst>
        </xdr:cNvPr>
        <xdr:cNvCxnSpPr/>
      </xdr:nvCxnSpPr>
      <xdr:spPr>
        <a:xfrm flipV="1">
          <a:off x="8750300" y="6851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67835</xdr:rowOff>
    </xdr:from>
    <xdr:ext cx="469744" cy="259045"/>
    <xdr:sp macro="" textlink="">
      <xdr:nvSpPr>
        <xdr:cNvPr id="119" name="n_1aveValue【図書館】&#10;一人当たり面積">
          <a:extLst>
            <a:ext uri="{FF2B5EF4-FFF2-40B4-BE49-F238E27FC236}">
              <a16:creationId xmlns="" xmlns:a16="http://schemas.microsoft.com/office/drawing/2014/main" id="{00000000-0008-0000-0200-000077000000}"/>
            </a:ext>
          </a:extLst>
        </xdr:cNvPr>
        <xdr:cNvSpPr txBox="1"/>
      </xdr:nvSpPr>
      <xdr:spPr>
        <a:xfrm>
          <a:off x="93917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99839</xdr:rowOff>
    </xdr:from>
    <xdr:ext cx="469744" cy="259045"/>
    <xdr:sp macro="" textlink="">
      <xdr:nvSpPr>
        <xdr:cNvPr id="120" name="n_2aveValue【図書館】&#10;一人当たり面積">
          <a:extLst>
            <a:ext uri="{FF2B5EF4-FFF2-40B4-BE49-F238E27FC236}">
              <a16:creationId xmlns="" xmlns:a16="http://schemas.microsoft.com/office/drawing/2014/main" id="{00000000-0008-0000-0200-000078000000}"/>
            </a:ext>
          </a:extLst>
        </xdr:cNvPr>
        <xdr:cNvSpPr txBox="1"/>
      </xdr:nvSpPr>
      <xdr:spPr>
        <a:xfrm>
          <a:off x="8515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61231</xdr:rowOff>
    </xdr:from>
    <xdr:ext cx="469744" cy="259045"/>
    <xdr:sp macro="" textlink="">
      <xdr:nvSpPr>
        <xdr:cNvPr id="121" name="n_1mainValue【図書館】&#10;一人当たり面積">
          <a:extLst>
            <a:ext uri="{FF2B5EF4-FFF2-40B4-BE49-F238E27FC236}">
              <a16:creationId xmlns="" xmlns:a16="http://schemas.microsoft.com/office/drawing/2014/main" id="{00000000-0008-0000-0200-000079000000}"/>
            </a:ext>
          </a:extLst>
        </xdr:cNvPr>
        <xdr:cNvSpPr txBox="1"/>
      </xdr:nvSpPr>
      <xdr:spPr>
        <a:xfrm>
          <a:off x="93917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65803</xdr:rowOff>
    </xdr:from>
    <xdr:ext cx="469744" cy="259045"/>
    <xdr:sp macro="" textlink="">
      <xdr:nvSpPr>
        <xdr:cNvPr id="122" name="n_2mainValue【図書館】&#10;一人当たり面積">
          <a:extLst>
            <a:ext uri="{FF2B5EF4-FFF2-40B4-BE49-F238E27FC236}">
              <a16:creationId xmlns="" xmlns:a16="http://schemas.microsoft.com/office/drawing/2014/main" id="{00000000-0008-0000-0200-00007A000000}"/>
            </a:ext>
          </a:extLst>
        </xdr:cNvPr>
        <xdr:cNvSpPr txBox="1"/>
      </xdr:nvSpPr>
      <xdr:spPr>
        <a:xfrm>
          <a:off x="85154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 xmlns:a16="http://schemas.microsoft.com/office/drawing/2014/main" id="{00000000-0008-0000-0200-00007B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a:extLst>
            <a:ext uri="{FF2B5EF4-FFF2-40B4-BE49-F238E27FC236}">
              <a16:creationId xmlns="" xmlns:a16="http://schemas.microsoft.com/office/drawing/2014/main" id="{00000000-0008-0000-0200-00007C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a:extLst>
            <a:ext uri="{FF2B5EF4-FFF2-40B4-BE49-F238E27FC236}">
              <a16:creationId xmlns="" xmlns:a16="http://schemas.microsoft.com/office/drawing/2014/main" id="{00000000-0008-0000-0200-00007D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a:extLst>
            <a:ext uri="{FF2B5EF4-FFF2-40B4-BE49-F238E27FC236}">
              <a16:creationId xmlns="" xmlns:a16="http://schemas.microsoft.com/office/drawing/2014/main" id="{00000000-0008-0000-0200-00007E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a:extLst>
            <a:ext uri="{FF2B5EF4-FFF2-40B4-BE49-F238E27FC236}">
              <a16:creationId xmlns="" xmlns:a16="http://schemas.microsoft.com/office/drawing/2014/main" id="{00000000-0008-0000-0200-00007F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a:extLst>
            <a:ext uri="{FF2B5EF4-FFF2-40B4-BE49-F238E27FC236}">
              <a16:creationId xmlns="" xmlns:a16="http://schemas.microsoft.com/office/drawing/2014/main" id="{00000000-0008-0000-0200-000080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a:extLst>
            <a:ext uri="{FF2B5EF4-FFF2-40B4-BE49-F238E27FC236}">
              <a16:creationId xmlns="" xmlns:a16="http://schemas.microsoft.com/office/drawing/2014/main" id="{00000000-0008-0000-0200-000081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a:extLst>
            <a:ext uri="{FF2B5EF4-FFF2-40B4-BE49-F238E27FC236}">
              <a16:creationId xmlns="" xmlns:a16="http://schemas.microsoft.com/office/drawing/2014/main" id="{00000000-0008-0000-0200-000082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a:extLst>
            <a:ext uri="{FF2B5EF4-FFF2-40B4-BE49-F238E27FC236}">
              <a16:creationId xmlns="" xmlns:a16="http://schemas.microsoft.com/office/drawing/2014/main" id="{00000000-0008-0000-0200-000083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a:extLst>
            <a:ext uri="{FF2B5EF4-FFF2-40B4-BE49-F238E27FC236}">
              <a16:creationId xmlns="" xmlns:a16="http://schemas.microsoft.com/office/drawing/2014/main" id="{00000000-0008-0000-0200-000084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a:extLst>
            <a:ext uri="{FF2B5EF4-FFF2-40B4-BE49-F238E27FC236}">
              <a16:creationId xmlns="" xmlns:a16="http://schemas.microsoft.com/office/drawing/2014/main" id="{00000000-0008-0000-0200-000085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a:extLst>
            <a:ext uri="{FF2B5EF4-FFF2-40B4-BE49-F238E27FC236}">
              <a16:creationId xmlns="" xmlns:a16="http://schemas.microsoft.com/office/drawing/2014/main" id="{00000000-0008-0000-0200-000086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a:extLst>
            <a:ext uri="{FF2B5EF4-FFF2-40B4-BE49-F238E27FC236}">
              <a16:creationId xmlns="" xmlns:a16="http://schemas.microsoft.com/office/drawing/2014/main" id="{00000000-0008-0000-0200-000087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a:extLst>
            <a:ext uri="{FF2B5EF4-FFF2-40B4-BE49-F238E27FC236}">
              <a16:creationId xmlns="" xmlns:a16="http://schemas.microsoft.com/office/drawing/2014/main" id="{00000000-0008-0000-0200-000088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a:extLst>
            <a:ext uri="{FF2B5EF4-FFF2-40B4-BE49-F238E27FC236}">
              <a16:creationId xmlns="" xmlns:a16="http://schemas.microsoft.com/office/drawing/2014/main" id="{00000000-0008-0000-0200-000089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a:extLst>
            <a:ext uri="{FF2B5EF4-FFF2-40B4-BE49-F238E27FC236}">
              <a16:creationId xmlns="" xmlns:a16="http://schemas.microsoft.com/office/drawing/2014/main" id="{00000000-0008-0000-0200-00008A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a:extLst>
            <a:ext uri="{FF2B5EF4-FFF2-40B4-BE49-F238E27FC236}">
              <a16:creationId xmlns="" xmlns:a16="http://schemas.microsoft.com/office/drawing/2014/main" id="{00000000-0008-0000-0200-00008B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a:extLst>
            <a:ext uri="{FF2B5EF4-FFF2-40B4-BE49-F238E27FC236}">
              <a16:creationId xmlns="" xmlns:a16="http://schemas.microsoft.com/office/drawing/2014/main" id="{00000000-0008-0000-0200-00008C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a:extLst>
            <a:ext uri="{FF2B5EF4-FFF2-40B4-BE49-F238E27FC236}">
              <a16:creationId xmlns="" xmlns:a16="http://schemas.microsoft.com/office/drawing/2014/main" id="{00000000-0008-0000-0200-00008D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a:extLst>
            <a:ext uri="{FF2B5EF4-FFF2-40B4-BE49-F238E27FC236}">
              <a16:creationId xmlns="" xmlns:a16="http://schemas.microsoft.com/office/drawing/2014/main" id="{00000000-0008-0000-0200-00008E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a:extLst>
            <a:ext uri="{FF2B5EF4-FFF2-40B4-BE49-F238E27FC236}">
              <a16:creationId xmlns="" xmlns:a16="http://schemas.microsoft.com/office/drawing/2014/main" id="{00000000-0008-0000-0200-00008F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a:extLst>
            <a:ext uri="{FF2B5EF4-FFF2-40B4-BE49-F238E27FC236}">
              <a16:creationId xmlns="" xmlns:a16="http://schemas.microsoft.com/office/drawing/2014/main" id="{00000000-0008-0000-0200-000090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a:extLst>
            <a:ext uri="{FF2B5EF4-FFF2-40B4-BE49-F238E27FC236}">
              <a16:creationId xmlns="" xmlns:a16="http://schemas.microsoft.com/office/drawing/2014/main" id="{00000000-0008-0000-0200-000091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a:extLst>
            <a:ext uri="{FF2B5EF4-FFF2-40B4-BE49-F238E27FC236}">
              <a16:creationId xmlns="" xmlns:a16="http://schemas.microsoft.com/office/drawing/2014/main" id="{00000000-0008-0000-0200-000092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a:extLst>
            <a:ext uri="{FF2B5EF4-FFF2-40B4-BE49-F238E27FC236}">
              <a16:creationId xmlns="" xmlns:a16="http://schemas.microsoft.com/office/drawing/2014/main" id="{00000000-0008-0000-0200-000093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8" name="直線コネクタ 147">
          <a:extLst>
            <a:ext uri="{FF2B5EF4-FFF2-40B4-BE49-F238E27FC236}">
              <a16:creationId xmlns="" xmlns:a16="http://schemas.microsoft.com/office/drawing/2014/main" id="{00000000-0008-0000-0200-000094000000}"/>
            </a:ext>
          </a:extLst>
        </xdr:cNvPr>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9" name="【体育館・プール】&#10;有形固定資産減価償却率最小値テキスト">
          <a:extLst>
            <a:ext uri="{FF2B5EF4-FFF2-40B4-BE49-F238E27FC236}">
              <a16:creationId xmlns="" xmlns:a16="http://schemas.microsoft.com/office/drawing/2014/main" id="{00000000-0008-0000-0200-000095000000}"/>
            </a:ext>
          </a:extLst>
        </xdr:cNvPr>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50" name="直線コネクタ 149">
          <a:extLst>
            <a:ext uri="{FF2B5EF4-FFF2-40B4-BE49-F238E27FC236}">
              <a16:creationId xmlns="" xmlns:a16="http://schemas.microsoft.com/office/drawing/2014/main" id="{00000000-0008-0000-0200-000096000000}"/>
            </a:ext>
          </a:extLst>
        </xdr:cNvPr>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1" name="【体育館・プール】&#10;有形固定資産減価償却率最大値テキスト">
          <a:extLst>
            <a:ext uri="{FF2B5EF4-FFF2-40B4-BE49-F238E27FC236}">
              <a16:creationId xmlns="" xmlns:a16="http://schemas.microsoft.com/office/drawing/2014/main" id="{00000000-0008-0000-0200-00009700000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2" name="直線コネクタ 151">
          <a:extLst>
            <a:ext uri="{FF2B5EF4-FFF2-40B4-BE49-F238E27FC236}">
              <a16:creationId xmlns="" xmlns:a16="http://schemas.microsoft.com/office/drawing/2014/main" id="{00000000-0008-0000-0200-000098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53" name="【体育館・プール】&#10;有形固定資産減価償却率平均値テキスト">
          <a:extLst>
            <a:ext uri="{FF2B5EF4-FFF2-40B4-BE49-F238E27FC236}">
              <a16:creationId xmlns="" xmlns:a16="http://schemas.microsoft.com/office/drawing/2014/main" id="{00000000-0008-0000-0200-000099000000}"/>
            </a:ext>
          </a:extLst>
        </xdr:cNvPr>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54" name="フローチャート: 判断 153">
          <a:extLst>
            <a:ext uri="{FF2B5EF4-FFF2-40B4-BE49-F238E27FC236}">
              <a16:creationId xmlns="" xmlns:a16="http://schemas.microsoft.com/office/drawing/2014/main" id="{00000000-0008-0000-0200-00009A000000}"/>
            </a:ext>
          </a:extLst>
        </xdr:cNvPr>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55" name="フローチャート: 判断 154">
          <a:extLst>
            <a:ext uri="{FF2B5EF4-FFF2-40B4-BE49-F238E27FC236}">
              <a16:creationId xmlns="" xmlns:a16="http://schemas.microsoft.com/office/drawing/2014/main" id="{00000000-0008-0000-0200-00009B000000}"/>
            </a:ext>
          </a:extLst>
        </xdr:cNvPr>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56" name="フローチャート: 判断 155">
          <a:extLst>
            <a:ext uri="{FF2B5EF4-FFF2-40B4-BE49-F238E27FC236}">
              <a16:creationId xmlns="" xmlns:a16="http://schemas.microsoft.com/office/drawing/2014/main" id="{00000000-0008-0000-0200-00009C000000}"/>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a:extLst>
            <a:ext uri="{FF2B5EF4-FFF2-40B4-BE49-F238E27FC236}">
              <a16:creationId xmlns="" xmlns:a16="http://schemas.microsoft.com/office/drawing/2014/main" id="{00000000-0008-0000-0200-00009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a:extLst>
            <a:ext uri="{FF2B5EF4-FFF2-40B4-BE49-F238E27FC236}">
              <a16:creationId xmlns="" xmlns:a16="http://schemas.microsoft.com/office/drawing/2014/main" id="{00000000-0008-0000-0200-00009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a:extLst>
            <a:ext uri="{FF2B5EF4-FFF2-40B4-BE49-F238E27FC236}">
              <a16:creationId xmlns="" xmlns:a16="http://schemas.microsoft.com/office/drawing/2014/main" id="{00000000-0008-0000-0200-00009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a:extLst>
            <a:ext uri="{FF2B5EF4-FFF2-40B4-BE49-F238E27FC236}">
              <a16:creationId xmlns="" xmlns:a16="http://schemas.microsoft.com/office/drawing/2014/main" id="{00000000-0008-0000-0200-0000A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a:extLst>
            <a:ext uri="{FF2B5EF4-FFF2-40B4-BE49-F238E27FC236}">
              <a16:creationId xmlns="" xmlns:a16="http://schemas.microsoft.com/office/drawing/2014/main" id="{00000000-0008-0000-0200-0000A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14515</xdr:rowOff>
    </xdr:from>
    <xdr:to>
      <xdr:col>24</xdr:col>
      <xdr:colOff>114300</xdr:colOff>
      <xdr:row>55</xdr:row>
      <xdr:rowOff>116115</xdr:rowOff>
    </xdr:to>
    <xdr:sp macro="" textlink="">
      <xdr:nvSpPr>
        <xdr:cNvPr id="162" name="楕円 161">
          <a:extLst>
            <a:ext uri="{FF2B5EF4-FFF2-40B4-BE49-F238E27FC236}">
              <a16:creationId xmlns="" xmlns:a16="http://schemas.microsoft.com/office/drawing/2014/main" id="{00000000-0008-0000-0200-0000A2000000}"/>
            </a:ext>
          </a:extLst>
        </xdr:cNvPr>
        <xdr:cNvSpPr/>
      </xdr:nvSpPr>
      <xdr:spPr>
        <a:xfrm>
          <a:off x="4584700" y="944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114499</xdr:rowOff>
    </xdr:from>
    <xdr:ext cx="405111" cy="259045"/>
    <xdr:sp macro="" textlink="">
      <xdr:nvSpPr>
        <xdr:cNvPr id="163" name="【体育館・プール】&#10;有形固定資産減価償却率該当値テキスト">
          <a:extLst>
            <a:ext uri="{FF2B5EF4-FFF2-40B4-BE49-F238E27FC236}">
              <a16:creationId xmlns="" xmlns:a16="http://schemas.microsoft.com/office/drawing/2014/main" id="{00000000-0008-0000-0200-0000A3000000}"/>
            </a:ext>
          </a:extLst>
        </xdr:cNvPr>
        <xdr:cNvSpPr txBox="1"/>
      </xdr:nvSpPr>
      <xdr:spPr>
        <a:xfrm>
          <a:off x="4673600" y="9372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16147</xdr:rowOff>
    </xdr:from>
    <xdr:to>
      <xdr:col>20</xdr:col>
      <xdr:colOff>38100</xdr:colOff>
      <xdr:row>55</xdr:row>
      <xdr:rowOff>117747</xdr:rowOff>
    </xdr:to>
    <xdr:sp macro="" textlink="">
      <xdr:nvSpPr>
        <xdr:cNvPr id="164" name="楕円 163">
          <a:extLst>
            <a:ext uri="{FF2B5EF4-FFF2-40B4-BE49-F238E27FC236}">
              <a16:creationId xmlns="" xmlns:a16="http://schemas.microsoft.com/office/drawing/2014/main" id="{00000000-0008-0000-0200-0000A4000000}"/>
            </a:ext>
          </a:extLst>
        </xdr:cNvPr>
        <xdr:cNvSpPr/>
      </xdr:nvSpPr>
      <xdr:spPr>
        <a:xfrm>
          <a:off x="3746500" y="944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65315</xdr:rowOff>
    </xdr:from>
    <xdr:to>
      <xdr:col>24</xdr:col>
      <xdr:colOff>63500</xdr:colOff>
      <xdr:row>55</xdr:row>
      <xdr:rowOff>66947</xdr:rowOff>
    </xdr:to>
    <xdr:cxnSp macro="">
      <xdr:nvCxnSpPr>
        <xdr:cNvPr id="165" name="直線コネクタ 164">
          <a:extLst>
            <a:ext uri="{FF2B5EF4-FFF2-40B4-BE49-F238E27FC236}">
              <a16:creationId xmlns="" xmlns:a16="http://schemas.microsoft.com/office/drawing/2014/main" id="{00000000-0008-0000-0200-0000A5000000}"/>
            </a:ext>
          </a:extLst>
        </xdr:cNvPr>
        <xdr:cNvCxnSpPr/>
      </xdr:nvCxnSpPr>
      <xdr:spPr>
        <a:xfrm flipV="1">
          <a:off x="3797300" y="9495065"/>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3084</xdr:rowOff>
    </xdr:from>
    <xdr:to>
      <xdr:col>15</xdr:col>
      <xdr:colOff>101600</xdr:colOff>
      <xdr:row>55</xdr:row>
      <xdr:rowOff>104684</xdr:rowOff>
    </xdr:to>
    <xdr:sp macro="" textlink="">
      <xdr:nvSpPr>
        <xdr:cNvPr id="166" name="楕円 165">
          <a:extLst>
            <a:ext uri="{FF2B5EF4-FFF2-40B4-BE49-F238E27FC236}">
              <a16:creationId xmlns="" xmlns:a16="http://schemas.microsoft.com/office/drawing/2014/main" id="{00000000-0008-0000-0200-0000A6000000}"/>
            </a:ext>
          </a:extLst>
        </xdr:cNvPr>
        <xdr:cNvSpPr/>
      </xdr:nvSpPr>
      <xdr:spPr>
        <a:xfrm>
          <a:off x="2857500" y="943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53884</xdr:rowOff>
    </xdr:from>
    <xdr:to>
      <xdr:col>19</xdr:col>
      <xdr:colOff>177800</xdr:colOff>
      <xdr:row>55</xdr:row>
      <xdr:rowOff>66947</xdr:rowOff>
    </xdr:to>
    <xdr:cxnSp macro="">
      <xdr:nvCxnSpPr>
        <xdr:cNvPr id="167" name="直線コネクタ 166">
          <a:extLst>
            <a:ext uri="{FF2B5EF4-FFF2-40B4-BE49-F238E27FC236}">
              <a16:creationId xmlns="" xmlns:a16="http://schemas.microsoft.com/office/drawing/2014/main" id="{00000000-0008-0000-0200-0000A7000000}"/>
            </a:ext>
          </a:extLst>
        </xdr:cNvPr>
        <xdr:cNvCxnSpPr/>
      </xdr:nvCxnSpPr>
      <xdr:spPr>
        <a:xfrm>
          <a:off x="2908300" y="948363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76217</xdr:rowOff>
    </xdr:from>
    <xdr:ext cx="405111" cy="259045"/>
    <xdr:sp macro="" textlink="">
      <xdr:nvSpPr>
        <xdr:cNvPr id="168" name="n_1aveValue【体育館・プール】&#10;有形固定資産減価償却率">
          <a:extLst>
            <a:ext uri="{FF2B5EF4-FFF2-40B4-BE49-F238E27FC236}">
              <a16:creationId xmlns="" xmlns:a16="http://schemas.microsoft.com/office/drawing/2014/main" id="{00000000-0008-0000-0200-0000A8000000}"/>
            </a:ext>
          </a:extLst>
        </xdr:cNvPr>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69" name="n_2aveValue【体育館・プール】&#10;有形固定資産減価償却率">
          <a:extLst>
            <a:ext uri="{FF2B5EF4-FFF2-40B4-BE49-F238E27FC236}">
              <a16:creationId xmlns="" xmlns:a16="http://schemas.microsoft.com/office/drawing/2014/main" id="{00000000-0008-0000-0200-0000A9000000}"/>
            </a:ext>
          </a:extLst>
        </xdr:cNvPr>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53</xdr:row>
      <xdr:rowOff>134274</xdr:rowOff>
    </xdr:from>
    <xdr:ext cx="405111" cy="259045"/>
    <xdr:sp macro="" textlink="">
      <xdr:nvSpPr>
        <xdr:cNvPr id="170" name="n_1mainValue【体育館・プール】&#10;有形固定資産減価償却率">
          <a:extLst>
            <a:ext uri="{FF2B5EF4-FFF2-40B4-BE49-F238E27FC236}">
              <a16:creationId xmlns="" xmlns:a16="http://schemas.microsoft.com/office/drawing/2014/main" id="{00000000-0008-0000-0200-0000AA000000}"/>
            </a:ext>
          </a:extLst>
        </xdr:cNvPr>
        <xdr:cNvSpPr txBox="1"/>
      </xdr:nvSpPr>
      <xdr:spPr>
        <a:xfrm>
          <a:off x="3582044" y="9221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121211</xdr:rowOff>
    </xdr:from>
    <xdr:ext cx="405111" cy="259045"/>
    <xdr:sp macro="" textlink="">
      <xdr:nvSpPr>
        <xdr:cNvPr id="171" name="n_2mainValue【体育館・プール】&#10;有形固定資産減価償却率">
          <a:extLst>
            <a:ext uri="{FF2B5EF4-FFF2-40B4-BE49-F238E27FC236}">
              <a16:creationId xmlns="" xmlns:a16="http://schemas.microsoft.com/office/drawing/2014/main" id="{00000000-0008-0000-0200-0000AB000000}"/>
            </a:ext>
          </a:extLst>
        </xdr:cNvPr>
        <xdr:cNvSpPr txBox="1"/>
      </xdr:nvSpPr>
      <xdr:spPr>
        <a:xfrm>
          <a:off x="2705744" y="920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a:extLst>
            <a:ext uri="{FF2B5EF4-FFF2-40B4-BE49-F238E27FC236}">
              <a16:creationId xmlns="" xmlns:a16="http://schemas.microsoft.com/office/drawing/2014/main" id="{00000000-0008-0000-0200-0000A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a:extLst>
            <a:ext uri="{FF2B5EF4-FFF2-40B4-BE49-F238E27FC236}">
              <a16:creationId xmlns="" xmlns:a16="http://schemas.microsoft.com/office/drawing/2014/main" id="{00000000-0008-0000-0200-0000A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a:extLst>
            <a:ext uri="{FF2B5EF4-FFF2-40B4-BE49-F238E27FC236}">
              <a16:creationId xmlns="" xmlns:a16="http://schemas.microsoft.com/office/drawing/2014/main" id="{00000000-0008-0000-0200-0000A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a:extLst>
            <a:ext uri="{FF2B5EF4-FFF2-40B4-BE49-F238E27FC236}">
              <a16:creationId xmlns="" xmlns:a16="http://schemas.microsoft.com/office/drawing/2014/main" id="{00000000-0008-0000-0200-0000A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a:extLst>
            <a:ext uri="{FF2B5EF4-FFF2-40B4-BE49-F238E27FC236}">
              <a16:creationId xmlns="" xmlns:a16="http://schemas.microsoft.com/office/drawing/2014/main" id="{00000000-0008-0000-0200-0000B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a:extLst>
            <a:ext uri="{FF2B5EF4-FFF2-40B4-BE49-F238E27FC236}">
              <a16:creationId xmlns="" xmlns:a16="http://schemas.microsoft.com/office/drawing/2014/main" id="{00000000-0008-0000-0200-0000B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a:extLst>
            <a:ext uri="{FF2B5EF4-FFF2-40B4-BE49-F238E27FC236}">
              <a16:creationId xmlns="" xmlns:a16="http://schemas.microsoft.com/office/drawing/2014/main" id="{00000000-0008-0000-0200-0000B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a:extLst>
            <a:ext uri="{FF2B5EF4-FFF2-40B4-BE49-F238E27FC236}">
              <a16:creationId xmlns="" xmlns:a16="http://schemas.microsoft.com/office/drawing/2014/main" id="{00000000-0008-0000-0200-0000B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a:extLst>
            <a:ext uri="{FF2B5EF4-FFF2-40B4-BE49-F238E27FC236}">
              <a16:creationId xmlns="" xmlns:a16="http://schemas.microsoft.com/office/drawing/2014/main" id="{00000000-0008-0000-0200-0000B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a:extLst>
            <a:ext uri="{FF2B5EF4-FFF2-40B4-BE49-F238E27FC236}">
              <a16:creationId xmlns="" xmlns:a16="http://schemas.microsoft.com/office/drawing/2014/main" id="{00000000-0008-0000-0200-0000B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a:extLst>
            <a:ext uri="{FF2B5EF4-FFF2-40B4-BE49-F238E27FC236}">
              <a16:creationId xmlns="" xmlns:a16="http://schemas.microsoft.com/office/drawing/2014/main" id="{00000000-0008-0000-0200-0000B6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a:extLst>
            <a:ext uri="{FF2B5EF4-FFF2-40B4-BE49-F238E27FC236}">
              <a16:creationId xmlns="" xmlns:a16="http://schemas.microsoft.com/office/drawing/2014/main" id="{00000000-0008-0000-0200-0000B7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a:extLst>
            <a:ext uri="{FF2B5EF4-FFF2-40B4-BE49-F238E27FC236}">
              <a16:creationId xmlns="" xmlns:a16="http://schemas.microsoft.com/office/drawing/2014/main" id="{00000000-0008-0000-0200-0000B8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a:extLst>
            <a:ext uri="{FF2B5EF4-FFF2-40B4-BE49-F238E27FC236}">
              <a16:creationId xmlns="" xmlns:a16="http://schemas.microsoft.com/office/drawing/2014/main" id="{00000000-0008-0000-0200-0000B9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a:extLst>
            <a:ext uri="{FF2B5EF4-FFF2-40B4-BE49-F238E27FC236}">
              <a16:creationId xmlns="" xmlns:a16="http://schemas.microsoft.com/office/drawing/2014/main" id="{00000000-0008-0000-0200-0000B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a:extLst>
            <a:ext uri="{FF2B5EF4-FFF2-40B4-BE49-F238E27FC236}">
              <a16:creationId xmlns="" xmlns:a16="http://schemas.microsoft.com/office/drawing/2014/main" id="{00000000-0008-0000-0200-0000BB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a:extLst>
            <a:ext uri="{FF2B5EF4-FFF2-40B4-BE49-F238E27FC236}">
              <a16:creationId xmlns="" xmlns:a16="http://schemas.microsoft.com/office/drawing/2014/main" id="{00000000-0008-0000-0200-0000BC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a:extLst>
            <a:ext uri="{FF2B5EF4-FFF2-40B4-BE49-F238E27FC236}">
              <a16:creationId xmlns="" xmlns:a16="http://schemas.microsoft.com/office/drawing/2014/main" id="{00000000-0008-0000-0200-0000BD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a:extLst>
            <a:ext uri="{FF2B5EF4-FFF2-40B4-BE49-F238E27FC236}">
              <a16:creationId xmlns="" xmlns:a16="http://schemas.microsoft.com/office/drawing/2014/main" id="{00000000-0008-0000-0200-0000BE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a:extLst>
            <a:ext uri="{FF2B5EF4-FFF2-40B4-BE49-F238E27FC236}">
              <a16:creationId xmlns="" xmlns:a16="http://schemas.microsoft.com/office/drawing/2014/main" id="{00000000-0008-0000-0200-0000BF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a:extLst>
            <a:ext uri="{FF2B5EF4-FFF2-40B4-BE49-F238E27FC236}">
              <a16:creationId xmlns="" xmlns:a16="http://schemas.microsoft.com/office/drawing/2014/main" id="{00000000-0008-0000-0200-0000C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a:extLst>
            <a:ext uri="{FF2B5EF4-FFF2-40B4-BE49-F238E27FC236}">
              <a16:creationId xmlns="" xmlns:a16="http://schemas.microsoft.com/office/drawing/2014/main" id="{00000000-0008-0000-0200-0000C1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a:extLst>
            <a:ext uri="{FF2B5EF4-FFF2-40B4-BE49-F238E27FC236}">
              <a16:creationId xmlns="" xmlns:a16="http://schemas.microsoft.com/office/drawing/2014/main" id="{00000000-0008-0000-0200-0000C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95" name="直線コネクタ 194">
          <a:extLst>
            <a:ext uri="{FF2B5EF4-FFF2-40B4-BE49-F238E27FC236}">
              <a16:creationId xmlns="" xmlns:a16="http://schemas.microsoft.com/office/drawing/2014/main" id="{00000000-0008-0000-0200-0000C3000000}"/>
            </a:ext>
          </a:extLst>
        </xdr:cNvPr>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6" name="【体育館・プール】&#10;一人当たり面積最小値テキスト">
          <a:extLst>
            <a:ext uri="{FF2B5EF4-FFF2-40B4-BE49-F238E27FC236}">
              <a16:creationId xmlns="" xmlns:a16="http://schemas.microsoft.com/office/drawing/2014/main" id="{00000000-0008-0000-0200-0000C4000000}"/>
            </a:ext>
          </a:extLst>
        </xdr:cNvPr>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7" name="直線コネクタ 196">
          <a:extLst>
            <a:ext uri="{FF2B5EF4-FFF2-40B4-BE49-F238E27FC236}">
              <a16:creationId xmlns="" xmlns:a16="http://schemas.microsoft.com/office/drawing/2014/main" id="{00000000-0008-0000-0200-0000C5000000}"/>
            </a:ext>
          </a:extLst>
        </xdr:cNvPr>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98" name="【体育館・プール】&#10;一人当たり面積最大値テキスト">
          <a:extLst>
            <a:ext uri="{FF2B5EF4-FFF2-40B4-BE49-F238E27FC236}">
              <a16:creationId xmlns="" xmlns:a16="http://schemas.microsoft.com/office/drawing/2014/main" id="{00000000-0008-0000-0200-0000C6000000}"/>
            </a:ext>
          </a:extLst>
        </xdr:cNvPr>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9" name="直線コネクタ 198">
          <a:extLst>
            <a:ext uri="{FF2B5EF4-FFF2-40B4-BE49-F238E27FC236}">
              <a16:creationId xmlns="" xmlns:a16="http://schemas.microsoft.com/office/drawing/2014/main" id="{00000000-0008-0000-0200-0000C7000000}"/>
            </a:ext>
          </a:extLst>
        </xdr:cNvPr>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124477</xdr:rowOff>
    </xdr:from>
    <xdr:ext cx="469744" cy="259045"/>
    <xdr:sp macro="" textlink="">
      <xdr:nvSpPr>
        <xdr:cNvPr id="200" name="【体育館・プール】&#10;一人当たり面積平均値テキスト">
          <a:extLst>
            <a:ext uri="{FF2B5EF4-FFF2-40B4-BE49-F238E27FC236}">
              <a16:creationId xmlns="" xmlns:a16="http://schemas.microsoft.com/office/drawing/2014/main" id="{00000000-0008-0000-0200-0000C8000000}"/>
            </a:ext>
          </a:extLst>
        </xdr:cNvPr>
        <xdr:cNvSpPr txBox="1"/>
      </xdr:nvSpPr>
      <xdr:spPr>
        <a:xfrm>
          <a:off x="105156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201" name="フローチャート: 判断 200">
          <a:extLst>
            <a:ext uri="{FF2B5EF4-FFF2-40B4-BE49-F238E27FC236}">
              <a16:creationId xmlns="" xmlns:a16="http://schemas.microsoft.com/office/drawing/2014/main" id="{00000000-0008-0000-0200-0000C9000000}"/>
            </a:ext>
          </a:extLst>
        </xdr:cNvPr>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202" name="フローチャート: 判断 201">
          <a:extLst>
            <a:ext uri="{FF2B5EF4-FFF2-40B4-BE49-F238E27FC236}">
              <a16:creationId xmlns="" xmlns:a16="http://schemas.microsoft.com/office/drawing/2014/main" id="{00000000-0008-0000-0200-0000CA000000}"/>
            </a:ext>
          </a:extLst>
        </xdr:cNvPr>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101600</xdr:rowOff>
    </xdr:from>
    <xdr:to>
      <xdr:col>46</xdr:col>
      <xdr:colOff>38100</xdr:colOff>
      <xdr:row>61</xdr:row>
      <xdr:rowOff>31750</xdr:rowOff>
    </xdr:to>
    <xdr:sp macro="" textlink="">
      <xdr:nvSpPr>
        <xdr:cNvPr id="203" name="フローチャート: 判断 202">
          <a:extLst>
            <a:ext uri="{FF2B5EF4-FFF2-40B4-BE49-F238E27FC236}">
              <a16:creationId xmlns="" xmlns:a16="http://schemas.microsoft.com/office/drawing/2014/main" id="{00000000-0008-0000-0200-0000CB000000}"/>
            </a:ext>
          </a:extLst>
        </xdr:cNvPr>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a:extLst>
            <a:ext uri="{FF2B5EF4-FFF2-40B4-BE49-F238E27FC236}">
              <a16:creationId xmlns="" xmlns:a16="http://schemas.microsoft.com/office/drawing/2014/main" id="{00000000-0008-0000-0200-0000C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a:extLst>
            <a:ext uri="{FF2B5EF4-FFF2-40B4-BE49-F238E27FC236}">
              <a16:creationId xmlns="" xmlns:a16="http://schemas.microsoft.com/office/drawing/2014/main" id="{00000000-0008-0000-0200-0000C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a:extLst>
            <a:ext uri="{FF2B5EF4-FFF2-40B4-BE49-F238E27FC236}">
              <a16:creationId xmlns="" xmlns:a16="http://schemas.microsoft.com/office/drawing/2014/main" id="{00000000-0008-0000-0200-0000C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a:extLst>
            <a:ext uri="{FF2B5EF4-FFF2-40B4-BE49-F238E27FC236}">
              <a16:creationId xmlns="" xmlns:a16="http://schemas.microsoft.com/office/drawing/2014/main" id="{00000000-0008-0000-0200-0000C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a:extLst>
            <a:ext uri="{FF2B5EF4-FFF2-40B4-BE49-F238E27FC236}">
              <a16:creationId xmlns="" xmlns:a16="http://schemas.microsoft.com/office/drawing/2014/main" id="{00000000-0008-0000-0200-0000D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09" name="楕円 208">
          <a:extLst>
            <a:ext uri="{FF2B5EF4-FFF2-40B4-BE49-F238E27FC236}">
              <a16:creationId xmlns="" xmlns:a16="http://schemas.microsoft.com/office/drawing/2014/main" id="{00000000-0008-0000-0200-0000D1000000}"/>
            </a:ext>
          </a:extLst>
        </xdr:cNvPr>
        <xdr:cNvSpPr/>
      </xdr:nvSpPr>
      <xdr:spPr>
        <a:xfrm>
          <a:off x="104267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68597</xdr:rowOff>
    </xdr:from>
    <xdr:ext cx="469744" cy="259045"/>
    <xdr:sp macro="" textlink="">
      <xdr:nvSpPr>
        <xdr:cNvPr id="210" name="【体育館・プール】&#10;一人当たり面積該当値テキスト">
          <a:extLst>
            <a:ext uri="{FF2B5EF4-FFF2-40B4-BE49-F238E27FC236}">
              <a16:creationId xmlns="" xmlns:a16="http://schemas.microsoft.com/office/drawing/2014/main" id="{00000000-0008-0000-0200-0000D2000000}"/>
            </a:ext>
          </a:extLst>
        </xdr:cNvPr>
        <xdr:cNvSpPr txBox="1"/>
      </xdr:nvSpPr>
      <xdr:spPr>
        <a:xfrm>
          <a:off x="10515600" y="1052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97790</xdr:rowOff>
    </xdr:from>
    <xdr:to>
      <xdr:col>50</xdr:col>
      <xdr:colOff>165100</xdr:colOff>
      <xdr:row>62</xdr:row>
      <xdr:rowOff>27940</xdr:rowOff>
    </xdr:to>
    <xdr:sp macro="" textlink="">
      <xdr:nvSpPr>
        <xdr:cNvPr id="211" name="楕円 210">
          <a:extLst>
            <a:ext uri="{FF2B5EF4-FFF2-40B4-BE49-F238E27FC236}">
              <a16:creationId xmlns="" xmlns:a16="http://schemas.microsoft.com/office/drawing/2014/main" id="{00000000-0008-0000-0200-0000D3000000}"/>
            </a:ext>
          </a:extLst>
        </xdr:cNvPr>
        <xdr:cNvSpPr/>
      </xdr:nvSpPr>
      <xdr:spPr>
        <a:xfrm>
          <a:off x="9588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140970</xdr:rowOff>
    </xdr:from>
    <xdr:to>
      <xdr:col>55</xdr:col>
      <xdr:colOff>0</xdr:colOff>
      <xdr:row>61</xdr:row>
      <xdr:rowOff>148590</xdr:rowOff>
    </xdr:to>
    <xdr:cxnSp macro="">
      <xdr:nvCxnSpPr>
        <xdr:cNvPr id="212" name="直線コネクタ 211">
          <a:extLst>
            <a:ext uri="{FF2B5EF4-FFF2-40B4-BE49-F238E27FC236}">
              <a16:creationId xmlns="" xmlns:a16="http://schemas.microsoft.com/office/drawing/2014/main" id="{00000000-0008-0000-0200-0000D4000000}"/>
            </a:ext>
          </a:extLst>
        </xdr:cNvPr>
        <xdr:cNvCxnSpPr/>
      </xdr:nvCxnSpPr>
      <xdr:spPr>
        <a:xfrm flipV="1">
          <a:off x="9639300" y="105994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105410</xdr:rowOff>
    </xdr:from>
    <xdr:to>
      <xdr:col>46</xdr:col>
      <xdr:colOff>38100</xdr:colOff>
      <xdr:row>62</xdr:row>
      <xdr:rowOff>35560</xdr:rowOff>
    </xdr:to>
    <xdr:sp macro="" textlink="">
      <xdr:nvSpPr>
        <xdr:cNvPr id="213" name="楕円 212">
          <a:extLst>
            <a:ext uri="{FF2B5EF4-FFF2-40B4-BE49-F238E27FC236}">
              <a16:creationId xmlns="" xmlns:a16="http://schemas.microsoft.com/office/drawing/2014/main" id="{00000000-0008-0000-0200-0000D5000000}"/>
            </a:ext>
          </a:extLst>
        </xdr:cNvPr>
        <xdr:cNvSpPr/>
      </xdr:nvSpPr>
      <xdr:spPr>
        <a:xfrm>
          <a:off x="8699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148590</xdr:rowOff>
    </xdr:from>
    <xdr:to>
      <xdr:col>50</xdr:col>
      <xdr:colOff>114300</xdr:colOff>
      <xdr:row>61</xdr:row>
      <xdr:rowOff>156210</xdr:rowOff>
    </xdr:to>
    <xdr:cxnSp macro="">
      <xdr:nvCxnSpPr>
        <xdr:cNvPr id="214" name="直線コネクタ 213">
          <a:extLst>
            <a:ext uri="{FF2B5EF4-FFF2-40B4-BE49-F238E27FC236}">
              <a16:creationId xmlns="" xmlns:a16="http://schemas.microsoft.com/office/drawing/2014/main" id="{00000000-0008-0000-0200-0000D6000000}"/>
            </a:ext>
          </a:extLst>
        </xdr:cNvPr>
        <xdr:cNvCxnSpPr/>
      </xdr:nvCxnSpPr>
      <xdr:spPr>
        <a:xfrm flipV="1">
          <a:off x="8750300" y="10607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10177</xdr:rowOff>
    </xdr:from>
    <xdr:ext cx="469744" cy="259045"/>
    <xdr:sp macro="" textlink="">
      <xdr:nvSpPr>
        <xdr:cNvPr id="215" name="n_1aveValue【体育館・プール】&#10;一人当たり面積">
          <a:extLst>
            <a:ext uri="{FF2B5EF4-FFF2-40B4-BE49-F238E27FC236}">
              <a16:creationId xmlns="" xmlns:a16="http://schemas.microsoft.com/office/drawing/2014/main" id="{00000000-0008-0000-0200-0000D7000000}"/>
            </a:ext>
          </a:extLst>
        </xdr:cNvPr>
        <xdr:cNvSpPr txBox="1"/>
      </xdr:nvSpPr>
      <xdr:spPr>
        <a:xfrm>
          <a:off x="9391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48277</xdr:rowOff>
    </xdr:from>
    <xdr:ext cx="469744" cy="259045"/>
    <xdr:sp macro="" textlink="">
      <xdr:nvSpPr>
        <xdr:cNvPr id="216" name="n_2aveValue【体育館・プール】&#10;一人当たり面積">
          <a:extLst>
            <a:ext uri="{FF2B5EF4-FFF2-40B4-BE49-F238E27FC236}">
              <a16:creationId xmlns="" xmlns:a16="http://schemas.microsoft.com/office/drawing/2014/main" id="{00000000-0008-0000-0200-0000D8000000}"/>
            </a:ext>
          </a:extLst>
        </xdr:cNvPr>
        <xdr:cNvSpPr txBox="1"/>
      </xdr:nvSpPr>
      <xdr:spPr>
        <a:xfrm>
          <a:off x="8515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19067</xdr:rowOff>
    </xdr:from>
    <xdr:ext cx="469744" cy="259045"/>
    <xdr:sp macro="" textlink="">
      <xdr:nvSpPr>
        <xdr:cNvPr id="217" name="n_1mainValue【体育館・プール】&#10;一人当たり面積">
          <a:extLst>
            <a:ext uri="{FF2B5EF4-FFF2-40B4-BE49-F238E27FC236}">
              <a16:creationId xmlns="" xmlns:a16="http://schemas.microsoft.com/office/drawing/2014/main" id="{00000000-0008-0000-0200-0000D9000000}"/>
            </a:ext>
          </a:extLst>
        </xdr:cNvPr>
        <xdr:cNvSpPr txBox="1"/>
      </xdr:nvSpPr>
      <xdr:spPr>
        <a:xfrm>
          <a:off x="9391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26687</xdr:rowOff>
    </xdr:from>
    <xdr:ext cx="469744" cy="259045"/>
    <xdr:sp macro="" textlink="">
      <xdr:nvSpPr>
        <xdr:cNvPr id="218" name="n_2mainValue【体育館・プール】&#10;一人当たり面積">
          <a:extLst>
            <a:ext uri="{FF2B5EF4-FFF2-40B4-BE49-F238E27FC236}">
              <a16:creationId xmlns="" xmlns:a16="http://schemas.microsoft.com/office/drawing/2014/main" id="{00000000-0008-0000-0200-0000DA000000}"/>
            </a:ext>
          </a:extLst>
        </xdr:cNvPr>
        <xdr:cNvSpPr txBox="1"/>
      </xdr:nvSpPr>
      <xdr:spPr>
        <a:xfrm>
          <a:off x="8515427"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a:extLst>
            <a:ext uri="{FF2B5EF4-FFF2-40B4-BE49-F238E27FC236}">
              <a16:creationId xmlns="" xmlns:a16="http://schemas.microsoft.com/office/drawing/2014/main" id="{00000000-0008-0000-0200-0000D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a:extLst>
            <a:ext uri="{FF2B5EF4-FFF2-40B4-BE49-F238E27FC236}">
              <a16:creationId xmlns="" xmlns:a16="http://schemas.microsoft.com/office/drawing/2014/main" id="{00000000-0008-0000-0200-0000D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a:extLst>
            <a:ext uri="{FF2B5EF4-FFF2-40B4-BE49-F238E27FC236}">
              <a16:creationId xmlns="" xmlns:a16="http://schemas.microsoft.com/office/drawing/2014/main" id="{00000000-0008-0000-0200-0000D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a:extLst>
            <a:ext uri="{FF2B5EF4-FFF2-40B4-BE49-F238E27FC236}">
              <a16:creationId xmlns="" xmlns:a16="http://schemas.microsoft.com/office/drawing/2014/main" id="{00000000-0008-0000-0200-0000D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a:extLst>
            <a:ext uri="{FF2B5EF4-FFF2-40B4-BE49-F238E27FC236}">
              <a16:creationId xmlns="" xmlns:a16="http://schemas.microsoft.com/office/drawing/2014/main" id="{00000000-0008-0000-0200-0000D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a:extLst>
            <a:ext uri="{FF2B5EF4-FFF2-40B4-BE49-F238E27FC236}">
              <a16:creationId xmlns="" xmlns:a16="http://schemas.microsoft.com/office/drawing/2014/main" id="{00000000-0008-0000-0200-0000E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a:extLst>
            <a:ext uri="{FF2B5EF4-FFF2-40B4-BE49-F238E27FC236}">
              <a16:creationId xmlns="" xmlns:a16="http://schemas.microsoft.com/office/drawing/2014/main" id="{00000000-0008-0000-0200-0000E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a:extLst>
            <a:ext uri="{FF2B5EF4-FFF2-40B4-BE49-F238E27FC236}">
              <a16:creationId xmlns="" xmlns:a16="http://schemas.microsoft.com/office/drawing/2014/main" id="{00000000-0008-0000-0200-0000E2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a:extLst>
            <a:ext uri="{FF2B5EF4-FFF2-40B4-BE49-F238E27FC236}">
              <a16:creationId xmlns="" xmlns:a16="http://schemas.microsoft.com/office/drawing/2014/main" id="{00000000-0008-0000-0200-0000E3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a:extLst>
            <a:ext uri="{FF2B5EF4-FFF2-40B4-BE49-F238E27FC236}">
              <a16:creationId xmlns="" xmlns:a16="http://schemas.microsoft.com/office/drawing/2014/main" id="{00000000-0008-0000-0200-0000E4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a:extLst>
            <a:ext uri="{FF2B5EF4-FFF2-40B4-BE49-F238E27FC236}">
              <a16:creationId xmlns="" xmlns:a16="http://schemas.microsoft.com/office/drawing/2014/main" id="{00000000-0008-0000-0200-0000E5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a:extLst>
            <a:ext uri="{FF2B5EF4-FFF2-40B4-BE49-F238E27FC236}">
              <a16:creationId xmlns="" xmlns:a16="http://schemas.microsoft.com/office/drawing/2014/main" id="{00000000-0008-0000-0200-0000E6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a:extLst>
            <a:ext uri="{FF2B5EF4-FFF2-40B4-BE49-F238E27FC236}">
              <a16:creationId xmlns="" xmlns:a16="http://schemas.microsoft.com/office/drawing/2014/main" id="{00000000-0008-0000-0200-0000E7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a:extLst>
            <a:ext uri="{FF2B5EF4-FFF2-40B4-BE49-F238E27FC236}">
              <a16:creationId xmlns="" xmlns:a16="http://schemas.microsoft.com/office/drawing/2014/main" id="{00000000-0008-0000-0200-0000E8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a:extLst>
            <a:ext uri="{FF2B5EF4-FFF2-40B4-BE49-F238E27FC236}">
              <a16:creationId xmlns="" xmlns:a16="http://schemas.microsoft.com/office/drawing/2014/main" id="{00000000-0008-0000-0200-0000E9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a:extLst>
            <a:ext uri="{FF2B5EF4-FFF2-40B4-BE49-F238E27FC236}">
              <a16:creationId xmlns="" xmlns:a16="http://schemas.microsoft.com/office/drawing/2014/main" id="{00000000-0008-0000-0200-0000EA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a:extLst>
            <a:ext uri="{FF2B5EF4-FFF2-40B4-BE49-F238E27FC236}">
              <a16:creationId xmlns="" xmlns:a16="http://schemas.microsoft.com/office/drawing/2014/main" id="{00000000-0008-0000-0200-0000EB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a:extLst>
            <a:ext uri="{FF2B5EF4-FFF2-40B4-BE49-F238E27FC236}">
              <a16:creationId xmlns="" xmlns:a16="http://schemas.microsoft.com/office/drawing/2014/main" id="{00000000-0008-0000-0200-0000EC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7" name="テキスト ボックス 236">
          <a:extLst>
            <a:ext uri="{FF2B5EF4-FFF2-40B4-BE49-F238E27FC236}">
              <a16:creationId xmlns="" xmlns:a16="http://schemas.microsoft.com/office/drawing/2014/main" id="{00000000-0008-0000-0200-0000ED00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a:extLst>
            <a:ext uri="{FF2B5EF4-FFF2-40B4-BE49-F238E27FC236}">
              <a16:creationId xmlns="" xmlns:a16="http://schemas.microsoft.com/office/drawing/2014/main" id="{00000000-0008-0000-0200-0000EE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a:extLst>
            <a:ext uri="{FF2B5EF4-FFF2-40B4-BE49-F238E27FC236}">
              <a16:creationId xmlns="" xmlns:a16="http://schemas.microsoft.com/office/drawing/2014/main" id="{00000000-0008-0000-0200-0000EF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a:extLst>
            <a:ext uri="{FF2B5EF4-FFF2-40B4-BE49-F238E27FC236}">
              <a16:creationId xmlns="" xmlns:a16="http://schemas.microsoft.com/office/drawing/2014/main" id="{00000000-0008-0000-0200-0000F0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241" name="直線コネクタ 240">
          <a:extLst>
            <a:ext uri="{FF2B5EF4-FFF2-40B4-BE49-F238E27FC236}">
              <a16:creationId xmlns="" xmlns:a16="http://schemas.microsoft.com/office/drawing/2014/main" id="{00000000-0008-0000-0200-0000F1000000}"/>
            </a:ext>
          </a:extLst>
        </xdr:cNvPr>
        <xdr:cNvCxnSpPr/>
      </xdr:nvCxnSpPr>
      <xdr:spPr>
        <a:xfrm flipV="1">
          <a:off x="46348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242" name="【福祉施設】&#10;有形固定資産減価償却率最小値テキスト">
          <a:extLst>
            <a:ext uri="{FF2B5EF4-FFF2-40B4-BE49-F238E27FC236}">
              <a16:creationId xmlns="" xmlns:a16="http://schemas.microsoft.com/office/drawing/2014/main" id="{00000000-0008-0000-0200-0000F2000000}"/>
            </a:ext>
          </a:extLst>
        </xdr:cNvPr>
        <xdr:cNvSpPr txBox="1"/>
      </xdr:nvSpPr>
      <xdr:spPr>
        <a:xfrm>
          <a:off x="46736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243" name="直線コネクタ 242">
          <a:extLst>
            <a:ext uri="{FF2B5EF4-FFF2-40B4-BE49-F238E27FC236}">
              <a16:creationId xmlns="" xmlns:a16="http://schemas.microsoft.com/office/drawing/2014/main" id="{00000000-0008-0000-0200-0000F3000000}"/>
            </a:ext>
          </a:extLst>
        </xdr:cNvPr>
        <xdr:cNvCxnSpPr/>
      </xdr:nvCxnSpPr>
      <xdr:spPr>
        <a:xfrm>
          <a:off x="4546600" y="1489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4" name="【福祉施設】&#10;有形固定資産減価償却率最大値テキスト">
          <a:extLst>
            <a:ext uri="{FF2B5EF4-FFF2-40B4-BE49-F238E27FC236}">
              <a16:creationId xmlns="" xmlns:a16="http://schemas.microsoft.com/office/drawing/2014/main" id="{00000000-0008-0000-0200-0000F4000000}"/>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5" name="直線コネクタ 244">
          <a:extLst>
            <a:ext uri="{FF2B5EF4-FFF2-40B4-BE49-F238E27FC236}">
              <a16:creationId xmlns="" xmlns:a16="http://schemas.microsoft.com/office/drawing/2014/main" id="{00000000-0008-0000-0200-0000F500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61740</xdr:rowOff>
    </xdr:from>
    <xdr:ext cx="405111" cy="259045"/>
    <xdr:sp macro="" textlink="">
      <xdr:nvSpPr>
        <xdr:cNvPr id="246" name="【福祉施設】&#10;有形固定資産減価償却率平均値テキスト">
          <a:extLst>
            <a:ext uri="{FF2B5EF4-FFF2-40B4-BE49-F238E27FC236}">
              <a16:creationId xmlns="" xmlns:a16="http://schemas.microsoft.com/office/drawing/2014/main" id="{00000000-0008-0000-0200-0000F6000000}"/>
            </a:ext>
          </a:extLst>
        </xdr:cNvPr>
        <xdr:cNvSpPr txBox="1"/>
      </xdr:nvSpPr>
      <xdr:spPr>
        <a:xfrm>
          <a:off x="4673600" y="14463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247" name="フローチャート: 判断 246">
          <a:extLst>
            <a:ext uri="{FF2B5EF4-FFF2-40B4-BE49-F238E27FC236}">
              <a16:creationId xmlns="" xmlns:a16="http://schemas.microsoft.com/office/drawing/2014/main" id="{00000000-0008-0000-0200-0000F7000000}"/>
            </a:ext>
          </a:extLst>
        </xdr:cNvPr>
        <xdr:cNvSpPr/>
      </xdr:nvSpPr>
      <xdr:spPr>
        <a:xfrm>
          <a:off x="45847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248" name="フローチャート: 判断 247">
          <a:extLst>
            <a:ext uri="{FF2B5EF4-FFF2-40B4-BE49-F238E27FC236}">
              <a16:creationId xmlns="" xmlns:a16="http://schemas.microsoft.com/office/drawing/2014/main" id="{00000000-0008-0000-0200-0000F8000000}"/>
            </a:ext>
          </a:extLst>
        </xdr:cNvPr>
        <xdr:cNvSpPr/>
      </xdr:nvSpPr>
      <xdr:spPr>
        <a:xfrm>
          <a:off x="3746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42163</xdr:rowOff>
    </xdr:from>
    <xdr:to>
      <xdr:col>15</xdr:col>
      <xdr:colOff>101600</xdr:colOff>
      <xdr:row>84</xdr:row>
      <xdr:rowOff>143763</xdr:rowOff>
    </xdr:to>
    <xdr:sp macro="" textlink="">
      <xdr:nvSpPr>
        <xdr:cNvPr id="249" name="フローチャート: 判断 248">
          <a:extLst>
            <a:ext uri="{FF2B5EF4-FFF2-40B4-BE49-F238E27FC236}">
              <a16:creationId xmlns="" xmlns:a16="http://schemas.microsoft.com/office/drawing/2014/main" id="{00000000-0008-0000-0200-0000F9000000}"/>
            </a:ext>
          </a:extLst>
        </xdr:cNvPr>
        <xdr:cNvSpPr/>
      </xdr:nvSpPr>
      <xdr:spPr>
        <a:xfrm>
          <a:off x="2857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a:extLst>
            <a:ext uri="{FF2B5EF4-FFF2-40B4-BE49-F238E27FC236}">
              <a16:creationId xmlns="" xmlns:a16="http://schemas.microsoft.com/office/drawing/2014/main" id="{00000000-0008-0000-0200-0000FA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a:extLst>
            <a:ext uri="{FF2B5EF4-FFF2-40B4-BE49-F238E27FC236}">
              <a16:creationId xmlns="" xmlns:a16="http://schemas.microsoft.com/office/drawing/2014/main" id="{00000000-0008-0000-0200-0000FB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a:extLst>
            <a:ext uri="{FF2B5EF4-FFF2-40B4-BE49-F238E27FC236}">
              <a16:creationId xmlns="" xmlns:a16="http://schemas.microsoft.com/office/drawing/2014/main" id="{00000000-0008-0000-0200-0000FC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a:extLst>
            <a:ext uri="{FF2B5EF4-FFF2-40B4-BE49-F238E27FC236}">
              <a16:creationId xmlns="" xmlns:a16="http://schemas.microsoft.com/office/drawing/2014/main" id="{00000000-0008-0000-0200-0000FD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a:extLst>
            <a:ext uri="{FF2B5EF4-FFF2-40B4-BE49-F238E27FC236}">
              <a16:creationId xmlns="" xmlns:a16="http://schemas.microsoft.com/office/drawing/2014/main" id="{00000000-0008-0000-0200-0000FE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30735</xdr:rowOff>
    </xdr:from>
    <xdr:to>
      <xdr:col>24</xdr:col>
      <xdr:colOff>114300</xdr:colOff>
      <xdr:row>80</xdr:row>
      <xdr:rowOff>132335</xdr:rowOff>
    </xdr:to>
    <xdr:sp macro="" textlink="">
      <xdr:nvSpPr>
        <xdr:cNvPr id="255" name="楕円 254">
          <a:extLst>
            <a:ext uri="{FF2B5EF4-FFF2-40B4-BE49-F238E27FC236}">
              <a16:creationId xmlns="" xmlns:a16="http://schemas.microsoft.com/office/drawing/2014/main" id="{00000000-0008-0000-0200-0000FF000000}"/>
            </a:ext>
          </a:extLst>
        </xdr:cNvPr>
        <xdr:cNvSpPr/>
      </xdr:nvSpPr>
      <xdr:spPr>
        <a:xfrm>
          <a:off x="4584700" y="137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53612</xdr:rowOff>
    </xdr:from>
    <xdr:ext cx="405111" cy="259045"/>
    <xdr:sp macro="" textlink="">
      <xdr:nvSpPr>
        <xdr:cNvPr id="256" name="【福祉施設】&#10;有形固定資産減価償却率該当値テキスト">
          <a:extLst>
            <a:ext uri="{FF2B5EF4-FFF2-40B4-BE49-F238E27FC236}">
              <a16:creationId xmlns="" xmlns:a16="http://schemas.microsoft.com/office/drawing/2014/main" id="{00000000-0008-0000-0200-000000010000}"/>
            </a:ext>
          </a:extLst>
        </xdr:cNvPr>
        <xdr:cNvSpPr txBox="1"/>
      </xdr:nvSpPr>
      <xdr:spPr>
        <a:xfrm>
          <a:off x="4673600" y="13598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39878</xdr:rowOff>
    </xdr:from>
    <xdr:to>
      <xdr:col>20</xdr:col>
      <xdr:colOff>38100</xdr:colOff>
      <xdr:row>80</xdr:row>
      <xdr:rowOff>141478</xdr:rowOff>
    </xdr:to>
    <xdr:sp macro="" textlink="">
      <xdr:nvSpPr>
        <xdr:cNvPr id="257" name="楕円 256">
          <a:extLst>
            <a:ext uri="{FF2B5EF4-FFF2-40B4-BE49-F238E27FC236}">
              <a16:creationId xmlns="" xmlns:a16="http://schemas.microsoft.com/office/drawing/2014/main" id="{00000000-0008-0000-0200-000001010000}"/>
            </a:ext>
          </a:extLst>
        </xdr:cNvPr>
        <xdr:cNvSpPr/>
      </xdr:nvSpPr>
      <xdr:spPr>
        <a:xfrm>
          <a:off x="3746500" y="1375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81535</xdr:rowOff>
    </xdr:from>
    <xdr:to>
      <xdr:col>24</xdr:col>
      <xdr:colOff>63500</xdr:colOff>
      <xdr:row>80</xdr:row>
      <xdr:rowOff>90678</xdr:rowOff>
    </xdr:to>
    <xdr:cxnSp macro="">
      <xdr:nvCxnSpPr>
        <xdr:cNvPr id="258" name="直線コネクタ 257">
          <a:extLst>
            <a:ext uri="{FF2B5EF4-FFF2-40B4-BE49-F238E27FC236}">
              <a16:creationId xmlns="" xmlns:a16="http://schemas.microsoft.com/office/drawing/2014/main" id="{00000000-0008-0000-0200-000002010000}"/>
            </a:ext>
          </a:extLst>
        </xdr:cNvPr>
        <xdr:cNvCxnSpPr/>
      </xdr:nvCxnSpPr>
      <xdr:spPr>
        <a:xfrm flipV="1">
          <a:off x="3797300" y="13797535"/>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94742</xdr:rowOff>
    </xdr:from>
    <xdr:to>
      <xdr:col>15</xdr:col>
      <xdr:colOff>101600</xdr:colOff>
      <xdr:row>81</xdr:row>
      <xdr:rowOff>24892</xdr:rowOff>
    </xdr:to>
    <xdr:sp macro="" textlink="">
      <xdr:nvSpPr>
        <xdr:cNvPr id="259" name="楕円 258">
          <a:extLst>
            <a:ext uri="{FF2B5EF4-FFF2-40B4-BE49-F238E27FC236}">
              <a16:creationId xmlns="" xmlns:a16="http://schemas.microsoft.com/office/drawing/2014/main" id="{00000000-0008-0000-0200-000003010000}"/>
            </a:ext>
          </a:extLst>
        </xdr:cNvPr>
        <xdr:cNvSpPr/>
      </xdr:nvSpPr>
      <xdr:spPr>
        <a:xfrm>
          <a:off x="2857500" y="1381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90678</xdr:rowOff>
    </xdr:from>
    <xdr:to>
      <xdr:col>19</xdr:col>
      <xdr:colOff>177800</xdr:colOff>
      <xdr:row>80</xdr:row>
      <xdr:rowOff>145542</xdr:rowOff>
    </xdr:to>
    <xdr:cxnSp macro="">
      <xdr:nvCxnSpPr>
        <xdr:cNvPr id="260" name="直線コネクタ 259">
          <a:extLst>
            <a:ext uri="{FF2B5EF4-FFF2-40B4-BE49-F238E27FC236}">
              <a16:creationId xmlns="" xmlns:a16="http://schemas.microsoft.com/office/drawing/2014/main" id="{00000000-0008-0000-0200-000004010000}"/>
            </a:ext>
          </a:extLst>
        </xdr:cNvPr>
        <xdr:cNvCxnSpPr/>
      </xdr:nvCxnSpPr>
      <xdr:spPr>
        <a:xfrm flipV="1">
          <a:off x="2908300" y="1380667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162323</xdr:rowOff>
    </xdr:from>
    <xdr:ext cx="405111" cy="259045"/>
    <xdr:sp macro="" textlink="">
      <xdr:nvSpPr>
        <xdr:cNvPr id="261" name="n_1aveValue【福祉施設】&#10;有形固定資産減価償却率">
          <a:extLst>
            <a:ext uri="{FF2B5EF4-FFF2-40B4-BE49-F238E27FC236}">
              <a16:creationId xmlns="" xmlns:a16="http://schemas.microsoft.com/office/drawing/2014/main" id="{00000000-0008-0000-0200-000005010000}"/>
            </a:ext>
          </a:extLst>
        </xdr:cNvPr>
        <xdr:cNvSpPr txBox="1"/>
      </xdr:nvSpPr>
      <xdr:spPr>
        <a:xfrm>
          <a:off x="3582044" y="1456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134890</xdr:rowOff>
    </xdr:from>
    <xdr:ext cx="405111" cy="259045"/>
    <xdr:sp macro="" textlink="">
      <xdr:nvSpPr>
        <xdr:cNvPr id="262" name="n_2aveValue【福祉施設】&#10;有形固定資産減価償却率">
          <a:extLst>
            <a:ext uri="{FF2B5EF4-FFF2-40B4-BE49-F238E27FC236}">
              <a16:creationId xmlns="" xmlns:a16="http://schemas.microsoft.com/office/drawing/2014/main" id="{00000000-0008-0000-0200-000006010000}"/>
            </a:ext>
          </a:extLst>
        </xdr:cNvPr>
        <xdr:cNvSpPr txBox="1"/>
      </xdr:nvSpPr>
      <xdr:spPr>
        <a:xfrm>
          <a:off x="2705744"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158005</xdr:rowOff>
    </xdr:from>
    <xdr:ext cx="405111" cy="259045"/>
    <xdr:sp macro="" textlink="">
      <xdr:nvSpPr>
        <xdr:cNvPr id="263" name="n_1mainValue【福祉施設】&#10;有形固定資産減価償却率">
          <a:extLst>
            <a:ext uri="{FF2B5EF4-FFF2-40B4-BE49-F238E27FC236}">
              <a16:creationId xmlns="" xmlns:a16="http://schemas.microsoft.com/office/drawing/2014/main" id="{00000000-0008-0000-0200-000007010000}"/>
            </a:ext>
          </a:extLst>
        </xdr:cNvPr>
        <xdr:cNvSpPr txBox="1"/>
      </xdr:nvSpPr>
      <xdr:spPr>
        <a:xfrm>
          <a:off x="3582044" y="1353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41419</xdr:rowOff>
    </xdr:from>
    <xdr:ext cx="405111" cy="259045"/>
    <xdr:sp macro="" textlink="">
      <xdr:nvSpPr>
        <xdr:cNvPr id="264" name="n_2mainValue【福祉施設】&#10;有形固定資産減価償却率">
          <a:extLst>
            <a:ext uri="{FF2B5EF4-FFF2-40B4-BE49-F238E27FC236}">
              <a16:creationId xmlns="" xmlns:a16="http://schemas.microsoft.com/office/drawing/2014/main" id="{00000000-0008-0000-0200-000008010000}"/>
            </a:ext>
          </a:extLst>
        </xdr:cNvPr>
        <xdr:cNvSpPr txBox="1"/>
      </xdr:nvSpPr>
      <xdr:spPr>
        <a:xfrm>
          <a:off x="2705744" y="1358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a:extLst>
            <a:ext uri="{FF2B5EF4-FFF2-40B4-BE49-F238E27FC236}">
              <a16:creationId xmlns="" xmlns:a16="http://schemas.microsoft.com/office/drawing/2014/main" id="{00000000-0008-0000-0200-000009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a:extLst>
            <a:ext uri="{FF2B5EF4-FFF2-40B4-BE49-F238E27FC236}">
              <a16:creationId xmlns="" xmlns:a16="http://schemas.microsoft.com/office/drawing/2014/main" id="{00000000-0008-0000-0200-00000A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a:extLst>
            <a:ext uri="{FF2B5EF4-FFF2-40B4-BE49-F238E27FC236}">
              <a16:creationId xmlns="" xmlns:a16="http://schemas.microsoft.com/office/drawing/2014/main" id="{00000000-0008-0000-0200-00000B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a:extLst>
            <a:ext uri="{FF2B5EF4-FFF2-40B4-BE49-F238E27FC236}">
              <a16:creationId xmlns="" xmlns:a16="http://schemas.microsoft.com/office/drawing/2014/main" id="{00000000-0008-0000-0200-00000C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a:extLst>
            <a:ext uri="{FF2B5EF4-FFF2-40B4-BE49-F238E27FC236}">
              <a16:creationId xmlns="" xmlns:a16="http://schemas.microsoft.com/office/drawing/2014/main" id="{00000000-0008-0000-0200-00000D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a:extLst>
            <a:ext uri="{FF2B5EF4-FFF2-40B4-BE49-F238E27FC236}">
              <a16:creationId xmlns="" xmlns:a16="http://schemas.microsoft.com/office/drawing/2014/main" id="{00000000-0008-0000-0200-00000E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a:extLst>
            <a:ext uri="{FF2B5EF4-FFF2-40B4-BE49-F238E27FC236}">
              <a16:creationId xmlns="" xmlns:a16="http://schemas.microsoft.com/office/drawing/2014/main" id="{00000000-0008-0000-0200-00000F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a:extLst>
            <a:ext uri="{FF2B5EF4-FFF2-40B4-BE49-F238E27FC236}">
              <a16:creationId xmlns="" xmlns:a16="http://schemas.microsoft.com/office/drawing/2014/main" id="{00000000-0008-0000-0200-000010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a:extLst>
            <a:ext uri="{FF2B5EF4-FFF2-40B4-BE49-F238E27FC236}">
              <a16:creationId xmlns="" xmlns:a16="http://schemas.microsoft.com/office/drawing/2014/main" id="{00000000-0008-0000-0200-000011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a:extLst>
            <a:ext uri="{FF2B5EF4-FFF2-40B4-BE49-F238E27FC236}">
              <a16:creationId xmlns="" xmlns:a16="http://schemas.microsoft.com/office/drawing/2014/main" id="{00000000-0008-0000-0200-000012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5" name="直線コネクタ 274">
          <a:extLst>
            <a:ext uri="{FF2B5EF4-FFF2-40B4-BE49-F238E27FC236}">
              <a16:creationId xmlns="" xmlns:a16="http://schemas.microsoft.com/office/drawing/2014/main" id="{00000000-0008-0000-0200-000013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6" name="テキスト ボックス 275">
          <a:extLst>
            <a:ext uri="{FF2B5EF4-FFF2-40B4-BE49-F238E27FC236}">
              <a16:creationId xmlns="" xmlns:a16="http://schemas.microsoft.com/office/drawing/2014/main" id="{00000000-0008-0000-0200-000014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7" name="直線コネクタ 276">
          <a:extLst>
            <a:ext uri="{FF2B5EF4-FFF2-40B4-BE49-F238E27FC236}">
              <a16:creationId xmlns="" xmlns:a16="http://schemas.microsoft.com/office/drawing/2014/main" id="{00000000-0008-0000-0200-000015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8" name="テキスト ボックス 277">
          <a:extLst>
            <a:ext uri="{FF2B5EF4-FFF2-40B4-BE49-F238E27FC236}">
              <a16:creationId xmlns="" xmlns:a16="http://schemas.microsoft.com/office/drawing/2014/main" id="{00000000-0008-0000-0200-000016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9" name="直線コネクタ 278">
          <a:extLst>
            <a:ext uri="{FF2B5EF4-FFF2-40B4-BE49-F238E27FC236}">
              <a16:creationId xmlns="" xmlns:a16="http://schemas.microsoft.com/office/drawing/2014/main" id="{00000000-0008-0000-0200-000017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0" name="テキスト ボックス 279">
          <a:extLst>
            <a:ext uri="{FF2B5EF4-FFF2-40B4-BE49-F238E27FC236}">
              <a16:creationId xmlns="" xmlns:a16="http://schemas.microsoft.com/office/drawing/2014/main" id="{00000000-0008-0000-0200-000018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1" name="直線コネクタ 280">
          <a:extLst>
            <a:ext uri="{FF2B5EF4-FFF2-40B4-BE49-F238E27FC236}">
              <a16:creationId xmlns="" xmlns:a16="http://schemas.microsoft.com/office/drawing/2014/main" id="{00000000-0008-0000-0200-000019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2" name="テキスト ボックス 281">
          <a:extLst>
            <a:ext uri="{FF2B5EF4-FFF2-40B4-BE49-F238E27FC236}">
              <a16:creationId xmlns="" xmlns:a16="http://schemas.microsoft.com/office/drawing/2014/main" id="{00000000-0008-0000-0200-00001A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a:extLst>
            <a:ext uri="{FF2B5EF4-FFF2-40B4-BE49-F238E27FC236}">
              <a16:creationId xmlns="" xmlns:a16="http://schemas.microsoft.com/office/drawing/2014/main" id="{00000000-0008-0000-0200-00001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a:extLst>
            <a:ext uri="{FF2B5EF4-FFF2-40B4-BE49-F238E27FC236}">
              <a16:creationId xmlns="" xmlns:a16="http://schemas.microsoft.com/office/drawing/2014/main" id="{00000000-0008-0000-0200-00001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福祉施設】&#10;一人当たり面積グラフ枠">
          <a:extLst>
            <a:ext uri="{FF2B5EF4-FFF2-40B4-BE49-F238E27FC236}">
              <a16:creationId xmlns="" xmlns:a16="http://schemas.microsoft.com/office/drawing/2014/main" id="{00000000-0008-0000-0200-00001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86" name="直線コネクタ 285">
          <a:extLst>
            <a:ext uri="{FF2B5EF4-FFF2-40B4-BE49-F238E27FC236}">
              <a16:creationId xmlns="" xmlns:a16="http://schemas.microsoft.com/office/drawing/2014/main" id="{00000000-0008-0000-0200-00001E010000}"/>
            </a:ext>
          </a:extLst>
        </xdr:cNvPr>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87" name="【福祉施設】&#10;一人当たり面積最小値テキスト">
          <a:extLst>
            <a:ext uri="{FF2B5EF4-FFF2-40B4-BE49-F238E27FC236}">
              <a16:creationId xmlns="" xmlns:a16="http://schemas.microsoft.com/office/drawing/2014/main" id="{00000000-0008-0000-0200-00001F010000}"/>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88" name="直線コネクタ 287">
          <a:extLst>
            <a:ext uri="{FF2B5EF4-FFF2-40B4-BE49-F238E27FC236}">
              <a16:creationId xmlns="" xmlns:a16="http://schemas.microsoft.com/office/drawing/2014/main" id="{00000000-0008-0000-0200-000020010000}"/>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89" name="【福祉施設】&#10;一人当たり面積最大値テキスト">
          <a:extLst>
            <a:ext uri="{FF2B5EF4-FFF2-40B4-BE49-F238E27FC236}">
              <a16:creationId xmlns="" xmlns:a16="http://schemas.microsoft.com/office/drawing/2014/main" id="{00000000-0008-0000-0200-000021010000}"/>
            </a:ext>
          </a:extLst>
        </xdr:cNvPr>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90" name="直線コネクタ 289">
          <a:extLst>
            <a:ext uri="{FF2B5EF4-FFF2-40B4-BE49-F238E27FC236}">
              <a16:creationId xmlns="" xmlns:a16="http://schemas.microsoft.com/office/drawing/2014/main" id="{00000000-0008-0000-0200-000022010000}"/>
            </a:ext>
          </a:extLst>
        </xdr:cNvPr>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59453</xdr:rowOff>
    </xdr:from>
    <xdr:ext cx="469744" cy="259045"/>
    <xdr:sp macro="" textlink="">
      <xdr:nvSpPr>
        <xdr:cNvPr id="291" name="【福祉施設】&#10;一人当たり面積平均値テキスト">
          <a:extLst>
            <a:ext uri="{FF2B5EF4-FFF2-40B4-BE49-F238E27FC236}">
              <a16:creationId xmlns="" xmlns:a16="http://schemas.microsoft.com/office/drawing/2014/main" id="{00000000-0008-0000-0200-000023010000}"/>
            </a:ext>
          </a:extLst>
        </xdr:cNvPr>
        <xdr:cNvSpPr txBox="1"/>
      </xdr:nvSpPr>
      <xdr:spPr>
        <a:xfrm>
          <a:off x="10515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92" name="フローチャート: 判断 291">
          <a:extLst>
            <a:ext uri="{FF2B5EF4-FFF2-40B4-BE49-F238E27FC236}">
              <a16:creationId xmlns="" xmlns:a16="http://schemas.microsoft.com/office/drawing/2014/main" id="{00000000-0008-0000-0200-000024010000}"/>
            </a:ext>
          </a:extLst>
        </xdr:cNvPr>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93" name="フローチャート: 判断 292">
          <a:extLst>
            <a:ext uri="{FF2B5EF4-FFF2-40B4-BE49-F238E27FC236}">
              <a16:creationId xmlns="" xmlns:a16="http://schemas.microsoft.com/office/drawing/2014/main" id="{00000000-0008-0000-0200-000025010000}"/>
            </a:ext>
          </a:extLst>
        </xdr:cNvPr>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131318</xdr:rowOff>
    </xdr:from>
    <xdr:to>
      <xdr:col>46</xdr:col>
      <xdr:colOff>38100</xdr:colOff>
      <xdr:row>84</xdr:row>
      <xdr:rowOff>61468</xdr:rowOff>
    </xdr:to>
    <xdr:sp macro="" textlink="">
      <xdr:nvSpPr>
        <xdr:cNvPr id="294" name="フローチャート: 判断 293">
          <a:extLst>
            <a:ext uri="{FF2B5EF4-FFF2-40B4-BE49-F238E27FC236}">
              <a16:creationId xmlns="" xmlns:a16="http://schemas.microsoft.com/office/drawing/2014/main" id="{00000000-0008-0000-0200-000026010000}"/>
            </a:ext>
          </a:extLst>
        </xdr:cNvPr>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5" name="テキスト ボックス 294">
          <a:extLst>
            <a:ext uri="{FF2B5EF4-FFF2-40B4-BE49-F238E27FC236}">
              <a16:creationId xmlns="" xmlns:a16="http://schemas.microsoft.com/office/drawing/2014/main" id="{00000000-0008-0000-0200-00002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a:extLst>
            <a:ext uri="{FF2B5EF4-FFF2-40B4-BE49-F238E27FC236}">
              <a16:creationId xmlns="" xmlns:a16="http://schemas.microsoft.com/office/drawing/2014/main" id="{00000000-0008-0000-0200-00002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a:extLst>
            <a:ext uri="{FF2B5EF4-FFF2-40B4-BE49-F238E27FC236}">
              <a16:creationId xmlns="" xmlns:a16="http://schemas.microsoft.com/office/drawing/2014/main" id="{00000000-0008-0000-0200-00002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a:extLst>
            <a:ext uri="{FF2B5EF4-FFF2-40B4-BE49-F238E27FC236}">
              <a16:creationId xmlns="" xmlns:a16="http://schemas.microsoft.com/office/drawing/2014/main" id="{00000000-0008-0000-0200-00002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a:extLst>
            <a:ext uri="{FF2B5EF4-FFF2-40B4-BE49-F238E27FC236}">
              <a16:creationId xmlns="" xmlns:a16="http://schemas.microsoft.com/office/drawing/2014/main" id="{00000000-0008-0000-0200-00002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142748</xdr:rowOff>
    </xdr:from>
    <xdr:to>
      <xdr:col>55</xdr:col>
      <xdr:colOff>50800</xdr:colOff>
      <xdr:row>83</xdr:row>
      <xdr:rowOff>72898</xdr:rowOff>
    </xdr:to>
    <xdr:sp macro="" textlink="">
      <xdr:nvSpPr>
        <xdr:cNvPr id="300" name="楕円 299">
          <a:extLst>
            <a:ext uri="{FF2B5EF4-FFF2-40B4-BE49-F238E27FC236}">
              <a16:creationId xmlns="" xmlns:a16="http://schemas.microsoft.com/office/drawing/2014/main" id="{00000000-0008-0000-0200-00002C010000}"/>
            </a:ext>
          </a:extLst>
        </xdr:cNvPr>
        <xdr:cNvSpPr/>
      </xdr:nvSpPr>
      <xdr:spPr>
        <a:xfrm>
          <a:off x="10426700" y="142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165625</xdr:rowOff>
    </xdr:from>
    <xdr:ext cx="469744" cy="259045"/>
    <xdr:sp macro="" textlink="">
      <xdr:nvSpPr>
        <xdr:cNvPr id="301" name="【福祉施設】&#10;一人当たり面積該当値テキスト">
          <a:extLst>
            <a:ext uri="{FF2B5EF4-FFF2-40B4-BE49-F238E27FC236}">
              <a16:creationId xmlns="" xmlns:a16="http://schemas.microsoft.com/office/drawing/2014/main" id="{00000000-0008-0000-0200-00002D010000}"/>
            </a:ext>
          </a:extLst>
        </xdr:cNvPr>
        <xdr:cNvSpPr txBox="1"/>
      </xdr:nvSpPr>
      <xdr:spPr>
        <a:xfrm>
          <a:off x="10515600" y="1405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151892</xdr:rowOff>
    </xdr:from>
    <xdr:to>
      <xdr:col>50</xdr:col>
      <xdr:colOff>165100</xdr:colOff>
      <xdr:row>83</xdr:row>
      <xdr:rowOff>82042</xdr:rowOff>
    </xdr:to>
    <xdr:sp macro="" textlink="">
      <xdr:nvSpPr>
        <xdr:cNvPr id="302" name="楕円 301">
          <a:extLst>
            <a:ext uri="{FF2B5EF4-FFF2-40B4-BE49-F238E27FC236}">
              <a16:creationId xmlns="" xmlns:a16="http://schemas.microsoft.com/office/drawing/2014/main" id="{00000000-0008-0000-0200-00002E010000}"/>
            </a:ext>
          </a:extLst>
        </xdr:cNvPr>
        <xdr:cNvSpPr/>
      </xdr:nvSpPr>
      <xdr:spPr>
        <a:xfrm>
          <a:off x="9588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22098</xdr:rowOff>
    </xdr:from>
    <xdr:to>
      <xdr:col>55</xdr:col>
      <xdr:colOff>0</xdr:colOff>
      <xdr:row>83</xdr:row>
      <xdr:rowOff>31242</xdr:rowOff>
    </xdr:to>
    <xdr:cxnSp macro="">
      <xdr:nvCxnSpPr>
        <xdr:cNvPr id="303" name="直線コネクタ 302">
          <a:extLst>
            <a:ext uri="{FF2B5EF4-FFF2-40B4-BE49-F238E27FC236}">
              <a16:creationId xmlns="" xmlns:a16="http://schemas.microsoft.com/office/drawing/2014/main" id="{00000000-0008-0000-0200-00002F010000}"/>
            </a:ext>
          </a:extLst>
        </xdr:cNvPr>
        <xdr:cNvCxnSpPr/>
      </xdr:nvCxnSpPr>
      <xdr:spPr>
        <a:xfrm flipV="1">
          <a:off x="9639300" y="142524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161037</xdr:rowOff>
    </xdr:from>
    <xdr:to>
      <xdr:col>46</xdr:col>
      <xdr:colOff>38100</xdr:colOff>
      <xdr:row>83</xdr:row>
      <xdr:rowOff>91187</xdr:rowOff>
    </xdr:to>
    <xdr:sp macro="" textlink="">
      <xdr:nvSpPr>
        <xdr:cNvPr id="304" name="楕円 303">
          <a:extLst>
            <a:ext uri="{FF2B5EF4-FFF2-40B4-BE49-F238E27FC236}">
              <a16:creationId xmlns="" xmlns:a16="http://schemas.microsoft.com/office/drawing/2014/main" id="{00000000-0008-0000-0200-000030010000}"/>
            </a:ext>
          </a:extLst>
        </xdr:cNvPr>
        <xdr:cNvSpPr/>
      </xdr:nvSpPr>
      <xdr:spPr>
        <a:xfrm>
          <a:off x="8699500" y="142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31242</xdr:rowOff>
    </xdr:from>
    <xdr:to>
      <xdr:col>50</xdr:col>
      <xdr:colOff>114300</xdr:colOff>
      <xdr:row>83</xdr:row>
      <xdr:rowOff>40387</xdr:rowOff>
    </xdr:to>
    <xdr:cxnSp macro="">
      <xdr:nvCxnSpPr>
        <xdr:cNvPr id="305" name="直線コネクタ 304">
          <a:extLst>
            <a:ext uri="{FF2B5EF4-FFF2-40B4-BE49-F238E27FC236}">
              <a16:creationId xmlns="" xmlns:a16="http://schemas.microsoft.com/office/drawing/2014/main" id="{00000000-0008-0000-0200-000031010000}"/>
            </a:ext>
          </a:extLst>
        </xdr:cNvPr>
        <xdr:cNvCxnSpPr/>
      </xdr:nvCxnSpPr>
      <xdr:spPr>
        <a:xfrm flipV="1">
          <a:off x="8750300" y="142615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141749</xdr:rowOff>
    </xdr:from>
    <xdr:ext cx="469744" cy="259045"/>
    <xdr:sp macro="" textlink="">
      <xdr:nvSpPr>
        <xdr:cNvPr id="306" name="n_1aveValue【福祉施設】&#10;一人当たり面積">
          <a:extLst>
            <a:ext uri="{FF2B5EF4-FFF2-40B4-BE49-F238E27FC236}">
              <a16:creationId xmlns="" xmlns:a16="http://schemas.microsoft.com/office/drawing/2014/main" id="{00000000-0008-0000-0200-000032010000}"/>
            </a:ext>
          </a:extLst>
        </xdr:cNvPr>
        <xdr:cNvSpPr txBox="1"/>
      </xdr:nvSpPr>
      <xdr:spPr>
        <a:xfrm>
          <a:off x="9391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52595</xdr:rowOff>
    </xdr:from>
    <xdr:ext cx="469744" cy="259045"/>
    <xdr:sp macro="" textlink="">
      <xdr:nvSpPr>
        <xdr:cNvPr id="307" name="n_2aveValue【福祉施設】&#10;一人当たり面積">
          <a:extLst>
            <a:ext uri="{FF2B5EF4-FFF2-40B4-BE49-F238E27FC236}">
              <a16:creationId xmlns="" xmlns:a16="http://schemas.microsoft.com/office/drawing/2014/main" id="{00000000-0008-0000-0200-000033010000}"/>
            </a:ext>
          </a:extLst>
        </xdr:cNvPr>
        <xdr:cNvSpPr txBox="1"/>
      </xdr:nvSpPr>
      <xdr:spPr>
        <a:xfrm>
          <a:off x="85154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98569</xdr:rowOff>
    </xdr:from>
    <xdr:ext cx="469744" cy="259045"/>
    <xdr:sp macro="" textlink="">
      <xdr:nvSpPr>
        <xdr:cNvPr id="308" name="n_1mainValue【福祉施設】&#10;一人当たり面積">
          <a:extLst>
            <a:ext uri="{FF2B5EF4-FFF2-40B4-BE49-F238E27FC236}">
              <a16:creationId xmlns="" xmlns:a16="http://schemas.microsoft.com/office/drawing/2014/main" id="{00000000-0008-0000-0200-000034010000}"/>
            </a:ext>
          </a:extLst>
        </xdr:cNvPr>
        <xdr:cNvSpPr txBox="1"/>
      </xdr:nvSpPr>
      <xdr:spPr>
        <a:xfrm>
          <a:off x="93917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107714</xdr:rowOff>
    </xdr:from>
    <xdr:ext cx="469744" cy="259045"/>
    <xdr:sp macro="" textlink="">
      <xdr:nvSpPr>
        <xdr:cNvPr id="309" name="n_2mainValue【福祉施設】&#10;一人当たり面積">
          <a:extLst>
            <a:ext uri="{FF2B5EF4-FFF2-40B4-BE49-F238E27FC236}">
              <a16:creationId xmlns="" xmlns:a16="http://schemas.microsoft.com/office/drawing/2014/main" id="{00000000-0008-0000-0200-000035010000}"/>
            </a:ext>
          </a:extLst>
        </xdr:cNvPr>
        <xdr:cNvSpPr txBox="1"/>
      </xdr:nvSpPr>
      <xdr:spPr>
        <a:xfrm>
          <a:off x="8515427" y="1399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a:extLst>
            <a:ext uri="{FF2B5EF4-FFF2-40B4-BE49-F238E27FC236}">
              <a16:creationId xmlns="" xmlns:a16="http://schemas.microsoft.com/office/drawing/2014/main" id="{00000000-0008-0000-0200-00003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a:extLst>
            <a:ext uri="{FF2B5EF4-FFF2-40B4-BE49-F238E27FC236}">
              <a16:creationId xmlns="" xmlns:a16="http://schemas.microsoft.com/office/drawing/2014/main" id="{00000000-0008-0000-0200-00003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a:extLst>
            <a:ext uri="{FF2B5EF4-FFF2-40B4-BE49-F238E27FC236}">
              <a16:creationId xmlns="" xmlns:a16="http://schemas.microsoft.com/office/drawing/2014/main" id="{00000000-0008-0000-0200-00003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a:extLst>
            <a:ext uri="{FF2B5EF4-FFF2-40B4-BE49-F238E27FC236}">
              <a16:creationId xmlns="" xmlns:a16="http://schemas.microsoft.com/office/drawing/2014/main" id="{00000000-0008-0000-0200-00003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a:extLst>
            <a:ext uri="{FF2B5EF4-FFF2-40B4-BE49-F238E27FC236}">
              <a16:creationId xmlns="" xmlns:a16="http://schemas.microsoft.com/office/drawing/2014/main" id="{00000000-0008-0000-0200-00003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a:extLst>
            <a:ext uri="{FF2B5EF4-FFF2-40B4-BE49-F238E27FC236}">
              <a16:creationId xmlns="" xmlns:a16="http://schemas.microsoft.com/office/drawing/2014/main" id="{00000000-0008-0000-0200-00003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a:extLst>
            <a:ext uri="{FF2B5EF4-FFF2-40B4-BE49-F238E27FC236}">
              <a16:creationId xmlns="" xmlns:a16="http://schemas.microsoft.com/office/drawing/2014/main" id="{00000000-0008-0000-0200-00003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a:extLst>
            <a:ext uri="{FF2B5EF4-FFF2-40B4-BE49-F238E27FC236}">
              <a16:creationId xmlns="" xmlns:a16="http://schemas.microsoft.com/office/drawing/2014/main" id="{00000000-0008-0000-0200-00003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8" name="正方形/長方形 317">
          <a:extLst>
            <a:ext uri="{FF2B5EF4-FFF2-40B4-BE49-F238E27FC236}">
              <a16:creationId xmlns="" xmlns:a16="http://schemas.microsoft.com/office/drawing/2014/main" id="{00000000-0008-0000-0200-00003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9" name="正方形/長方形 318">
          <a:extLst>
            <a:ext uri="{FF2B5EF4-FFF2-40B4-BE49-F238E27FC236}">
              <a16:creationId xmlns="" xmlns:a16="http://schemas.microsoft.com/office/drawing/2014/main" id="{00000000-0008-0000-0200-00003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0" name="正方形/長方形 319">
          <a:extLst>
            <a:ext uri="{FF2B5EF4-FFF2-40B4-BE49-F238E27FC236}">
              <a16:creationId xmlns="" xmlns:a16="http://schemas.microsoft.com/office/drawing/2014/main" id="{00000000-0008-0000-0200-00004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1" name="正方形/長方形 320">
          <a:extLst>
            <a:ext uri="{FF2B5EF4-FFF2-40B4-BE49-F238E27FC236}">
              <a16:creationId xmlns="" xmlns:a16="http://schemas.microsoft.com/office/drawing/2014/main" id="{00000000-0008-0000-0200-00004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2" name="正方形/長方形 321">
          <a:extLst>
            <a:ext uri="{FF2B5EF4-FFF2-40B4-BE49-F238E27FC236}">
              <a16:creationId xmlns="" xmlns:a16="http://schemas.microsoft.com/office/drawing/2014/main" id="{00000000-0008-0000-0200-00004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3" name="正方形/長方形 322">
          <a:extLst>
            <a:ext uri="{FF2B5EF4-FFF2-40B4-BE49-F238E27FC236}">
              <a16:creationId xmlns="" xmlns:a16="http://schemas.microsoft.com/office/drawing/2014/main" id="{00000000-0008-0000-0200-00004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4" name="正方形/長方形 323">
          <a:extLst>
            <a:ext uri="{FF2B5EF4-FFF2-40B4-BE49-F238E27FC236}">
              <a16:creationId xmlns="" xmlns:a16="http://schemas.microsoft.com/office/drawing/2014/main" id="{00000000-0008-0000-0200-00004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5" name="正方形/長方形 324">
          <a:extLst>
            <a:ext uri="{FF2B5EF4-FFF2-40B4-BE49-F238E27FC236}">
              <a16:creationId xmlns="" xmlns:a16="http://schemas.microsoft.com/office/drawing/2014/main" id="{00000000-0008-0000-0200-00004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6" name="正方形/長方形 325">
          <a:extLst>
            <a:ext uri="{FF2B5EF4-FFF2-40B4-BE49-F238E27FC236}">
              <a16:creationId xmlns="" xmlns:a16="http://schemas.microsoft.com/office/drawing/2014/main" id="{00000000-0008-0000-0200-00004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7" name="正方形/長方形 326">
          <a:extLst>
            <a:ext uri="{FF2B5EF4-FFF2-40B4-BE49-F238E27FC236}">
              <a16:creationId xmlns="" xmlns:a16="http://schemas.microsoft.com/office/drawing/2014/main" id="{00000000-0008-0000-0200-00004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8" name="正方形/長方形 327">
          <a:extLst>
            <a:ext uri="{FF2B5EF4-FFF2-40B4-BE49-F238E27FC236}">
              <a16:creationId xmlns="" xmlns:a16="http://schemas.microsoft.com/office/drawing/2014/main" id="{00000000-0008-0000-0200-00004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9" name="正方形/長方形 328">
          <a:extLst>
            <a:ext uri="{FF2B5EF4-FFF2-40B4-BE49-F238E27FC236}">
              <a16:creationId xmlns="" xmlns:a16="http://schemas.microsoft.com/office/drawing/2014/main" id="{00000000-0008-0000-0200-00004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0" name="正方形/長方形 329">
          <a:extLst>
            <a:ext uri="{FF2B5EF4-FFF2-40B4-BE49-F238E27FC236}">
              <a16:creationId xmlns="" xmlns:a16="http://schemas.microsoft.com/office/drawing/2014/main" id="{00000000-0008-0000-0200-00004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1" name="正方形/長方形 330">
          <a:extLst>
            <a:ext uri="{FF2B5EF4-FFF2-40B4-BE49-F238E27FC236}">
              <a16:creationId xmlns="" xmlns:a16="http://schemas.microsoft.com/office/drawing/2014/main" id="{00000000-0008-0000-0200-00004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2" name="正方形/長方形 331">
          <a:extLst>
            <a:ext uri="{FF2B5EF4-FFF2-40B4-BE49-F238E27FC236}">
              <a16:creationId xmlns="" xmlns:a16="http://schemas.microsoft.com/office/drawing/2014/main" id="{00000000-0008-0000-0200-00004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3" name="正方形/長方形 332">
          <a:extLst>
            <a:ext uri="{FF2B5EF4-FFF2-40B4-BE49-F238E27FC236}">
              <a16:creationId xmlns="" xmlns:a16="http://schemas.microsoft.com/office/drawing/2014/main" id="{00000000-0008-0000-0200-00004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4" name="テキスト ボックス 333">
          <a:extLst>
            <a:ext uri="{FF2B5EF4-FFF2-40B4-BE49-F238E27FC236}">
              <a16:creationId xmlns="" xmlns:a16="http://schemas.microsoft.com/office/drawing/2014/main" id="{00000000-0008-0000-0200-00004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5" name="直線コネクタ 334">
          <a:extLst>
            <a:ext uri="{FF2B5EF4-FFF2-40B4-BE49-F238E27FC236}">
              <a16:creationId xmlns="" xmlns:a16="http://schemas.microsoft.com/office/drawing/2014/main" id="{00000000-0008-0000-0200-00004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6" name="テキスト ボックス 335">
          <a:extLst>
            <a:ext uri="{FF2B5EF4-FFF2-40B4-BE49-F238E27FC236}">
              <a16:creationId xmlns="" xmlns:a16="http://schemas.microsoft.com/office/drawing/2014/main" id="{00000000-0008-0000-0200-000050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7" name="直線コネクタ 336">
          <a:extLst>
            <a:ext uri="{FF2B5EF4-FFF2-40B4-BE49-F238E27FC236}">
              <a16:creationId xmlns="" xmlns:a16="http://schemas.microsoft.com/office/drawing/2014/main" id="{00000000-0008-0000-0200-000051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8" name="テキスト ボックス 337">
          <a:extLst>
            <a:ext uri="{FF2B5EF4-FFF2-40B4-BE49-F238E27FC236}">
              <a16:creationId xmlns="" xmlns:a16="http://schemas.microsoft.com/office/drawing/2014/main" id="{00000000-0008-0000-0200-000052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9" name="直線コネクタ 338">
          <a:extLst>
            <a:ext uri="{FF2B5EF4-FFF2-40B4-BE49-F238E27FC236}">
              <a16:creationId xmlns="" xmlns:a16="http://schemas.microsoft.com/office/drawing/2014/main" id="{00000000-0008-0000-0200-000053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0" name="テキスト ボックス 339">
          <a:extLst>
            <a:ext uri="{FF2B5EF4-FFF2-40B4-BE49-F238E27FC236}">
              <a16:creationId xmlns="" xmlns:a16="http://schemas.microsoft.com/office/drawing/2014/main" id="{00000000-0008-0000-0200-000054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1" name="直線コネクタ 340">
          <a:extLst>
            <a:ext uri="{FF2B5EF4-FFF2-40B4-BE49-F238E27FC236}">
              <a16:creationId xmlns="" xmlns:a16="http://schemas.microsoft.com/office/drawing/2014/main" id="{00000000-0008-0000-0200-000055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2" name="テキスト ボックス 341">
          <a:extLst>
            <a:ext uri="{FF2B5EF4-FFF2-40B4-BE49-F238E27FC236}">
              <a16:creationId xmlns="" xmlns:a16="http://schemas.microsoft.com/office/drawing/2014/main" id="{00000000-0008-0000-0200-000056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3" name="直線コネクタ 342">
          <a:extLst>
            <a:ext uri="{FF2B5EF4-FFF2-40B4-BE49-F238E27FC236}">
              <a16:creationId xmlns="" xmlns:a16="http://schemas.microsoft.com/office/drawing/2014/main" id="{00000000-0008-0000-0200-000057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4" name="テキスト ボックス 343">
          <a:extLst>
            <a:ext uri="{FF2B5EF4-FFF2-40B4-BE49-F238E27FC236}">
              <a16:creationId xmlns="" xmlns:a16="http://schemas.microsoft.com/office/drawing/2014/main" id="{00000000-0008-0000-0200-000058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5" name="直線コネクタ 344">
          <a:extLst>
            <a:ext uri="{FF2B5EF4-FFF2-40B4-BE49-F238E27FC236}">
              <a16:creationId xmlns="" xmlns:a16="http://schemas.microsoft.com/office/drawing/2014/main" id="{00000000-0008-0000-0200-000059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6" name="テキスト ボックス 345">
          <a:extLst>
            <a:ext uri="{FF2B5EF4-FFF2-40B4-BE49-F238E27FC236}">
              <a16:creationId xmlns="" xmlns:a16="http://schemas.microsoft.com/office/drawing/2014/main" id="{00000000-0008-0000-0200-00005A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7" name="直線コネクタ 346">
          <a:extLst>
            <a:ext uri="{FF2B5EF4-FFF2-40B4-BE49-F238E27FC236}">
              <a16:creationId xmlns="" xmlns:a16="http://schemas.microsoft.com/office/drawing/2014/main" id="{00000000-0008-0000-0200-00005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8" name="テキスト ボックス 347">
          <a:extLst>
            <a:ext uri="{FF2B5EF4-FFF2-40B4-BE49-F238E27FC236}">
              <a16:creationId xmlns="" xmlns:a16="http://schemas.microsoft.com/office/drawing/2014/main" id="{00000000-0008-0000-0200-00005C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9" name="【一般廃棄物処理施設】&#10;有形固定資産減価償却率グラフ枠">
          <a:extLst>
            <a:ext uri="{FF2B5EF4-FFF2-40B4-BE49-F238E27FC236}">
              <a16:creationId xmlns="" xmlns:a16="http://schemas.microsoft.com/office/drawing/2014/main" id="{00000000-0008-0000-0200-00005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350" name="直線コネクタ 349">
          <a:extLst>
            <a:ext uri="{FF2B5EF4-FFF2-40B4-BE49-F238E27FC236}">
              <a16:creationId xmlns="" xmlns:a16="http://schemas.microsoft.com/office/drawing/2014/main" id="{00000000-0008-0000-0200-00005E010000}"/>
            </a:ext>
          </a:extLst>
        </xdr:cNvPr>
        <xdr:cNvCxnSpPr/>
      </xdr:nvCxnSpPr>
      <xdr:spPr>
        <a:xfrm flipV="1">
          <a:off x="1631886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351" name="【一般廃棄物処理施設】&#10;有形固定資産減価償却率最小値テキスト">
          <a:extLst>
            <a:ext uri="{FF2B5EF4-FFF2-40B4-BE49-F238E27FC236}">
              <a16:creationId xmlns="" xmlns:a16="http://schemas.microsoft.com/office/drawing/2014/main" id="{00000000-0008-0000-0200-00005F010000}"/>
            </a:ext>
          </a:extLst>
        </xdr:cNvPr>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352" name="直線コネクタ 351">
          <a:extLst>
            <a:ext uri="{FF2B5EF4-FFF2-40B4-BE49-F238E27FC236}">
              <a16:creationId xmlns="" xmlns:a16="http://schemas.microsoft.com/office/drawing/2014/main" id="{00000000-0008-0000-0200-000060010000}"/>
            </a:ext>
          </a:extLst>
        </xdr:cNvPr>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353" name="【一般廃棄物処理施設】&#10;有形固定資産減価償却率最大値テキスト">
          <a:extLst>
            <a:ext uri="{FF2B5EF4-FFF2-40B4-BE49-F238E27FC236}">
              <a16:creationId xmlns="" xmlns:a16="http://schemas.microsoft.com/office/drawing/2014/main" id="{00000000-0008-0000-0200-000061010000}"/>
            </a:ext>
          </a:extLst>
        </xdr:cNvPr>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354" name="直線コネクタ 353">
          <a:extLst>
            <a:ext uri="{FF2B5EF4-FFF2-40B4-BE49-F238E27FC236}">
              <a16:creationId xmlns="" xmlns:a16="http://schemas.microsoft.com/office/drawing/2014/main" id="{00000000-0008-0000-0200-000062010000}"/>
            </a:ext>
          </a:extLst>
        </xdr:cNvPr>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53992</xdr:rowOff>
    </xdr:from>
    <xdr:ext cx="405111" cy="259045"/>
    <xdr:sp macro="" textlink="">
      <xdr:nvSpPr>
        <xdr:cNvPr id="355" name="【一般廃棄物処理施設】&#10;有形固定資産減価償却率平均値テキスト">
          <a:extLst>
            <a:ext uri="{FF2B5EF4-FFF2-40B4-BE49-F238E27FC236}">
              <a16:creationId xmlns="" xmlns:a16="http://schemas.microsoft.com/office/drawing/2014/main" id="{00000000-0008-0000-0200-000063010000}"/>
            </a:ext>
          </a:extLst>
        </xdr:cNvPr>
        <xdr:cNvSpPr txBox="1"/>
      </xdr:nvSpPr>
      <xdr:spPr>
        <a:xfrm>
          <a:off x="16357600" y="6226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356" name="フローチャート: 判断 355">
          <a:extLst>
            <a:ext uri="{FF2B5EF4-FFF2-40B4-BE49-F238E27FC236}">
              <a16:creationId xmlns="" xmlns:a16="http://schemas.microsoft.com/office/drawing/2014/main" id="{00000000-0008-0000-0200-000064010000}"/>
            </a:ext>
          </a:extLst>
        </xdr:cNvPr>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357" name="フローチャート: 判断 356">
          <a:extLst>
            <a:ext uri="{FF2B5EF4-FFF2-40B4-BE49-F238E27FC236}">
              <a16:creationId xmlns="" xmlns:a16="http://schemas.microsoft.com/office/drawing/2014/main" id="{00000000-0008-0000-0200-000065010000}"/>
            </a:ext>
          </a:extLst>
        </xdr:cNvPr>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358" name="フローチャート: 判断 357">
          <a:extLst>
            <a:ext uri="{FF2B5EF4-FFF2-40B4-BE49-F238E27FC236}">
              <a16:creationId xmlns="" xmlns:a16="http://schemas.microsoft.com/office/drawing/2014/main" id="{00000000-0008-0000-0200-000066010000}"/>
            </a:ext>
          </a:extLst>
        </xdr:cNvPr>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9" name="テキスト ボックス 358">
          <a:extLst>
            <a:ext uri="{FF2B5EF4-FFF2-40B4-BE49-F238E27FC236}">
              <a16:creationId xmlns="" xmlns:a16="http://schemas.microsoft.com/office/drawing/2014/main" id="{00000000-0008-0000-0200-000067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0" name="テキスト ボックス 359">
          <a:extLst>
            <a:ext uri="{FF2B5EF4-FFF2-40B4-BE49-F238E27FC236}">
              <a16:creationId xmlns="" xmlns:a16="http://schemas.microsoft.com/office/drawing/2014/main" id="{00000000-0008-0000-0200-000068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1" name="テキスト ボックス 360">
          <a:extLst>
            <a:ext uri="{FF2B5EF4-FFF2-40B4-BE49-F238E27FC236}">
              <a16:creationId xmlns="" xmlns:a16="http://schemas.microsoft.com/office/drawing/2014/main" id="{00000000-0008-0000-0200-000069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2" name="テキスト ボックス 361">
          <a:extLst>
            <a:ext uri="{FF2B5EF4-FFF2-40B4-BE49-F238E27FC236}">
              <a16:creationId xmlns="" xmlns:a16="http://schemas.microsoft.com/office/drawing/2014/main" id="{00000000-0008-0000-0200-00006A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3" name="テキスト ボックス 362">
          <a:extLst>
            <a:ext uri="{FF2B5EF4-FFF2-40B4-BE49-F238E27FC236}">
              <a16:creationId xmlns="" xmlns:a16="http://schemas.microsoft.com/office/drawing/2014/main" id="{00000000-0008-0000-0200-00006B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73025</xdr:rowOff>
    </xdr:from>
    <xdr:to>
      <xdr:col>85</xdr:col>
      <xdr:colOff>177800</xdr:colOff>
      <xdr:row>38</xdr:row>
      <xdr:rowOff>3175</xdr:rowOff>
    </xdr:to>
    <xdr:sp macro="" textlink="">
      <xdr:nvSpPr>
        <xdr:cNvPr id="364" name="楕円 363">
          <a:extLst>
            <a:ext uri="{FF2B5EF4-FFF2-40B4-BE49-F238E27FC236}">
              <a16:creationId xmlns="" xmlns:a16="http://schemas.microsoft.com/office/drawing/2014/main" id="{00000000-0008-0000-0200-00006C010000}"/>
            </a:ext>
          </a:extLst>
        </xdr:cNvPr>
        <xdr:cNvSpPr/>
      </xdr:nvSpPr>
      <xdr:spPr>
        <a:xfrm>
          <a:off x="162687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51452</xdr:rowOff>
    </xdr:from>
    <xdr:ext cx="405111" cy="259045"/>
    <xdr:sp macro="" textlink="">
      <xdr:nvSpPr>
        <xdr:cNvPr id="365" name="【一般廃棄物処理施設】&#10;有形固定資産減価償却率該当値テキスト">
          <a:extLst>
            <a:ext uri="{FF2B5EF4-FFF2-40B4-BE49-F238E27FC236}">
              <a16:creationId xmlns="" xmlns:a16="http://schemas.microsoft.com/office/drawing/2014/main" id="{00000000-0008-0000-0200-00006D010000}"/>
            </a:ext>
          </a:extLst>
        </xdr:cNvPr>
        <xdr:cNvSpPr txBox="1"/>
      </xdr:nvSpPr>
      <xdr:spPr>
        <a:xfrm>
          <a:off x="16357600"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78740</xdr:rowOff>
    </xdr:from>
    <xdr:to>
      <xdr:col>81</xdr:col>
      <xdr:colOff>101600</xdr:colOff>
      <xdr:row>38</xdr:row>
      <xdr:rowOff>8890</xdr:rowOff>
    </xdr:to>
    <xdr:sp macro="" textlink="">
      <xdr:nvSpPr>
        <xdr:cNvPr id="366" name="楕円 365">
          <a:extLst>
            <a:ext uri="{FF2B5EF4-FFF2-40B4-BE49-F238E27FC236}">
              <a16:creationId xmlns="" xmlns:a16="http://schemas.microsoft.com/office/drawing/2014/main" id="{00000000-0008-0000-0200-00006E010000}"/>
            </a:ext>
          </a:extLst>
        </xdr:cNvPr>
        <xdr:cNvSpPr/>
      </xdr:nvSpPr>
      <xdr:spPr>
        <a:xfrm>
          <a:off x="15430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123825</xdr:rowOff>
    </xdr:from>
    <xdr:to>
      <xdr:col>85</xdr:col>
      <xdr:colOff>127000</xdr:colOff>
      <xdr:row>37</xdr:row>
      <xdr:rowOff>129540</xdr:rowOff>
    </xdr:to>
    <xdr:cxnSp macro="">
      <xdr:nvCxnSpPr>
        <xdr:cNvPr id="367" name="直線コネクタ 366">
          <a:extLst>
            <a:ext uri="{FF2B5EF4-FFF2-40B4-BE49-F238E27FC236}">
              <a16:creationId xmlns="" xmlns:a16="http://schemas.microsoft.com/office/drawing/2014/main" id="{00000000-0008-0000-0200-00006F010000}"/>
            </a:ext>
          </a:extLst>
        </xdr:cNvPr>
        <xdr:cNvCxnSpPr/>
      </xdr:nvCxnSpPr>
      <xdr:spPr>
        <a:xfrm flipV="1">
          <a:off x="15481300" y="646747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76835</xdr:rowOff>
    </xdr:from>
    <xdr:to>
      <xdr:col>76</xdr:col>
      <xdr:colOff>165100</xdr:colOff>
      <xdr:row>36</xdr:row>
      <xdr:rowOff>6985</xdr:rowOff>
    </xdr:to>
    <xdr:sp macro="" textlink="">
      <xdr:nvSpPr>
        <xdr:cNvPr id="368" name="楕円 367">
          <a:extLst>
            <a:ext uri="{FF2B5EF4-FFF2-40B4-BE49-F238E27FC236}">
              <a16:creationId xmlns="" xmlns:a16="http://schemas.microsoft.com/office/drawing/2014/main" id="{00000000-0008-0000-0200-000070010000}"/>
            </a:ext>
          </a:extLst>
        </xdr:cNvPr>
        <xdr:cNvSpPr/>
      </xdr:nvSpPr>
      <xdr:spPr>
        <a:xfrm>
          <a:off x="14541500" y="607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127635</xdr:rowOff>
    </xdr:from>
    <xdr:to>
      <xdr:col>81</xdr:col>
      <xdr:colOff>50800</xdr:colOff>
      <xdr:row>37</xdr:row>
      <xdr:rowOff>129540</xdr:rowOff>
    </xdr:to>
    <xdr:cxnSp macro="">
      <xdr:nvCxnSpPr>
        <xdr:cNvPr id="369" name="直線コネクタ 368">
          <a:extLst>
            <a:ext uri="{FF2B5EF4-FFF2-40B4-BE49-F238E27FC236}">
              <a16:creationId xmlns="" xmlns:a16="http://schemas.microsoft.com/office/drawing/2014/main" id="{00000000-0008-0000-0200-000071010000}"/>
            </a:ext>
          </a:extLst>
        </xdr:cNvPr>
        <xdr:cNvCxnSpPr/>
      </xdr:nvCxnSpPr>
      <xdr:spPr>
        <a:xfrm>
          <a:off x="14592300" y="6128385"/>
          <a:ext cx="889000" cy="3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4462</xdr:rowOff>
    </xdr:from>
    <xdr:ext cx="405111" cy="259045"/>
    <xdr:sp macro="" textlink="">
      <xdr:nvSpPr>
        <xdr:cNvPr id="370" name="n_1aveValue【一般廃棄物処理施設】&#10;有形固定資産減価償却率">
          <a:extLst>
            <a:ext uri="{FF2B5EF4-FFF2-40B4-BE49-F238E27FC236}">
              <a16:creationId xmlns="" xmlns:a16="http://schemas.microsoft.com/office/drawing/2014/main" id="{00000000-0008-0000-0200-000072010000}"/>
            </a:ext>
          </a:extLst>
        </xdr:cNvPr>
        <xdr:cNvSpPr txBox="1"/>
      </xdr:nvSpPr>
      <xdr:spPr>
        <a:xfrm>
          <a:off x="15266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60977</xdr:rowOff>
    </xdr:from>
    <xdr:ext cx="405111" cy="259045"/>
    <xdr:sp macro="" textlink="">
      <xdr:nvSpPr>
        <xdr:cNvPr id="371" name="n_2aveValue【一般廃棄物処理施設】&#10;有形固定資産減価償却率">
          <a:extLst>
            <a:ext uri="{FF2B5EF4-FFF2-40B4-BE49-F238E27FC236}">
              <a16:creationId xmlns="" xmlns:a16="http://schemas.microsoft.com/office/drawing/2014/main" id="{00000000-0008-0000-0200-000073010000}"/>
            </a:ext>
          </a:extLst>
        </xdr:cNvPr>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17</xdr:rowOff>
    </xdr:from>
    <xdr:ext cx="405111" cy="259045"/>
    <xdr:sp macro="" textlink="">
      <xdr:nvSpPr>
        <xdr:cNvPr id="372" name="n_1mainValue【一般廃棄物処理施設】&#10;有形固定資産減価償却率">
          <a:extLst>
            <a:ext uri="{FF2B5EF4-FFF2-40B4-BE49-F238E27FC236}">
              <a16:creationId xmlns="" xmlns:a16="http://schemas.microsoft.com/office/drawing/2014/main" id="{00000000-0008-0000-0200-000074010000}"/>
            </a:ext>
          </a:extLst>
        </xdr:cNvPr>
        <xdr:cNvSpPr txBox="1"/>
      </xdr:nvSpPr>
      <xdr:spPr>
        <a:xfrm>
          <a:off x="152660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23512</xdr:rowOff>
    </xdr:from>
    <xdr:ext cx="405111" cy="259045"/>
    <xdr:sp macro="" textlink="">
      <xdr:nvSpPr>
        <xdr:cNvPr id="373" name="n_2mainValue【一般廃棄物処理施設】&#10;有形固定資産減価償却率">
          <a:extLst>
            <a:ext uri="{FF2B5EF4-FFF2-40B4-BE49-F238E27FC236}">
              <a16:creationId xmlns="" xmlns:a16="http://schemas.microsoft.com/office/drawing/2014/main" id="{00000000-0008-0000-0200-000075010000}"/>
            </a:ext>
          </a:extLst>
        </xdr:cNvPr>
        <xdr:cNvSpPr txBox="1"/>
      </xdr:nvSpPr>
      <xdr:spPr>
        <a:xfrm>
          <a:off x="14389744" y="585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a:extLst>
            <a:ext uri="{FF2B5EF4-FFF2-40B4-BE49-F238E27FC236}">
              <a16:creationId xmlns="" xmlns:a16="http://schemas.microsoft.com/office/drawing/2014/main" id="{00000000-0008-0000-0200-00007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5" name="正方形/長方形 374">
          <a:extLst>
            <a:ext uri="{FF2B5EF4-FFF2-40B4-BE49-F238E27FC236}">
              <a16:creationId xmlns="" xmlns:a16="http://schemas.microsoft.com/office/drawing/2014/main" id="{00000000-0008-0000-0200-00007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6" name="正方形/長方形 375">
          <a:extLst>
            <a:ext uri="{FF2B5EF4-FFF2-40B4-BE49-F238E27FC236}">
              <a16:creationId xmlns="" xmlns:a16="http://schemas.microsoft.com/office/drawing/2014/main" id="{00000000-0008-0000-0200-00007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7" name="正方形/長方形 376">
          <a:extLst>
            <a:ext uri="{FF2B5EF4-FFF2-40B4-BE49-F238E27FC236}">
              <a16:creationId xmlns="" xmlns:a16="http://schemas.microsoft.com/office/drawing/2014/main" id="{00000000-0008-0000-0200-00007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8" name="正方形/長方形 377">
          <a:extLst>
            <a:ext uri="{FF2B5EF4-FFF2-40B4-BE49-F238E27FC236}">
              <a16:creationId xmlns="" xmlns:a16="http://schemas.microsoft.com/office/drawing/2014/main" id="{00000000-0008-0000-0200-00007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9" name="正方形/長方形 378">
          <a:extLst>
            <a:ext uri="{FF2B5EF4-FFF2-40B4-BE49-F238E27FC236}">
              <a16:creationId xmlns="" xmlns:a16="http://schemas.microsoft.com/office/drawing/2014/main" id="{00000000-0008-0000-0200-00007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0" name="正方形/長方形 379">
          <a:extLst>
            <a:ext uri="{FF2B5EF4-FFF2-40B4-BE49-F238E27FC236}">
              <a16:creationId xmlns="" xmlns:a16="http://schemas.microsoft.com/office/drawing/2014/main" id="{00000000-0008-0000-0200-00007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a:extLst>
            <a:ext uri="{FF2B5EF4-FFF2-40B4-BE49-F238E27FC236}">
              <a16:creationId xmlns="" xmlns:a16="http://schemas.microsoft.com/office/drawing/2014/main" id="{00000000-0008-0000-0200-00007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2" name="テキスト ボックス 381">
          <a:extLst>
            <a:ext uri="{FF2B5EF4-FFF2-40B4-BE49-F238E27FC236}">
              <a16:creationId xmlns="" xmlns:a16="http://schemas.microsoft.com/office/drawing/2014/main" id="{00000000-0008-0000-0200-00007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3" name="直線コネクタ 382">
          <a:extLst>
            <a:ext uri="{FF2B5EF4-FFF2-40B4-BE49-F238E27FC236}">
              <a16:creationId xmlns="" xmlns:a16="http://schemas.microsoft.com/office/drawing/2014/main" id="{00000000-0008-0000-0200-00007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4" name="直線コネクタ 383">
          <a:extLst>
            <a:ext uri="{FF2B5EF4-FFF2-40B4-BE49-F238E27FC236}">
              <a16:creationId xmlns="" xmlns:a16="http://schemas.microsoft.com/office/drawing/2014/main" id="{00000000-0008-0000-0200-000080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85" name="テキスト ボックス 384">
          <a:extLst>
            <a:ext uri="{FF2B5EF4-FFF2-40B4-BE49-F238E27FC236}">
              <a16:creationId xmlns="" xmlns:a16="http://schemas.microsoft.com/office/drawing/2014/main" id="{00000000-0008-0000-0200-000081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6" name="直線コネクタ 385">
          <a:extLst>
            <a:ext uri="{FF2B5EF4-FFF2-40B4-BE49-F238E27FC236}">
              <a16:creationId xmlns="" xmlns:a16="http://schemas.microsoft.com/office/drawing/2014/main" id="{00000000-0008-0000-0200-000082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87" name="テキスト ボックス 386">
          <a:extLst>
            <a:ext uri="{FF2B5EF4-FFF2-40B4-BE49-F238E27FC236}">
              <a16:creationId xmlns="" xmlns:a16="http://schemas.microsoft.com/office/drawing/2014/main" id="{00000000-0008-0000-0200-000083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8" name="直線コネクタ 387">
          <a:extLst>
            <a:ext uri="{FF2B5EF4-FFF2-40B4-BE49-F238E27FC236}">
              <a16:creationId xmlns="" xmlns:a16="http://schemas.microsoft.com/office/drawing/2014/main" id="{00000000-0008-0000-0200-000084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89" name="テキスト ボックス 388">
          <a:extLst>
            <a:ext uri="{FF2B5EF4-FFF2-40B4-BE49-F238E27FC236}">
              <a16:creationId xmlns="" xmlns:a16="http://schemas.microsoft.com/office/drawing/2014/main" id="{00000000-0008-0000-0200-000085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0" name="直線コネクタ 389">
          <a:extLst>
            <a:ext uri="{FF2B5EF4-FFF2-40B4-BE49-F238E27FC236}">
              <a16:creationId xmlns="" xmlns:a16="http://schemas.microsoft.com/office/drawing/2014/main" id="{00000000-0008-0000-0200-000086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1" name="テキスト ボックス 390">
          <a:extLst>
            <a:ext uri="{FF2B5EF4-FFF2-40B4-BE49-F238E27FC236}">
              <a16:creationId xmlns="" xmlns:a16="http://schemas.microsoft.com/office/drawing/2014/main" id="{00000000-0008-0000-0200-000087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2" name="直線コネクタ 391">
          <a:extLst>
            <a:ext uri="{FF2B5EF4-FFF2-40B4-BE49-F238E27FC236}">
              <a16:creationId xmlns="" xmlns:a16="http://schemas.microsoft.com/office/drawing/2014/main" id="{00000000-0008-0000-0200-000088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3" name="テキスト ボックス 392">
          <a:extLst>
            <a:ext uri="{FF2B5EF4-FFF2-40B4-BE49-F238E27FC236}">
              <a16:creationId xmlns="" xmlns:a16="http://schemas.microsoft.com/office/drawing/2014/main" id="{00000000-0008-0000-0200-000089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4" name="【一般廃棄物処理施設】&#10;一人当たり有形固定資産（償却資産）額グラフ枠">
          <a:extLst>
            <a:ext uri="{FF2B5EF4-FFF2-40B4-BE49-F238E27FC236}">
              <a16:creationId xmlns="" xmlns:a16="http://schemas.microsoft.com/office/drawing/2014/main" id="{00000000-0008-0000-0200-00008A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395" name="直線コネクタ 394">
          <a:extLst>
            <a:ext uri="{FF2B5EF4-FFF2-40B4-BE49-F238E27FC236}">
              <a16:creationId xmlns="" xmlns:a16="http://schemas.microsoft.com/office/drawing/2014/main" id="{00000000-0008-0000-0200-00008B010000}"/>
            </a:ext>
          </a:extLst>
        </xdr:cNvPr>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396" name="【一般廃棄物処理施設】&#10;一人当たり有形固定資産（償却資産）額最小値テキスト">
          <a:extLst>
            <a:ext uri="{FF2B5EF4-FFF2-40B4-BE49-F238E27FC236}">
              <a16:creationId xmlns="" xmlns:a16="http://schemas.microsoft.com/office/drawing/2014/main" id="{00000000-0008-0000-0200-00008C010000}"/>
            </a:ext>
          </a:extLst>
        </xdr:cNvPr>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397" name="直線コネクタ 396">
          <a:extLst>
            <a:ext uri="{FF2B5EF4-FFF2-40B4-BE49-F238E27FC236}">
              <a16:creationId xmlns="" xmlns:a16="http://schemas.microsoft.com/office/drawing/2014/main" id="{00000000-0008-0000-0200-00008D010000}"/>
            </a:ext>
          </a:extLst>
        </xdr:cNvPr>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398" name="【一般廃棄物処理施設】&#10;一人当たり有形固定資産（償却資産）額最大値テキスト">
          <a:extLst>
            <a:ext uri="{FF2B5EF4-FFF2-40B4-BE49-F238E27FC236}">
              <a16:creationId xmlns="" xmlns:a16="http://schemas.microsoft.com/office/drawing/2014/main" id="{00000000-0008-0000-0200-00008E010000}"/>
            </a:ext>
          </a:extLst>
        </xdr:cNvPr>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399" name="直線コネクタ 398">
          <a:extLst>
            <a:ext uri="{FF2B5EF4-FFF2-40B4-BE49-F238E27FC236}">
              <a16:creationId xmlns="" xmlns:a16="http://schemas.microsoft.com/office/drawing/2014/main" id="{00000000-0008-0000-0200-00008F010000}"/>
            </a:ext>
          </a:extLst>
        </xdr:cNvPr>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72591</xdr:rowOff>
    </xdr:from>
    <xdr:ext cx="534377" cy="259045"/>
    <xdr:sp macro="" textlink="">
      <xdr:nvSpPr>
        <xdr:cNvPr id="400" name="【一般廃棄物処理施設】&#10;一人当たり有形固定資産（償却資産）額平均値テキスト">
          <a:extLst>
            <a:ext uri="{FF2B5EF4-FFF2-40B4-BE49-F238E27FC236}">
              <a16:creationId xmlns="" xmlns:a16="http://schemas.microsoft.com/office/drawing/2014/main" id="{00000000-0008-0000-0200-000090010000}"/>
            </a:ext>
          </a:extLst>
        </xdr:cNvPr>
        <xdr:cNvSpPr txBox="1"/>
      </xdr:nvSpPr>
      <xdr:spPr>
        <a:xfrm>
          <a:off x="22199600" y="6587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401" name="フローチャート: 判断 400">
          <a:extLst>
            <a:ext uri="{FF2B5EF4-FFF2-40B4-BE49-F238E27FC236}">
              <a16:creationId xmlns="" xmlns:a16="http://schemas.microsoft.com/office/drawing/2014/main" id="{00000000-0008-0000-0200-000091010000}"/>
            </a:ext>
          </a:extLst>
        </xdr:cNvPr>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402" name="フローチャート: 判断 401">
          <a:extLst>
            <a:ext uri="{FF2B5EF4-FFF2-40B4-BE49-F238E27FC236}">
              <a16:creationId xmlns="" xmlns:a16="http://schemas.microsoft.com/office/drawing/2014/main" id="{00000000-0008-0000-0200-000092010000}"/>
            </a:ext>
          </a:extLst>
        </xdr:cNvPr>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131494</xdr:rowOff>
    </xdr:from>
    <xdr:to>
      <xdr:col>107</xdr:col>
      <xdr:colOff>101600</xdr:colOff>
      <xdr:row>40</xdr:row>
      <xdr:rowOff>61644</xdr:rowOff>
    </xdr:to>
    <xdr:sp macro="" textlink="">
      <xdr:nvSpPr>
        <xdr:cNvPr id="403" name="フローチャート: 判断 402">
          <a:extLst>
            <a:ext uri="{FF2B5EF4-FFF2-40B4-BE49-F238E27FC236}">
              <a16:creationId xmlns="" xmlns:a16="http://schemas.microsoft.com/office/drawing/2014/main" id="{00000000-0008-0000-0200-000093010000}"/>
            </a:ext>
          </a:extLst>
        </xdr:cNvPr>
        <xdr:cNvSpPr/>
      </xdr:nvSpPr>
      <xdr:spPr>
        <a:xfrm>
          <a:off x="20383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4" name="テキスト ボックス 403">
          <a:extLst>
            <a:ext uri="{FF2B5EF4-FFF2-40B4-BE49-F238E27FC236}">
              <a16:creationId xmlns="" xmlns:a16="http://schemas.microsoft.com/office/drawing/2014/main" id="{00000000-0008-0000-0200-00009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5" name="テキスト ボックス 404">
          <a:extLst>
            <a:ext uri="{FF2B5EF4-FFF2-40B4-BE49-F238E27FC236}">
              <a16:creationId xmlns="" xmlns:a16="http://schemas.microsoft.com/office/drawing/2014/main" id="{00000000-0008-0000-0200-00009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6" name="テキスト ボックス 405">
          <a:extLst>
            <a:ext uri="{FF2B5EF4-FFF2-40B4-BE49-F238E27FC236}">
              <a16:creationId xmlns="" xmlns:a16="http://schemas.microsoft.com/office/drawing/2014/main" id="{00000000-0008-0000-0200-00009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7" name="テキスト ボックス 406">
          <a:extLst>
            <a:ext uri="{FF2B5EF4-FFF2-40B4-BE49-F238E27FC236}">
              <a16:creationId xmlns="" xmlns:a16="http://schemas.microsoft.com/office/drawing/2014/main" id="{00000000-0008-0000-0200-00009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8" name="テキスト ボックス 407">
          <a:extLst>
            <a:ext uri="{FF2B5EF4-FFF2-40B4-BE49-F238E27FC236}">
              <a16:creationId xmlns="" xmlns:a16="http://schemas.microsoft.com/office/drawing/2014/main" id="{00000000-0008-0000-0200-00009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134548</xdr:rowOff>
    </xdr:from>
    <xdr:to>
      <xdr:col>116</xdr:col>
      <xdr:colOff>114300</xdr:colOff>
      <xdr:row>41</xdr:row>
      <xdr:rowOff>64698</xdr:rowOff>
    </xdr:to>
    <xdr:sp macro="" textlink="">
      <xdr:nvSpPr>
        <xdr:cNvPr id="409" name="楕円 408">
          <a:extLst>
            <a:ext uri="{FF2B5EF4-FFF2-40B4-BE49-F238E27FC236}">
              <a16:creationId xmlns="" xmlns:a16="http://schemas.microsoft.com/office/drawing/2014/main" id="{00000000-0008-0000-0200-000099010000}"/>
            </a:ext>
          </a:extLst>
        </xdr:cNvPr>
        <xdr:cNvSpPr/>
      </xdr:nvSpPr>
      <xdr:spPr>
        <a:xfrm>
          <a:off x="22110700" y="699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49475</xdr:rowOff>
    </xdr:from>
    <xdr:ext cx="534377" cy="259045"/>
    <xdr:sp macro="" textlink="">
      <xdr:nvSpPr>
        <xdr:cNvPr id="410" name="【一般廃棄物処理施設】&#10;一人当たり有形固定資産（償却資産）額該当値テキスト">
          <a:extLst>
            <a:ext uri="{FF2B5EF4-FFF2-40B4-BE49-F238E27FC236}">
              <a16:creationId xmlns="" xmlns:a16="http://schemas.microsoft.com/office/drawing/2014/main" id="{00000000-0008-0000-0200-00009A010000}"/>
            </a:ext>
          </a:extLst>
        </xdr:cNvPr>
        <xdr:cNvSpPr txBox="1"/>
      </xdr:nvSpPr>
      <xdr:spPr>
        <a:xfrm>
          <a:off x="22199600" y="6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135055</xdr:rowOff>
    </xdr:from>
    <xdr:to>
      <xdr:col>112</xdr:col>
      <xdr:colOff>38100</xdr:colOff>
      <xdr:row>41</xdr:row>
      <xdr:rowOff>65205</xdr:rowOff>
    </xdr:to>
    <xdr:sp macro="" textlink="">
      <xdr:nvSpPr>
        <xdr:cNvPr id="411" name="楕円 410">
          <a:extLst>
            <a:ext uri="{FF2B5EF4-FFF2-40B4-BE49-F238E27FC236}">
              <a16:creationId xmlns="" xmlns:a16="http://schemas.microsoft.com/office/drawing/2014/main" id="{00000000-0008-0000-0200-00009B010000}"/>
            </a:ext>
          </a:extLst>
        </xdr:cNvPr>
        <xdr:cNvSpPr/>
      </xdr:nvSpPr>
      <xdr:spPr>
        <a:xfrm>
          <a:off x="21272500" y="699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13898</xdr:rowOff>
    </xdr:from>
    <xdr:to>
      <xdr:col>116</xdr:col>
      <xdr:colOff>63500</xdr:colOff>
      <xdr:row>41</xdr:row>
      <xdr:rowOff>14405</xdr:rowOff>
    </xdr:to>
    <xdr:cxnSp macro="">
      <xdr:nvCxnSpPr>
        <xdr:cNvPr id="412" name="直線コネクタ 411">
          <a:extLst>
            <a:ext uri="{FF2B5EF4-FFF2-40B4-BE49-F238E27FC236}">
              <a16:creationId xmlns="" xmlns:a16="http://schemas.microsoft.com/office/drawing/2014/main" id="{00000000-0008-0000-0200-00009C010000}"/>
            </a:ext>
          </a:extLst>
        </xdr:cNvPr>
        <xdr:cNvCxnSpPr/>
      </xdr:nvCxnSpPr>
      <xdr:spPr>
        <a:xfrm flipV="1">
          <a:off x="21323300" y="7043348"/>
          <a:ext cx="8382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73072</xdr:rowOff>
    </xdr:from>
    <xdr:to>
      <xdr:col>107</xdr:col>
      <xdr:colOff>101600</xdr:colOff>
      <xdr:row>42</xdr:row>
      <xdr:rowOff>3222</xdr:rowOff>
    </xdr:to>
    <xdr:sp macro="" textlink="">
      <xdr:nvSpPr>
        <xdr:cNvPr id="413" name="楕円 412">
          <a:extLst>
            <a:ext uri="{FF2B5EF4-FFF2-40B4-BE49-F238E27FC236}">
              <a16:creationId xmlns="" xmlns:a16="http://schemas.microsoft.com/office/drawing/2014/main" id="{00000000-0008-0000-0200-00009D010000}"/>
            </a:ext>
          </a:extLst>
        </xdr:cNvPr>
        <xdr:cNvSpPr/>
      </xdr:nvSpPr>
      <xdr:spPr>
        <a:xfrm>
          <a:off x="20383500" y="710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14405</xdr:rowOff>
    </xdr:from>
    <xdr:to>
      <xdr:col>111</xdr:col>
      <xdr:colOff>177800</xdr:colOff>
      <xdr:row>41</xdr:row>
      <xdr:rowOff>123872</xdr:rowOff>
    </xdr:to>
    <xdr:cxnSp macro="">
      <xdr:nvCxnSpPr>
        <xdr:cNvPr id="414" name="直線コネクタ 413">
          <a:extLst>
            <a:ext uri="{FF2B5EF4-FFF2-40B4-BE49-F238E27FC236}">
              <a16:creationId xmlns="" xmlns:a16="http://schemas.microsoft.com/office/drawing/2014/main" id="{00000000-0008-0000-0200-00009E010000}"/>
            </a:ext>
          </a:extLst>
        </xdr:cNvPr>
        <xdr:cNvCxnSpPr/>
      </xdr:nvCxnSpPr>
      <xdr:spPr>
        <a:xfrm flipV="1">
          <a:off x="20434300" y="7043855"/>
          <a:ext cx="889000" cy="10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42852</xdr:rowOff>
    </xdr:from>
    <xdr:ext cx="534377" cy="259045"/>
    <xdr:sp macro="" textlink="">
      <xdr:nvSpPr>
        <xdr:cNvPr id="415" name="n_1aveValue【一般廃棄物処理施設】&#10;一人当たり有形固定資産（償却資産）額">
          <a:extLst>
            <a:ext uri="{FF2B5EF4-FFF2-40B4-BE49-F238E27FC236}">
              <a16:creationId xmlns="" xmlns:a16="http://schemas.microsoft.com/office/drawing/2014/main" id="{00000000-0008-0000-0200-00009F010000}"/>
            </a:ext>
          </a:extLst>
        </xdr:cNvPr>
        <xdr:cNvSpPr txBox="1"/>
      </xdr:nvSpPr>
      <xdr:spPr>
        <a:xfrm>
          <a:off x="21043411" y="655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78171</xdr:rowOff>
    </xdr:from>
    <xdr:ext cx="534377" cy="259045"/>
    <xdr:sp macro="" textlink="">
      <xdr:nvSpPr>
        <xdr:cNvPr id="416" name="n_2aveValue【一般廃棄物処理施設】&#10;一人当たり有形固定資産（償却資産）額">
          <a:extLst>
            <a:ext uri="{FF2B5EF4-FFF2-40B4-BE49-F238E27FC236}">
              <a16:creationId xmlns="" xmlns:a16="http://schemas.microsoft.com/office/drawing/2014/main" id="{00000000-0008-0000-0200-0000A0010000}"/>
            </a:ext>
          </a:extLst>
        </xdr:cNvPr>
        <xdr:cNvSpPr txBox="1"/>
      </xdr:nvSpPr>
      <xdr:spPr>
        <a:xfrm>
          <a:off x="20167111" y="659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56332</xdr:rowOff>
    </xdr:from>
    <xdr:ext cx="534377" cy="259045"/>
    <xdr:sp macro="" textlink="">
      <xdr:nvSpPr>
        <xdr:cNvPr id="417" name="n_1mainValue【一般廃棄物処理施設】&#10;一人当たり有形固定資産（償却資産）額">
          <a:extLst>
            <a:ext uri="{FF2B5EF4-FFF2-40B4-BE49-F238E27FC236}">
              <a16:creationId xmlns="" xmlns:a16="http://schemas.microsoft.com/office/drawing/2014/main" id="{00000000-0008-0000-0200-0000A1010000}"/>
            </a:ext>
          </a:extLst>
        </xdr:cNvPr>
        <xdr:cNvSpPr txBox="1"/>
      </xdr:nvSpPr>
      <xdr:spPr>
        <a:xfrm>
          <a:off x="21043411" y="708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165799</xdr:rowOff>
    </xdr:from>
    <xdr:ext cx="469744" cy="259045"/>
    <xdr:sp macro="" textlink="">
      <xdr:nvSpPr>
        <xdr:cNvPr id="418" name="n_2mainValue【一般廃棄物処理施設】&#10;一人当たり有形固定資産（償却資産）額">
          <a:extLst>
            <a:ext uri="{FF2B5EF4-FFF2-40B4-BE49-F238E27FC236}">
              <a16:creationId xmlns="" xmlns:a16="http://schemas.microsoft.com/office/drawing/2014/main" id="{00000000-0008-0000-0200-0000A2010000}"/>
            </a:ext>
          </a:extLst>
        </xdr:cNvPr>
        <xdr:cNvSpPr txBox="1"/>
      </xdr:nvSpPr>
      <xdr:spPr>
        <a:xfrm>
          <a:off x="20199428" y="7195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9" name="正方形/長方形 418">
          <a:extLst>
            <a:ext uri="{FF2B5EF4-FFF2-40B4-BE49-F238E27FC236}">
              <a16:creationId xmlns="" xmlns:a16="http://schemas.microsoft.com/office/drawing/2014/main" id="{00000000-0008-0000-0200-0000A3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0" name="正方形/長方形 419">
          <a:extLst>
            <a:ext uri="{FF2B5EF4-FFF2-40B4-BE49-F238E27FC236}">
              <a16:creationId xmlns="" xmlns:a16="http://schemas.microsoft.com/office/drawing/2014/main" id="{00000000-0008-0000-0200-0000A4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1" name="正方形/長方形 420">
          <a:extLst>
            <a:ext uri="{FF2B5EF4-FFF2-40B4-BE49-F238E27FC236}">
              <a16:creationId xmlns="" xmlns:a16="http://schemas.microsoft.com/office/drawing/2014/main" id="{00000000-0008-0000-0200-0000A5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2" name="正方形/長方形 421">
          <a:extLst>
            <a:ext uri="{FF2B5EF4-FFF2-40B4-BE49-F238E27FC236}">
              <a16:creationId xmlns="" xmlns:a16="http://schemas.microsoft.com/office/drawing/2014/main" id="{00000000-0008-0000-0200-0000A6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3" name="正方形/長方形 422">
          <a:extLst>
            <a:ext uri="{FF2B5EF4-FFF2-40B4-BE49-F238E27FC236}">
              <a16:creationId xmlns="" xmlns:a16="http://schemas.microsoft.com/office/drawing/2014/main" id="{00000000-0008-0000-0200-0000A7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4" name="正方形/長方形 423">
          <a:extLst>
            <a:ext uri="{FF2B5EF4-FFF2-40B4-BE49-F238E27FC236}">
              <a16:creationId xmlns="" xmlns:a16="http://schemas.microsoft.com/office/drawing/2014/main" id="{00000000-0008-0000-0200-0000A8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5" name="正方形/長方形 424">
          <a:extLst>
            <a:ext uri="{FF2B5EF4-FFF2-40B4-BE49-F238E27FC236}">
              <a16:creationId xmlns="" xmlns:a16="http://schemas.microsoft.com/office/drawing/2014/main" id="{00000000-0008-0000-0200-0000A9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6" name="正方形/長方形 425">
          <a:extLst>
            <a:ext uri="{FF2B5EF4-FFF2-40B4-BE49-F238E27FC236}">
              <a16:creationId xmlns="" xmlns:a16="http://schemas.microsoft.com/office/drawing/2014/main" id="{00000000-0008-0000-0200-0000AA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7" name="テキスト ボックス 426">
          <a:extLst>
            <a:ext uri="{FF2B5EF4-FFF2-40B4-BE49-F238E27FC236}">
              <a16:creationId xmlns="" xmlns:a16="http://schemas.microsoft.com/office/drawing/2014/main" id="{00000000-0008-0000-0200-0000AB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8" name="直線コネクタ 427">
          <a:extLst>
            <a:ext uri="{FF2B5EF4-FFF2-40B4-BE49-F238E27FC236}">
              <a16:creationId xmlns="" xmlns:a16="http://schemas.microsoft.com/office/drawing/2014/main" id="{00000000-0008-0000-0200-0000AC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29" name="テキスト ボックス 428">
          <a:extLst>
            <a:ext uri="{FF2B5EF4-FFF2-40B4-BE49-F238E27FC236}">
              <a16:creationId xmlns="" xmlns:a16="http://schemas.microsoft.com/office/drawing/2014/main" id="{00000000-0008-0000-0200-0000AD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0" name="直線コネクタ 429">
          <a:extLst>
            <a:ext uri="{FF2B5EF4-FFF2-40B4-BE49-F238E27FC236}">
              <a16:creationId xmlns="" xmlns:a16="http://schemas.microsoft.com/office/drawing/2014/main" id="{00000000-0008-0000-0200-0000AE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1" name="テキスト ボックス 430">
          <a:extLst>
            <a:ext uri="{FF2B5EF4-FFF2-40B4-BE49-F238E27FC236}">
              <a16:creationId xmlns="" xmlns:a16="http://schemas.microsoft.com/office/drawing/2014/main" id="{00000000-0008-0000-0200-0000AF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2" name="直線コネクタ 431">
          <a:extLst>
            <a:ext uri="{FF2B5EF4-FFF2-40B4-BE49-F238E27FC236}">
              <a16:creationId xmlns="" xmlns:a16="http://schemas.microsoft.com/office/drawing/2014/main" id="{00000000-0008-0000-0200-0000B0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3" name="テキスト ボックス 432">
          <a:extLst>
            <a:ext uri="{FF2B5EF4-FFF2-40B4-BE49-F238E27FC236}">
              <a16:creationId xmlns="" xmlns:a16="http://schemas.microsoft.com/office/drawing/2014/main" id="{00000000-0008-0000-0200-0000B1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4" name="直線コネクタ 433">
          <a:extLst>
            <a:ext uri="{FF2B5EF4-FFF2-40B4-BE49-F238E27FC236}">
              <a16:creationId xmlns="" xmlns:a16="http://schemas.microsoft.com/office/drawing/2014/main" id="{00000000-0008-0000-0200-0000B2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5" name="テキスト ボックス 434">
          <a:extLst>
            <a:ext uri="{FF2B5EF4-FFF2-40B4-BE49-F238E27FC236}">
              <a16:creationId xmlns="" xmlns:a16="http://schemas.microsoft.com/office/drawing/2014/main" id="{00000000-0008-0000-0200-0000B3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6" name="直線コネクタ 435">
          <a:extLst>
            <a:ext uri="{FF2B5EF4-FFF2-40B4-BE49-F238E27FC236}">
              <a16:creationId xmlns="" xmlns:a16="http://schemas.microsoft.com/office/drawing/2014/main" id="{00000000-0008-0000-0200-0000B4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7" name="テキスト ボックス 436">
          <a:extLst>
            <a:ext uri="{FF2B5EF4-FFF2-40B4-BE49-F238E27FC236}">
              <a16:creationId xmlns="" xmlns:a16="http://schemas.microsoft.com/office/drawing/2014/main" id="{00000000-0008-0000-0200-0000B5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8" name="直線コネクタ 437">
          <a:extLst>
            <a:ext uri="{FF2B5EF4-FFF2-40B4-BE49-F238E27FC236}">
              <a16:creationId xmlns="" xmlns:a16="http://schemas.microsoft.com/office/drawing/2014/main" id="{00000000-0008-0000-0200-0000B6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39" name="テキスト ボックス 438">
          <a:extLst>
            <a:ext uri="{FF2B5EF4-FFF2-40B4-BE49-F238E27FC236}">
              <a16:creationId xmlns="" xmlns:a16="http://schemas.microsoft.com/office/drawing/2014/main" id="{00000000-0008-0000-0200-0000B7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0" name="直線コネクタ 439">
          <a:extLst>
            <a:ext uri="{FF2B5EF4-FFF2-40B4-BE49-F238E27FC236}">
              <a16:creationId xmlns="" xmlns:a16="http://schemas.microsoft.com/office/drawing/2014/main" id="{00000000-0008-0000-0200-0000B8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1" name="テキスト ボックス 440">
          <a:extLst>
            <a:ext uri="{FF2B5EF4-FFF2-40B4-BE49-F238E27FC236}">
              <a16:creationId xmlns="" xmlns:a16="http://schemas.microsoft.com/office/drawing/2014/main" id="{00000000-0008-0000-0200-0000B9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2" name="【保健センター・保健所】&#10;有形固定資産減価償却率グラフ枠">
          <a:extLst>
            <a:ext uri="{FF2B5EF4-FFF2-40B4-BE49-F238E27FC236}">
              <a16:creationId xmlns="" xmlns:a16="http://schemas.microsoft.com/office/drawing/2014/main" id="{00000000-0008-0000-0200-0000BA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443" name="直線コネクタ 442">
          <a:extLst>
            <a:ext uri="{FF2B5EF4-FFF2-40B4-BE49-F238E27FC236}">
              <a16:creationId xmlns="" xmlns:a16="http://schemas.microsoft.com/office/drawing/2014/main" id="{00000000-0008-0000-0200-0000BB010000}"/>
            </a:ext>
          </a:extLst>
        </xdr:cNvPr>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444" name="【保健センター・保健所】&#10;有形固定資産減価償却率最小値テキスト">
          <a:extLst>
            <a:ext uri="{FF2B5EF4-FFF2-40B4-BE49-F238E27FC236}">
              <a16:creationId xmlns="" xmlns:a16="http://schemas.microsoft.com/office/drawing/2014/main" id="{00000000-0008-0000-0200-0000BC010000}"/>
            </a:ext>
          </a:extLst>
        </xdr:cNvPr>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445" name="直線コネクタ 444">
          <a:extLst>
            <a:ext uri="{FF2B5EF4-FFF2-40B4-BE49-F238E27FC236}">
              <a16:creationId xmlns="" xmlns:a16="http://schemas.microsoft.com/office/drawing/2014/main" id="{00000000-0008-0000-0200-0000BD010000}"/>
            </a:ext>
          </a:extLst>
        </xdr:cNvPr>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446" name="【保健センター・保健所】&#10;有形固定資産減価償却率最大値テキスト">
          <a:extLst>
            <a:ext uri="{FF2B5EF4-FFF2-40B4-BE49-F238E27FC236}">
              <a16:creationId xmlns="" xmlns:a16="http://schemas.microsoft.com/office/drawing/2014/main" id="{00000000-0008-0000-0200-0000BE010000}"/>
            </a:ext>
          </a:extLst>
        </xdr:cNvPr>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447" name="直線コネクタ 446">
          <a:extLst>
            <a:ext uri="{FF2B5EF4-FFF2-40B4-BE49-F238E27FC236}">
              <a16:creationId xmlns="" xmlns:a16="http://schemas.microsoft.com/office/drawing/2014/main" id="{00000000-0008-0000-0200-0000BF010000}"/>
            </a:ext>
          </a:extLst>
        </xdr:cNvPr>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164482</xdr:rowOff>
    </xdr:from>
    <xdr:ext cx="405111" cy="259045"/>
    <xdr:sp macro="" textlink="">
      <xdr:nvSpPr>
        <xdr:cNvPr id="448" name="【保健センター・保健所】&#10;有形固定資産減価償却率平均値テキスト">
          <a:extLst>
            <a:ext uri="{FF2B5EF4-FFF2-40B4-BE49-F238E27FC236}">
              <a16:creationId xmlns="" xmlns:a16="http://schemas.microsoft.com/office/drawing/2014/main" id="{00000000-0008-0000-0200-0000C0010000}"/>
            </a:ext>
          </a:extLst>
        </xdr:cNvPr>
        <xdr:cNvSpPr txBox="1"/>
      </xdr:nvSpPr>
      <xdr:spPr>
        <a:xfrm>
          <a:off x="16357600" y="10280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449" name="フローチャート: 判断 448">
          <a:extLst>
            <a:ext uri="{FF2B5EF4-FFF2-40B4-BE49-F238E27FC236}">
              <a16:creationId xmlns="" xmlns:a16="http://schemas.microsoft.com/office/drawing/2014/main" id="{00000000-0008-0000-0200-0000C1010000}"/>
            </a:ext>
          </a:extLst>
        </xdr:cNvPr>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450" name="フローチャート: 判断 449">
          <a:extLst>
            <a:ext uri="{FF2B5EF4-FFF2-40B4-BE49-F238E27FC236}">
              <a16:creationId xmlns="" xmlns:a16="http://schemas.microsoft.com/office/drawing/2014/main" id="{00000000-0008-0000-0200-0000C2010000}"/>
            </a:ext>
          </a:extLst>
        </xdr:cNvPr>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153035</xdr:rowOff>
    </xdr:from>
    <xdr:to>
      <xdr:col>76</xdr:col>
      <xdr:colOff>165100</xdr:colOff>
      <xdr:row>62</xdr:row>
      <xdr:rowOff>83185</xdr:rowOff>
    </xdr:to>
    <xdr:sp macro="" textlink="">
      <xdr:nvSpPr>
        <xdr:cNvPr id="451" name="フローチャート: 判断 450">
          <a:extLst>
            <a:ext uri="{FF2B5EF4-FFF2-40B4-BE49-F238E27FC236}">
              <a16:creationId xmlns="" xmlns:a16="http://schemas.microsoft.com/office/drawing/2014/main" id="{00000000-0008-0000-0200-0000C3010000}"/>
            </a:ext>
          </a:extLst>
        </xdr:cNvPr>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a:extLst>
            <a:ext uri="{FF2B5EF4-FFF2-40B4-BE49-F238E27FC236}">
              <a16:creationId xmlns="" xmlns:a16="http://schemas.microsoft.com/office/drawing/2014/main" id="{00000000-0008-0000-0200-0000C4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a:extLst>
            <a:ext uri="{FF2B5EF4-FFF2-40B4-BE49-F238E27FC236}">
              <a16:creationId xmlns="" xmlns:a16="http://schemas.microsoft.com/office/drawing/2014/main" id="{00000000-0008-0000-0200-0000C5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a:extLst>
            <a:ext uri="{FF2B5EF4-FFF2-40B4-BE49-F238E27FC236}">
              <a16:creationId xmlns="" xmlns:a16="http://schemas.microsoft.com/office/drawing/2014/main" id="{00000000-0008-0000-0200-0000C6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a:extLst>
            <a:ext uri="{FF2B5EF4-FFF2-40B4-BE49-F238E27FC236}">
              <a16:creationId xmlns="" xmlns:a16="http://schemas.microsoft.com/office/drawing/2014/main" id="{00000000-0008-0000-0200-0000C7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a:extLst>
            <a:ext uri="{FF2B5EF4-FFF2-40B4-BE49-F238E27FC236}">
              <a16:creationId xmlns="" xmlns:a16="http://schemas.microsoft.com/office/drawing/2014/main" id="{00000000-0008-0000-0200-0000C8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457" name="楕円 456">
          <a:extLst>
            <a:ext uri="{FF2B5EF4-FFF2-40B4-BE49-F238E27FC236}">
              <a16:creationId xmlns="" xmlns:a16="http://schemas.microsoft.com/office/drawing/2014/main" id="{00000000-0008-0000-0200-0000C9010000}"/>
            </a:ext>
          </a:extLst>
        </xdr:cNvPr>
        <xdr:cNvSpPr/>
      </xdr:nvSpPr>
      <xdr:spPr>
        <a:xfrm>
          <a:off x="162687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102887</xdr:rowOff>
    </xdr:from>
    <xdr:ext cx="405111" cy="259045"/>
    <xdr:sp macro="" textlink="">
      <xdr:nvSpPr>
        <xdr:cNvPr id="458" name="【保健センター・保健所】&#10;有形固定資産減価償却率該当値テキスト">
          <a:extLst>
            <a:ext uri="{FF2B5EF4-FFF2-40B4-BE49-F238E27FC236}">
              <a16:creationId xmlns="" xmlns:a16="http://schemas.microsoft.com/office/drawing/2014/main" id="{00000000-0008-0000-0200-0000CA010000}"/>
            </a:ext>
          </a:extLst>
        </xdr:cNvPr>
        <xdr:cNvSpPr txBox="1"/>
      </xdr:nvSpPr>
      <xdr:spPr>
        <a:xfrm>
          <a:off x="16357600"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153035</xdr:rowOff>
    </xdr:from>
    <xdr:to>
      <xdr:col>81</xdr:col>
      <xdr:colOff>101600</xdr:colOff>
      <xdr:row>62</xdr:row>
      <xdr:rowOff>83185</xdr:rowOff>
    </xdr:to>
    <xdr:sp macro="" textlink="">
      <xdr:nvSpPr>
        <xdr:cNvPr id="459" name="楕円 458">
          <a:extLst>
            <a:ext uri="{FF2B5EF4-FFF2-40B4-BE49-F238E27FC236}">
              <a16:creationId xmlns="" xmlns:a16="http://schemas.microsoft.com/office/drawing/2014/main" id="{00000000-0008-0000-0200-0000CB010000}"/>
            </a:ext>
          </a:extLst>
        </xdr:cNvPr>
        <xdr:cNvSpPr/>
      </xdr:nvSpPr>
      <xdr:spPr>
        <a:xfrm>
          <a:off x="15430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3810</xdr:rowOff>
    </xdr:from>
    <xdr:to>
      <xdr:col>85</xdr:col>
      <xdr:colOff>127000</xdr:colOff>
      <xdr:row>62</xdr:row>
      <xdr:rowOff>32385</xdr:rowOff>
    </xdr:to>
    <xdr:cxnSp macro="">
      <xdr:nvCxnSpPr>
        <xdr:cNvPr id="460" name="直線コネクタ 459">
          <a:extLst>
            <a:ext uri="{FF2B5EF4-FFF2-40B4-BE49-F238E27FC236}">
              <a16:creationId xmlns="" xmlns:a16="http://schemas.microsoft.com/office/drawing/2014/main" id="{00000000-0008-0000-0200-0000CC010000}"/>
            </a:ext>
          </a:extLst>
        </xdr:cNvPr>
        <xdr:cNvCxnSpPr/>
      </xdr:nvCxnSpPr>
      <xdr:spPr>
        <a:xfrm flipV="1">
          <a:off x="15481300" y="1063371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17780</xdr:rowOff>
    </xdr:from>
    <xdr:to>
      <xdr:col>76</xdr:col>
      <xdr:colOff>165100</xdr:colOff>
      <xdr:row>62</xdr:row>
      <xdr:rowOff>119380</xdr:rowOff>
    </xdr:to>
    <xdr:sp macro="" textlink="">
      <xdr:nvSpPr>
        <xdr:cNvPr id="461" name="楕円 460">
          <a:extLst>
            <a:ext uri="{FF2B5EF4-FFF2-40B4-BE49-F238E27FC236}">
              <a16:creationId xmlns="" xmlns:a16="http://schemas.microsoft.com/office/drawing/2014/main" id="{00000000-0008-0000-0200-0000CD010000}"/>
            </a:ext>
          </a:extLst>
        </xdr:cNvPr>
        <xdr:cNvSpPr/>
      </xdr:nvSpPr>
      <xdr:spPr>
        <a:xfrm>
          <a:off x="14541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32385</xdr:rowOff>
    </xdr:from>
    <xdr:to>
      <xdr:col>81</xdr:col>
      <xdr:colOff>50800</xdr:colOff>
      <xdr:row>62</xdr:row>
      <xdr:rowOff>68580</xdr:rowOff>
    </xdr:to>
    <xdr:cxnSp macro="">
      <xdr:nvCxnSpPr>
        <xdr:cNvPr id="462" name="直線コネクタ 461">
          <a:extLst>
            <a:ext uri="{FF2B5EF4-FFF2-40B4-BE49-F238E27FC236}">
              <a16:creationId xmlns="" xmlns:a16="http://schemas.microsoft.com/office/drawing/2014/main" id="{00000000-0008-0000-0200-0000CE010000}"/>
            </a:ext>
          </a:extLst>
        </xdr:cNvPr>
        <xdr:cNvCxnSpPr/>
      </xdr:nvCxnSpPr>
      <xdr:spPr>
        <a:xfrm flipV="1">
          <a:off x="14592300" y="106622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21607</xdr:rowOff>
    </xdr:from>
    <xdr:ext cx="405111" cy="259045"/>
    <xdr:sp macro="" textlink="">
      <xdr:nvSpPr>
        <xdr:cNvPr id="463" name="n_1aveValue【保健センター・保健所】&#10;有形固定資産減価償却率">
          <a:extLst>
            <a:ext uri="{FF2B5EF4-FFF2-40B4-BE49-F238E27FC236}">
              <a16:creationId xmlns="" xmlns:a16="http://schemas.microsoft.com/office/drawing/2014/main" id="{00000000-0008-0000-0200-0000CF010000}"/>
            </a:ext>
          </a:extLst>
        </xdr:cNvPr>
        <xdr:cNvSpPr txBox="1"/>
      </xdr:nvSpPr>
      <xdr:spPr>
        <a:xfrm>
          <a:off x="152660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99712</xdr:rowOff>
    </xdr:from>
    <xdr:ext cx="405111" cy="259045"/>
    <xdr:sp macro="" textlink="">
      <xdr:nvSpPr>
        <xdr:cNvPr id="464" name="n_2aveValue【保健センター・保健所】&#10;有形固定資産減価償却率">
          <a:extLst>
            <a:ext uri="{FF2B5EF4-FFF2-40B4-BE49-F238E27FC236}">
              <a16:creationId xmlns="" xmlns:a16="http://schemas.microsoft.com/office/drawing/2014/main" id="{00000000-0008-0000-0200-0000D0010000}"/>
            </a:ext>
          </a:extLst>
        </xdr:cNvPr>
        <xdr:cNvSpPr txBox="1"/>
      </xdr:nvSpPr>
      <xdr:spPr>
        <a:xfrm>
          <a:off x="14389744"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74312</xdr:rowOff>
    </xdr:from>
    <xdr:ext cx="405111" cy="259045"/>
    <xdr:sp macro="" textlink="">
      <xdr:nvSpPr>
        <xdr:cNvPr id="465" name="n_1mainValue【保健センター・保健所】&#10;有形固定資産減価償却率">
          <a:extLst>
            <a:ext uri="{FF2B5EF4-FFF2-40B4-BE49-F238E27FC236}">
              <a16:creationId xmlns="" xmlns:a16="http://schemas.microsoft.com/office/drawing/2014/main" id="{00000000-0008-0000-0200-0000D1010000}"/>
            </a:ext>
          </a:extLst>
        </xdr:cNvPr>
        <xdr:cNvSpPr txBox="1"/>
      </xdr:nvSpPr>
      <xdr:spPr>
        <a:xfrm>
          <a:off x="152660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110507</xdr:rowOff>
    </xdr:from>
    <xdr:ext cx="405111" cy="259045"/>
    <xdr:sp macro="" textlink="">
      <xdr:nvSpPr>
        <xdr:cNvPr id="466" name="n_2mainValue【保健センター・保健所】&#10;有形固定資産減価償却率">
          <a:extLst>
            <a:ext uri="{FF2B5EF4-FFF2-40B4-BE49-F238E27FC236}">
              <a16:creationId xmlns="" xmlns:a16="http://schemas.microsoft.com/office/drawing/2014/main" id="{00000000-0008-0000-0200-0000D2010000}"/>
            </a:ext>
          </a:extLst>
        </xdr:cNvPr>
        <xdr:cNvSpPr txBox="1"/>
      </xdr:nvSpPr>
      <xdr:spPr>
        <a:xfrm>
          <a:off x="14389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a:extLst>
            <a:ext uri="{FF2B5EF4-FFF2-40B4-BE49-F238E27FC236}">
              <a16:creationId xmlns="" xmlns:a16="http://schemas.microsoft.com/office/drawing/2014/main" id="{00000000-0008-0000-0200-0000D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a:extLst>
            <a:ext uri="{FF2B5EF4-FFF2-40B4-BE49-F238E27FC236}">
              <a16:creationId xmlns="" xmlns:a16="http://schemas.microsoft.com/office/drawing/2014/main" id="{00000000-0008-0000-0200-0000D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a:extLst>
            <a:ext uri="{FF2B5EF4-FFF2-40B4-BE49-F238E27FC236}">
              <a16:creationId xmlns="" xmlns:a16="http://schemas.microsoft.com/office/drawing/2014/main" id="{00000000-0008-0000-0200-0000D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a:extLst>
            <a:ext uri="{FF2B5EF4-FFF2-40B4-BE49-F238E27FC236}">
              <a16:creationId xmlns="" xmlns:a16="http://schemas.microsoft.com/office/drawing/2014/main" id="{00000000-0008-0000-0200-0000D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a:extLst>
            <a:ext uri="{FF2B5EF4-FFF2-40B4-BE49-F238E27FC236}">
              <a16:creationId xmlns="" xmlns:a16="http://schemas.microsoft.com/office/drawing/2014/main" id="{00000000-0008-0000-0200-0000D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a:extLst>
            <a:ext uri="{FF2B5EF4-FFF2-40B4-BE49-F238E27FC236}">
              <a16:creationId xmlns="" xmlns:a16="http://schemas.microsoft.com/office/drawing/2014/main" id="{00000000-0008-0000-0200-0000D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a:extLst>
            <a:ext uri="{FF2B5EF4-FFF2-40B4-BE49-F238E27FC236}">
              <a16:creationId xmlns="" xmlns:a16="http://schemas.microsoft.com/office/drawing/2014/main" id="{00000000-0008-0000-0200-0000D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a:extLst>
            <a:ext uri="{FF2B5EF4-FFF2-40B4-BE49-F238E27FC236}">
              <a16:creationId xmlns="" xmlns:a16="http://schemas.microsoft.com/office/drawing/2014/main" id="{00000000-0008-0000-0200-0000DA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a:extLst>
            <a:ext uri="{FF2B5EF4-FFF2-40B4-BE49-F238E27FC236}">
              <a16:creationId xmlns="" xmlns:a16="http://schemas.microsoft.com/office/drawing/2014/main" id="{00000000-0008-0000-0200-0000DB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a:extLst>
            <a:ext uri="{FF2B5EF4-FFF2-40B4-BE49-F238E27FC236}">
              <a16:creationId xmlns="" xmlns:a16="http://schemas.microsoft.com/office/drawing/2014/main" id="{00000000-0008-0000-0200-0000DC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7" name="直線コネクタ 476">
          <a:extLst>
            <a:ext uri="{FF2B5EF4-FFF2-40B4-BE49-F238E27FC236}">
              <a16:creationId xmlns="" xmlns:a16="http://schemas.microsoft.com/office/drawing/2014/main" id="{00000000-0008-0000-0200-0000DD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8" name="テキスト ボックス 477">
          <a:extLst>
            <a:ext uri="{FF2B5EF4-FFF2-40B4-BE49-F238E27FC236}">
              <a16:creationId xmlns="" xmlns:a16="http://schemas.microsoft.com/office/drawing/2014/main" id="{00000000-0008-0000-0200-0000DE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9" name="直線コネクタ 478">
          <a:extLst>
            <a:ext uri="{FF2B5EF4-FFF2-40B4-BE49-F238E27FC236}">
              <a16:creationId xmlns="" xmlns:a16="http://schemas.microsoft.com/office/drawing/2014/main" id="{00000000-0008-0000-0200-0000DF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0" name="テキスト ボックス 479">
          <a:extLst>
            <a:ext uri="{FF2B5EF4-FFF2-40B4-BE49-F238E27FC236}">
              <a16:creationId xmlns="" xmlns:a16="http://schemas.microsoft.com/office/drawing/2014/main" id="{00000000-0008-0000-0200-0000E0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1" name="直線コネクタ 480">
          <a:extLst>
            <a:ext uri="{FF2B5EF4-FFF2-40B4-BE49-F238E27FC236}">
              <a16:creationId xmlns="" xmlns:a16="http://schemas.microsoft.com/office/drawing/2014/main" id="{00000000-0008-0000-0200-0000E1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2" name="テキスト ボックス 481">
          <a:extLst>
            <a:ext uri="{FF2B5EF4-FFF2-40B4-BE49-F238E27FC236}">
              <a16:creationId xmlns="" xmlns:a16="http://schemas.microsoft.com/office/drawing/2014/main" id="{00000000-0008-0000-0200-0000E2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3" name="直線コネクタ 482">
          <a:extLst>
            <a:ext uri="{FF2B5EF4-FFF2-40B4-BE49-F238E27FC236}">
              <a16:creationId xmlns="" xmlns:a16="http://schemas.microsoft.com/office/drawing/2014/main" id="{00000000-0008-0000-0200-0000E3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4" name="テキスト ボックス 483">
          <a:extLst>
            <a:ext uri="{FF2B5EF4-FFF2-40B4-BE49-F238E27FC236}">
              <a16:creationId xmlns="" xmlns:a16="http://schemas.microsoft.com/office/drawing/2014/main" id="{00000000-0008-0000-0200-0000E4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5" name="直線コネクタ 484">
          <a:extLst>
            <a:ext uri="{FF2B5EF4-FFF2-40B4-BE49-F238E27FC236}">
              <a16:creationId xmlns="" xmlns:a16="http://schemas.microsoft.com/office/drawing/2014/main" id="{00000000-0008-0000-0200-0000E5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6" name="テキスト ボックス 485">
          <a:extLst>
            <a:ext uri="{FF2B5EF4-FFF2-40B4-BE49-F238E27FC236}">
              <a16:creationId xmlns="" xmlns:a16="http://schemas.microsoft.com/office/drawing/2014/main" id="{00000000-0008-0000-0200-0000E6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7" name="直線コネクタ 486">
          <a:extLst>
            <a:ext uri="{FF2B5EF4-FFF2-40B4-BE49-F238E27FC236}">
              <a16:creationId xmlns="" xmlns:a16="http://schemas.microsoft.com/office/drawing/2014/main" id="{00000000-0008-0000-0200-0000E7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8" name="テキスト ボックス 487">
          <a:extLst>
            <a:ext uri="{FF2B5EF4-FFF2-40B4-BE49-F238E27FC236}">
              <a16:creationId xmlns="" xmlns:a16="http://schemas.microsoft.com/office/drawing/2014/main" id="{00000000-0008-0000-0200-0000E8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 xmlns:a16="http://schemas.microsoft.com/office/drawing/2014/main" id="{00000000-0008-0000-0200-0000E9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a:extLst>
            <a:ext uri="{FF2B5EF4-FFF2-40B4-BE49-F238E27FC236}">
              <a16:creationId xmlns="" xmlns:a16="http://schemas.microsoft.com/office/drawing/2014/main" id="{00000000-0008-0000-0200-0000EA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保健センター・保健所】&#10;一人当たり面積グラフ枠">
          <a:extLst>
            <a:ext uri="{FF2B5EF4-FFF2-40B4-BE49-F238E27FC236}">
              <a16:creationId xmlns="" xmlns:a16="http://schemas.microsoft.com/office/drawing/2014/main" id="{00000000-0008-0000-0200-0000EB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492" name="直線コネクタ 491">
          <a:extLst>
            <a:ext uri="{FF2B5EF4-FFF2-40B4-BE49-F238E27FC236}">
              <a16:creationId xmlns="" xmlns:a16="http://schemas.microsoft.com/office/drawing/2014/main" id="{00000000-0008-0000-0200-0000EC010000}"/>
            </a:ext>
          </a:extLst>
        </xdr:cNvPr>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93" name="【保健センター・保健所】&#10;一人当たり面積最小値テキスト">
          <a:extLst>
            <a:ext uri="{FF2B5EF4-FFF2-40B4-BE49-F238E27FC236}">
              <a16:creationId xmlns="" xmlns:a16="http://schemas.microsoft.com/office/drawing/2014/main" id="{00000000-0008-0000-0200-0000ED010000}"/>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94" name="直線コネクタ 493">
          <a:extLst>
            <a:ext uri="{FF2B5EF4-FFF2-40B4-BE49-F238E27FC236}">
              <a16:creationId xmlns="" xmlns:a16="http://schemas.microsoft.com/office/drawing/2014/main" id="{00000000-0008-0000-0200-0000EE010000}"/>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495" name="【保健センター・保健所】&#10;一人当たり面積最大値テキスト">
          <a:extLst>
            <a:ext uri="{FF2B5EF4-FFF2-40B4-BE49-F238E27FC236}">
              <a16:creationId xmlns="" xmlns:a16="http://schemas.microsoft.com/office/drawing/2014/main" id="{00000000-0008-0000-0200-0000EF010000}"/>
            </a:ext>
          </a:extLst>
        </xdr:cNvPr>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496" name="直線コネクタ 495">
          <a:extLst>
            <a:ext uri="{FF2B5EF4-FFF2-40B4-BE49-F238E27FC236}">
              <a16:creationId xmlns="" xmlns:a16="http://schemas.microsoft.com/office/drawing/2014/main" id="{00000000-0008-0000-0200-0000F0010000}"/>
            </a:ext>
          </a:extLst>
        </xdr:cNvPr>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33762</xdr:rowOff>
    </xdr:from>
    <xdr:ext cx="469744" cy="259045"/>
    <xdr:sp macro="" textlink="">
      <xdr:nvSpPr>
        <xdr:cNvPr id="497" name="【保健センター・保健所】&#10;一人当たり面積平均値テキスト">
          <a:extLst>
            <a:ext uri="{FF2B5EF4-FFF2-40B4-BE49-F238E27FC236}">
              <a16:creationId xmlns="" xmlns:a16="http://schemas.microsoft.com/office/drawing/2014/main" id="{00000000-0008-0000-0200-0000F1010000}"/>
            </a:ext>
          </a:extLst>
        </xdr:cNvPr>
        <xdr:cNvSpPr txBox="1"/>
      </xdr:nvSpPr>
      <xdr:spPr>
        <a:xfrm>
          <a:off x="22199600" y="1083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498" name="フローチャート: 判断 497">
          <a:extLst>
            <a:ext uri="{FF2B5EF4-FFF2-40B4-BE49-F238E27FC236}">
              <a16:creationId xmlns="" xmlns:a16="http://schemas.microsoft.com/office/drawing/2014/main" id="{00000000-0008-0000-0200-0000F2010000}"/>
            </a:ext>
          </a:extLst>
        </xdr:cNvPr>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499" name="フローチャート: 判断 498">
          <a:extLst>
            <a:ext uri="{FF2B5EF4-FFF2-40B4-BE49-F238E27FC236}">
              <a16:creationId xmlns="" xmlns:a16="http://schemas.microsoft.com/office/drawing/2014/main" id="{00000000-0008-0000-0200-0000F3010000}"/>
            </a:ext>
          </a:extLst>
        </xdr:cNvPr>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16147</xdr:rowOff>
    </xdr:from>
    <xdr:to>
      <xdr:col>107</xdr:col>
      <xdr:colOff>101600</xdr:colOff>
      <xdr:row>63</xdr:row>
      <xdr:rowOff>117747</xdr:rowOff>
    </xdr:to>
    <xdr:sp macro="" textlink="">
      <xdr:nvSpPr>
        <xdr:cNvPr id="500" name="フローチャート: 判断 499">
          <a:extLst>
            <a:ext uri="{FF2B5EF4-FFF2-40B4-BE49-F238E27FC236}">
              <a16:creationId xmlns="" xmlns:a16="http://schemas.microsoft.com/office/drawing/2014/main" id="{00000000-0008-0000-0200-0000F4010000}"/>
            </a:ext>
          </a:extLst>
        </xdr:cNvPr>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a:extLst>
            <a:ext uri="{FF2B5EF4-FFF2-40B4-BE49-F238E27FC236}">
              <a16:creationId xmlns="" xmlns:a16="http://schemas.microsoft.com/office/drawing/2014/main" id="{00000000-0008-0000-0200-0000F5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a:extLst>
            <a:ext uri="{FF2B5EF4-FFF2-40B4-BE49-F238E27FC236}">
              <a16:creationId xmlns="" xmlns:a16="http://schemas.microsoft.com/office/drawing/2014/main" id="{00000000-0008-0000-0200-0000F6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a:extLst>
            <a:ext uri="{FF2B5EF4-FFF2-40B4-BE49-F238E27FC236}">
              <a16:creationId xmlns="" xmlns:a16="http://schemas.microsoft.com/office/drawing/2014/main" id="{00000000-0008-0000-0200-0000F7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a:extLst>
            <a:ext uri="{FF2B5EF4-FFF2-40B4-BE49-F238E27FC236}">
              <a16:creationId xmlns="" xmlns:a16="http://schemas.microsoft.com/office/drawing/2014/main" id="{00000000-0008-0000-0200-0000F8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a:extLst>
            <a:ext uri="{FF2B5EF4-FFF2-40B4-BE49-F238E27FC236}">
              <a16:creationId xmlns="" xmlns:a16="http://schemas.microsoft.com/office/drawing/2014/main" id="{00000000-0008-0000-0200-0000F9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40640</xdr:rowOff>
    </xdr:from>
    <xdr:to>
      <xdr:col>116</xdr:col>
      <xdr:colOff>114300</xdr:colOff>
      <xdr:row>56</xdr:row>
      <xdr:rowOff>142240</xdr:rowOff>
    </xdr:to>
    <xdr:sp macro="" textlink="">
      <xdr:nvSpPr>
        <xdr:cNvPr id="506" name="楕円 505">
          <a:extLst>
            <a:ext uri="{FF2B5EF4-FFF2-40B4-BE49-F238E27FC236}">
              <a16:creationId xmlns="" xmlns:a16="http://schemas.microsoft.com/office/drawing/2014/main" id="{00000000-0008-0000-0200-0000FA010000}"/>
            </a:ext>
          </a:extLst>
        </xdr:cNvPr>
        <xdr:cNvSpPr/>
      </xdr:nvSpPr>
      <xdr:spPr>
        <a:xfrm>
          <a:off x="221107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165117</xdr:rowOff>
    </xdr:from>
    <xdr:ext cx="469744" cy="259045"/>
    <xdr:sp macro="" textlink="">
      <xdr:nvSpPr>
        <xdr:cNvPr id="507" name="【保健センター・保健所】&#10;一人当たり面積該当値テキスト">
          <a:extLst>
            <a:ext uri="{FF2B5EF4-FFF2-40B4-BE49-F238E27FC236}">
              <a16:creationId xmlns="" xmlns:a16="http://schemas.microsoft.com/office/drawing/2014/main" id="{00000000-0008-0000-0200-0000FB010000}"/>
            </a:ext>
          </a:extLst>
        </xdr:cNvPr>
        <xdr:cNvSpPr txBox="1"/>
      </xdr:nvSpPr>
      <xdr:spPr>
        <a:xfrm>
          <a:off x="22199600" y="959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60234</xdr:rowOff>
    </xdr:from>
    <xdr:to>
      <xdr:col>112</xdr:col>
      <xdr:colOff>38100</xdr:colOff>
      <xdr:row>56</xdr:row>
      <xdr:rowOff>161834</xdr:rowOff>
    </xdr:to>
    <xdr:sp macro="" textlink="">
      <xdr:nvSpPr>
        <xdr:cNvPr id="508" name="楕円 507">
          <a:extLst>
            <a:ext uri="{FF2B5EF4-FFF2-40B4-BE49-F238E27FC236}">
              <a16:creationId xmlns="" xmlns:a16="http://schemas.microsoft.com/office/drawing/2014/main" id="{00000000-0008-0000-0200-0000FC010000}"/>
            </a:ext>
          </a:extLst>
        </xdr:cNvPr>
        <xdr:cNvSpPr/>
      </xdr:nvSpPr>
      <xdr:spPr>
        <a:xfrm>
          <a:off x="21272500" y="966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91440</xdr:rowOff>
    </xdr:from>
    <xdr:to>
      <xdr:col>116</xdr:col>
      <xdr:colOff>63500</xdr:colOff>
      <xdr:row>56</xdr:row>
      <xdr:rowOff>111034</xdr:rowOff>
    </xdr:to>
    <xdr:cxnSp macro="">
      <xdr:nvCxnSpPr>
        <xdr:cNvPr id="509" name="直線コネクタ 508">
          <a:extLst>
            <a:ext uri="{FF2B5EF4-FFF2-40B4-BE49-F238E27FC236}">
              <a16:creationId xmlns="" xmlns:a16="http://schemas.microsoft.com/office/drawing/2014/main" id="{00000000-0008-0000-0200-0000FD010000}"/>
            </a:ext>
          </a:extLst>
        </xdr:cNvPr>
        <xdr:cNvCxnSpPr/>
      </xdr:nvCxnSpPr>
      <xdr:spPr>
        <a:xfrm flipV="1">
          <a:off x="21323300" y="969264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83094</xdr:rowOff>
    </xdr:from>
    <xdr:to>
      <xdr:col>107</xdr:col>
      <xdr:colOff>101600</xdr:colOff>
      <xdr:row>57</xdr:row>
      <xdr:rowOff>13244</xdr:rowOff>
    </xdr:to>
    <xdr:sp macro="" textlink="">
      <xdr:nvSpPr>
        <xdr:cNvPr id="510" name="楕円 509">
          <a:extLst>
            <a:ext uri="{FF2B5EF4-FFF2-40B4-BE49-F238E27FC236}">
              <a16:creationId xmlns="" xmlns:a16="http://schemas.microsoft.com/office/drawing/2014/main" id="{00000000-0008-0000-0200-0000FE010000}"/>
            </a:ext>
          </a:extLst>
        </xdr:cNvPr>
        <xdr:cNvSpPr/>
      </xdr:nvSpPr>
      <xdr:spPr>
        <a:xfrm>
          <a:off x="20383500" y="968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111034</xdr:rowOff>
    </xdr:from>
    <xdr:to>
      <xdr:col>111</xdr:col>
      <xdr:colOff>177800</xdr:colOff>
      <xdr:row>56</xdr:row>
      <xdr:rowOff>133894</xdr:rowOff>
    </xdr:to>
    <xdr:cxnSp macro="">
      <xdr:nvCxnSpPr>
        <xdr:cNvPr id="511" name="直線コネクタ 510">
          <a:extLst>
            <a:ext uri="{FF2B5EF4-FFF2-40B4-BE49-F238E27FC236}">
              <a16:creationId xmlns="" xmlns:a16="http://schemas.microsoft.com/office/drawing/2014/main" id="{00000000-0008-0000-0200-0000FF010000}"/>
            </a:ext>
          </a:extLst>
        </xdr:cNvPr>
        <xdr:cNvCxnSpPr/>
      </xdr:nvCxnSpPr>
      <xdr:spPr>
        <a:xfrm flipV="1">
          <a:off x="20434300" y="971223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151328</xdr:rowOff>
    </xdr:from>
    <xdr:ext cx="469744" cy="259045"/>
    <xdr:sp macro="" textlink="">
      <xdr:nvSpPr>
        <xdr:cNvPr id="512" name="n_1aveValue【保健センター・保健所】&#10;一人当たり面積">
          <a:extLst>
            <a:ext uri="{FF2B5EF4-FFF2-40B4-BE49-F238E27FC236}">
              <a16:creationId xmlns="" xmlns:a16="http://schemas.microsoft.com/office/drawing/2014/main" id="{00000000-0008-0000-0200-000000020000}"/>
            </a:ext>
          </a:extLst>
        </xdr:cNvPr>
        <xdr:cNvSpPr txBox="1"/>
      </xdr:nvSpPr>
      <xdr:spPr>
        <a:xfrm>
          <a:off x="210757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108874</xdr:rowOff>
    </xdr:from>
    <xdr:ext cx="469744" cy="259045"/>
    <xdr:sp macro="" textlink="">
      <xdr:nvSpPr>
        <xdr:cNvPr id="513" name="n_2aveValue【保健センター・保健所】&#10;一人当たり面積">
          <a:extLst>
            <a:ext uri="{FF2B5EF4-FFF2-40B4-BE49-F238E27FC236}">
              <a16:creationId xmlns="" xmlns:a16="http://schemas.microsoft.com/office/drawing/2014/main" id="{00000000-0008-0000-0200-000001020000}"/>
            </a:ext>
          </a:extLst>
        </xdr:cNvPr>
        <xdr:cNvSpPr txBox="1"/>
      </xdr:nvSpPr>
      <xdr:spPr>
        <a:xfrm>
          <a:off x="20199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6911</xdr:rowOff>
    </xdr:from>
    <xdr:ext cx="469744" cy="259045"/>
    <xdr:sp macro="" textlink="">
      <xdr:nvSpPr>
        <xdr:cNvPr id="514" name="n_1mainValue【保健センター・保健所】&#10;一人当たり面積">
          <a:extLst>
            <a:ext uri="{FF2B5EF4-FFF2-40B4-BE49-F238E27FC236}">
              <a16:creationId xmlns="" xmlns:a16="http://schemas.microsoft.com/office/drawing/2014/main" id="{00000000-0008-0000-0200-000002020000}"/>
            </a:ext>
          </a:extLst>
        </xdr:cNvPr>
        <xdr:cNvSpPr txBox="1"/>
      </xdr:nvSpPr>
      <xdr:spPr>
        <a:xfrm>
          <a:off x="21075727" y="943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29771</xdr:rowOff>
    </xdr:from>
    <xdr:ext cx="469744" cy="259045"/>
    <xdr:sp macro="" textlink="">
      <xdr:nvSpPr>
        <xdr:cNvPr id="515" name="n_2mainValue【保健センター・保健所】&#10;一人当たり面積">
          <a:extLst>
            <a:ext uri="{FF2B5EF4-FFF2-40B4-BE49-F238E27FC236}">
              <a16:creationId xmlns="" xmlns:a16="http://schemas.microsoft.com/office/drawing/2014/main" id="{00000000-0008-0000-0200-000003020000}"/>
            </a:ext>
          </a:extLst>
        </xdr:cNvPr>
        <xdr:cNvSpPr txBox="1"/>
      </xdr:nvSpPr>
      <xdr:spPr>
        <a:xfrm>
          <a:off x="20199427" y="945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6" name="正方形/長方形 515">
          <a:extLst>
            <a:ext uri="{FF2B5EF4-FFF2-40B4-BE49-F238E27FC236}">
              <a16:creationId xmlns="" xmlns:a16="http://schemas.microsoft.com/office/drawing/2014/main" id="{00000000-0008-0000-0200-00000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7" name="正方形/長方形 516">
          <a:extLst>
            <a:ext uri="{FF2B5EF4-FFF2-40B4-BE49-F238E27FC236}">
              <a16:creationId xmlns="" xmlns:a16="http://schemas.microsoft.com/office/drawing/2014/main" id="{00000000-0008-0000-0200-00000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8" name="正方形/長方形 517">
          <a:extLst>
            <a:ext uri="{FF2B5EF4-FFF2-40B4-BE49-F238E27FC236}">
              <a16:creationId xmlns="" xmlns:a16="http://schemas.microsoft.com/office/drawing/2014/main" id="{00000000-0008-0000-0200-00000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9" name="正方形/長方形 518">
          <a:extLst>
            <a:ext uri="{FF2B5EF4-FFF2-40B4-BE49-F238E27FC236}">
              <a16:creationId xmlns="" xmlns:a16="http://schemas.microsoft.com/office/drawing/2014/main" id="{00000000-0008-0000-0200-00000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0" name="正方形/長方形 519">
          <a:extLst>
            <a:ext uri="{FF2B5EF4-FFF2-40B4-BE49-F238E27FC236}">
              <a16:creationId xmlns="" xmlns:a16="http://schemas.microsoft.com/office/drawing/2014/main" id="{00000000-0008-0000-0200-00000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1" name="正方形/長方形 520">
          <a:extLst>
            <a:ext uri="{FF2B5EF4-FFF2-40B4-BE49-F238E27FC236}">
              <a16:creationId xmlns="" xmlns:a16="http://schemas.microsoft.com/office/drawing/2014/main" id="{00000000-0008-0000-0200-00000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2" name="正方形/長方形 521">
          <a:extLst>
            <a:ext uri="{FF2B5EF4-FFF2-40B4-BE49-F238E27FC236}">
              <a16:creationId xmlns="" xmlns:a16="http://schemas.microsoft.com/office/drawing/2014/main" id="{00000000-0008-0000-0200-00000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3" name="正方形/長方形 522">
          <a:extLst>
            <a:ext uri="{FF2B5EF4-FFF2-40B4-BE49-F238E27FC236}">
              <a16:creationId xmlns="" xmlns:a16="http://schemas.microsoft.com/office/drawing/2014/main" id="{00000000-0008-0000-0200-00000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4" name="テキスト ボックス 523">
          <a:extLst>
            <a:ext uri="{FF2B5EF4-FFF2-40B4-BE49-F238E27FC236}">
              <a16:creationId xmlns="" xmlns:a16="http://schemas.microsoft.com/office/drawing/2014/main" id="{00000000-0008-0000-0200-00000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5" name="直線コネクタ 524">
          <a:extLst>
            <a:ext uri="{FF2B5EF4-FFF2-40B4-BE49-F238E27FC236}">
              <a16:creationId xmlns="" xmlns:a16="http://schemas.microsoft.com/office/drawing/2014/main" id="{00000000-0008-0000-0200-00000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6" name="直線コネクタ 525">
          <a:extLst>
            <a:ext uri="{FF2B5EF4-FFF2-40B4-BE49-F238E27FC236}">
              <a16:creationId xmlns="" xmlns:a16="http://schemas.microsoft.com/office/drawing/2014/main" id="{00000000-0008-0000-0200-00000E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7" name="テキスト ボックス 526">
          <a:extLst>
            <a:ext uri="{FF2B5EF4-FFF2-40B4-BE49-F238E27FC236}">
              <a16:creationId xmlns="" xmlns:a16="http://schemas.microsoft.com/office/drawing/2014/main" id="{00000000-0008-0000-0200-00000F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8" name="直線コネクタ 527">
          <a:extLst>
            <a:ext uri="{FF2B5EF4-FFF2-40B4-BE49-F238E27FC236}">
              <a16:creationId xmlns="" xmlns:a16="http://schemas.microsoft.com/office/drawing/2014/main" id="{00000000-0008-0000-0200-000010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9" name="テキスト ボックス 528">
          <a:extLst>
            <a:ext uri="{FF2B5EF4-FFF2-40B4-BE49-F238E27FC236}">
              <a16:creationId xmlns="" xmlns:a16="http://schemas.microsoft.com/office/drawing/2014/main" id="{00000000-0008-0000-0200-000011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0" name="直線コネクタ 529">
          <a:extLst>
            <a:ext uri="{FF2B5EF4-FFF2-40B4-BE49-F238E27FC236}">
              <a16:creationId xmlns="" xmlns:a16="http://schemas.microsoft.com/office/drawing/2014/main" id="{00000000-0008-0000-0200-000012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1" name="テキスト ボックス 530">
          <a:extLst>
            <a:ext uri="{FF2B5EF4-FFF2-40B4-BE49-F238E27FC236}">
              <a16:creationId xmlns="" xmlns:a16="http://schemas.microsoft.com/office/drawing/2014/main" id="{00000000-0008-0000-0200-000013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2" name="直線コネクタ 531">
          <a:extLst>
            <a:ext uri="{FF2B5EF4-FFF2-40B4-BE49-F238E27FC236}">
              <a16:creationId xmlns="" xmlns:a16="http://schemas.microsoft.com/office/drawing/2014/main" id="{00000000-0008-0000-0200-000014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3" name="テキスト ボックス 532">
          <a:extLst>
            <a:ext uri="{FF2B5EF4-FFF2-40B4-BE49-F238E27FC236}">
              <a16:creationId xmlns="" xmlns:a16="http://schemas.microsoft.com/office/drawing/2014/main" id="{00000000-0008-0000-0200-000015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4" name="直線コネクタ 533">
          <a:extLst>
            <a:ext uri="{FF2B5EF4-FFF2-40B4-BE49-F238E27FC236}">
              <a16:creationId xmlns="" xmlns:a16="http://schemas.microsoft.com/office/drawing/2014/main" id="{00000000-0008-0000-0200-000016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5" name="テキスト ボックス 534">
          <a:extLst>
            <a:ext uri="{FF2B5EF4-FFF2-40B4-BE49-F238E27FC236}">
              <a16:creationId xmlns="" xmlns:a16="http://schemas.microsoft.com/office/drawing/2014/main" id="{00000000-0008-0000-0200-000017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6" name="直線コネクタ 535">
          <a:extLst>
            <a:ext uri="{FF2B5EF4-FFF2-40B4-BE49-F238E27FC236}">
              <a16:creationId xmlns="" xmlns:a16="http://schemas.microsoft.com/office/drawing/2014/main" id="{00000000-0008-0000-0200-000018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7" name="テキスト ボックス 536">
          <a:extLst>
            <a:ext uri="{FF2B5EF4-FFF2-40B4-BE49-F238E27FC236}">
              <a16:creationId xmlns="" xmlns:a16="http://schemas.microsoft.com/office/drawing/2014/main" id="{00000000-0008-0000-0200-000019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8" name="直線コネクタ 537">
          <a:extLst>
            <a:ext uri="{FF2B5EF4-FFF2-40B4-BE49-F238E27FC236}">
              <a16:creationId xmlns="" xmlns:a16="http://schemas.microsoft.com/office/drawing/2014/main" id="{00000000-0008-0000-0200-00001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9" name="テキスト ボックス 538">
          <a:extLst>
            <a:ext uri="{FF2B5EF4-FFF2-40B4-BE49-F238E27FC236}">
              <a16:creationId xmlns="" xmlns:a16="http://schemas.microsoft.com/office/drawing/2014/main" id="{00000000-0008-0000-0200-00001B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0" name="【消防施設】&#10;有形固定資産減価償却率グラフ枠">
          <a:extLst>
            <a:ext uri="{FF2B5EF4-FFF2-40B4-BE49-F238E27FC236}">
              <a16:creationId xmlns="" xmlns:a16="http://schemas.microsoft.com/office/drawing/2014/main" id="{00000000-0008-0000-0200-00001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541" name="直線コネクタ 540">
          <a:extLst>
            <a:ext uri="{FF2B5EF4-FFF2-40B4-BE49-F238E27FC236}">
              <a16:creationId xmlns="" xmlns:a16="http://schemas.microsoft.com/office/drawing/2014/main" id="{00000000-0008-0000-0200-00001D020000}"/>
            </a:ext>
          </a:extLst>
        </xdr:cNvPr>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542" name="【消防施設】&#10;有形固定資産減価償却率最小値テキスト">
          <a:extLst>
            <a:ext uri="{FF2B5EF4-FFF2-40B4-BE49-F238E27FC236}">
              <a16:creationId xmlns="" xmlns:a16="http://schemas.microsoft.com/office/drawing/2014/main" id="{00000000-0008-0000-0200-00001E020000}"/>
            </a:ext>
          </a:extLst>
        </xdr:cNvPr>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543" name="直線コネクタ 542">
          <a:extLst>
            <a:ext uri="{FF2B5EF4-FFF2-40B4-BE49-F238E27FC236}">
              <a16:creationId xmlns="" xmlns:a16="http://schemas.microsoft.com/office/drawing/2014/main" id="{00000000-0008-0000-0200-00001F020000}"/>
            </a:ext>
          </a:extLst>
        </xdr:cNvPr>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44" name="【消防施設】&#10;有形固定資産減価償却率最大値テキスト">
          <a:extLst>
            <a:ext uri="{FF2B5EF4-FFF2-40B4-BE49-F238E27FC236}">
              <a16:creationId xmlns="" xmlns:a16="http://schemas.microsoft.com/office/drawing/2014/main" id="{00000000-0008-0000-0200-000020020000}"/>
            </a:ext>
          </a:extLst>
        </xdr:cNvPr>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45" name="直線コネクタ 544">
          <a:extLst>
            <a:ext uri="{FF2B5EF4-FFF2-40B4-BE49-F238E27FC236}">
              <a16:creationId xmlns="" xmlns:a16="http://schemas.microsoft.com/office/drawing/2014/main" id="{00000000-0008-0000-0200-000021020000}"/>
            </a:ext>
          </a:extLst>
        </xdr:cNvPr>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160400</xdr:rowOff>
    </xdr:from>
    <xdr:ext cx="405111" cy="259045"/>
    <xdr:sp macro="" textlink="">
      <xdr:nvSpPr>
        <xdr:cNvPr id="546" name="【消防施設】&#10;有形固定資産減価償却率平均値テキスト">
          <a:extLst>
            <a:ext uri="{FF2B5EF4-FFF2-40B4-BE49-F238E27FC236}">
              <a16:creationId xmlns="" xmlns:a16="http://schemas.microsoft.com/office/drawing/2014/main" id="{00000000-0008-0000-0200-000022020000}"/>
            </a:ext>
          </a:extLst>
        </xdr:cNvPr>
        <xdr:cNvSpPr txBox="1"/>
      </xdr:nvSpPr>
      <xdr:spPr>
        <a:xfrm>
          <a:off x="16357600" y="1387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547" name="フローチャート: 判断 546">
          <a:extLst>
            <a:ext uri="{FF2B5EF4-FFF2-40B4-BE49-F238E27FC236}">
              <a16:creationId xmlns="" xmlns:a16="http://schemas.microsoft.com/office/drawing/2014/main" id="{00000000-0008-0000-0200-000023020000}"/>
            </a:ext>
          </a:extLst>
        </xdr:cNvPr>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548" name="フローチャート: 判断 547">
          <a:extLst>
            <a:ext uri="{FF2B5EF4-FFF2-40B4-BE49-F238E27FC236}">
              <a16:creationId xmlns="" xmlns:a16="http://schemas.microsoft.com/office/drawing/2014/main" id="{00000000-0008-0000-0200-000024020000}"/>
            </a:ext>
          </a:extLst>
        </xdr:cNvPr>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549" name="フローチャート: 判断 548">
          <a:extLst>
            <a:ext uri="{FF2B5EF4-FFF2-40B4-BE49-F238E27FC236}">
              <a16:creationId xmlns="" xmlns:a16="http://schemas.microsoft.com/office/drawing/2014/main" id="{00000000-0008-0000-0200-000025020000}"/>
            </a:ext>
          </a:extLst>
        </xdr:cNvPr>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0" name="テキスト ボックス 549">
          <a:extLst>
            <a:ext uri="{FF2B5EF4-FFF2-40B4-BE49-F238E27FC236}">
              <a16:creationId xmlns="" xmlns:a16="http://schemas.microsoft.com/office/drawing/2014/main" id="{00000000-0008-0000-0200-00002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1" name="テキスト ボックス 550">
          <a:extLst>
            <a:ext uri="{FF2B5EF4-FFF2-40B4-BE49-F238E27FC236}">
              <a16:creationId xmlns="" xmlns:a16="http://schemas.microsoft.com/office/drawing/2014/main" id="{00000000-0008-0000-0200-00002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2" name="テキスト ボックス 551">
          <a:extLst>
            <a:ext uri="{FF2B5EF4-FFF2-40B4-BE49-F238E27FC236}">
              <a16:creationId xmlns="" xmlns:a16="http://schemas.microsoft.com/office/drawing/2014/main" id="{00000000-0008-0000-0200-00002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3" name="テキスト ボックス 552">
          <a:extLst>
            <a:ext uri="{FF2B5EF4-FFF2-40B4-BE49-F238E27FC236}">
              <a16:creationId xmlns="" xmlns:a16="http://schemas.microsoft.com/office/drawing/2014/main" id="{00000000-0008-0000-0200-00002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4" name="テキスト ボックス 553">
          <a:extLst>
            <a:ext uri="{FF2B5EF4-FFF2-40B4-BE49-F238E27FC236}">
              <a16:creationId xmlns="" xmlns:a16="http://schemas.microsoft.com/office/drawing/2014/main" id="{00000000-0008-0000-0200-00002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96701</xdr:rowOff>
    </xdr:from>
    <xdr:to>
      <xdr:col>85</xdr:col>
      <xdr:colOff>177800</xdr:colOff>
      <xdr:row>85</xdr:row>
      <xdr:rowOff>26851</xdr:rowOff>
    </xdr:to>
    <xdr:sp macro="" textlink="">
      <xdr:nvSpPr>
        <xdr:cNvPr id="555" name="楕円 554">
          <a:extLst>
            <a:ext uri="{FF2B5EF4-FFF2-40B4-BE49-F238E27FC236}">
              <a16:creationId xmlns="" xmlns:a16="http://schemas.microsoft.com/office/drawing/2014/main" id="{00000000-0008-0000-0200-00002B020000}"/>
            </a:ext>
          </a:extLst>
        </xdr:cNvPr>
        <xdr:cNvSpPr/>
      </xdr:nvSpPr>
      <xdr:spPr>
        <a:xfrm>
          <a:off x="16268700" y="144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75128</xdr:rowOff>
    </xdr:from>
    <xdr:ext cx="405111" cy="259045"/>
    <xdr:sp macro="" textlink="">
      <xdr:nvSpPr>
        <xdr:cNvPr id="556" name="【消防施設】&#10;有形固定資産減価償却率該当値テキスト">
          <a:extLst>
            <a:ext uri="{FF2B5EF4-FFF2-40B4-BE49-F238E27FC236}">
              <a16:creationId xmlns="" xmlns:a16="http://schemas.microsoft.com/office/drawing/2014/main" id="{00000000-0008-0000-0200-00002C020000}"/>
            </a:ext>
          </a:extLst>
        </xdr:cNvPr>
        <xdr:cNvSpPr txBox="1"/>
      </xdr:nvSpPr>
      <xdr:spPr>
        <a:xfrm>
          <a:off x="16357600" y="1447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57513</xdr:rowOff>
    </xdr:from>
    <xdr:to>
      <xdr:col>81</xdr:col>
      <xdr:colOff>101600</xdr:colOff>
      <xdr:row>80</xdr:row>
      <xdr:rowOff>159113</xdr:rowOff>
    </xdr:to>
    <xdr:sp macro="" textlink="">
      <xdr:nvSpPr>
        <xdr:cNvPr id="557" name="楕円 556">
          <a:extLst>
            <a:ext uri="{FF2B5EF4-FFF2-40B4-BE49-F238E27FC236}">
              <a16:creationId xmlns="" xmlns:a16="http://schemas.microsoft.com/office/drawing/2014/main" id="{00000000-0008-0000-0200-00002D020000}"/>
            </a:ext>
          </a:extLst>
        </xdr:cNvPr>
        <xdr:cNvSpPr/>
      </xdr:nvSpPr>
      <xdr:spPr>
        <a:xfrm>
          <a:off x="15430500" y="1377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108313</xdr:rowOff>
    </xdr:from>
    <xdr:to>
      <xdr:col>85</xdr:col>
      <xdr:colOff>127000</xdr:colOff>
      <xdr:row>84</xdr:row>
      <xdr:rowOff>147501</xdr:rowOff>
    </xdr:to>
    <xdr:cxnSp macro="">
      <xdr:nvCxnSpPr>
        <xdr:cNvPr id="558" name="直線コネクタ 557">
          <a:extLst>
            <a:ext uri="{FF2B5EF4-FFF2-40B4-BE49-F238E27FC236}">
              <a16:creationId xmlns="" xmlns:a16="http://schemas.microsoft.com/office/drawing/2014/main" id="{00000000-0008-0000-0200-00002E020000}"/>
            </a:ext>
          </a:extLst>
        </xdr:cNvPr>
        <xdr:cNvCxnSpPr/>
      </xdr:nvCxnSpPr>
      <xdr:spPr>
        <a:xfrm>
          <a:off x="15481300" y="13824313"/>
          <a:ext cx="838200" cy="72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162016</xdr:rowOff>
    </xdr:from>
    <xdr:to>
      <xdr:col>76</xdr:col>
      <xdr:colOff>165100</xdr:colOff>
      <xdr:row>81</xdr:row>
      <xdr:rowOff>92166</xdr:rowOff>
    </xdr:to>
    <xdr:sp macro="" textlink="">
      <xdr:nvSpPr>
        <xdr:cNvPr id="559" name="楕円 558">
          <a:extLst>
            <a:ext uri="{FF2B5EF4-FFF2-40B4-BE49-F238E27FC236}">
              <a16:creationId xmlns="" xmlns:a16="http://schemas.microsoft.com/office/drawing/2014/main" id="{00000000-0008-0000-0200-00002F020000}"/>
            </a:ext>
          </a:extLst>
        </xdr:cNvPr>
        <xdr:cNvSpPr/>
      </xdr:nvSpPr>
      <xdr:spPr>
        <a:xfrm>
          <a:off x="14541500" y="138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108313</xdr:rowOff>
    </xdr:from>
    <xdr:to>
      <xdr:col>81</xdr:col>
      <xdr:colOff>50800</xdr:colOff>
      <xdr:row>81</xdr:row>
      <xdr:rowOff>41366</xdr:rowOff>
    </xdr:to>
    <xdr:cxnSp macro="">
      <xdr:nvCxnSpPr>
        <xdr:cNvPr id="560" name="直線コネクタ 559">
          <a:extLst>
            <a:ext uri="{FF2B5EF4-FFF2-40B4-BE49-F238E27FC236}">
              <a16:creationId xmlns="" xmlns:a16="http://schemas.microsoft.com/office/drawing/2014/main" id="{00000000-0008-0000-0200-000030020000}"/>
            </a:ext>
          </a:extLst>
        </xdr:cNvPr>
        <xdr:cNvCxnSpPr/>
      </xdr:nvCxnSpPr>
      <xdr:spPr>
        <a:xfrm flipV="1">
          <a:off x="14592300" y="13824313"/>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63698</xdr:rowOff>
    </xdr:from>
    <xdr:ext cx="405111" cy="259045"/>
    <xdr:sp macro="" textlink="">
      <xdr:nvSpPr>
        <xdr:cNvPr id="561" name="n_1aveValue【消防施設】&#10;有形固定資産減価償却率">
          <a:extLst>
            <a:ext uri="{FF2B5EF4-FFF2-40B4-BE49-F238E27FC236}">
              <a16:creationId xmlns="" xmlns:a16="http://schemas.microsoft.com/office/drawing/2014/main" id="{00000000-0008-0000-0200-000031020000}"/>
            </a:ext>
          </a:extLst>
        </xdr:cNvPr>
        <xdr:cNvSpPr txBox="1"/>
      </xdr:nvSpPr>
      <xdr:spPr>
        <a:xfrm>
          <a:off x="152660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124114</xdr:rowOff>
    </xdr:from>
    <xdr:ext cx="405111" cy="259045"/>
    <xdr:sp macro="" textlink="">
      <xdr:nvSpPr>
        <xdr:cNvPr id="562" name="n_2aveValue【消防施設】&#10;有形固定資産減価償却率">
          <a:extLst>
            <a:ext uri="{FF2B5EF4-FFF2-40B4-BE49-F238E27FC236}">
              <a16:creationId xmlns="" xmlns:a16="http://schemas.microsoft.com/office/drawing/2014/main" id="{00000000-0008-0000-0200-000032020000}"/>
            </a:ext>
          </a:extLst>
        </xdr:cNvPr>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4190</xdr:rowOff>
    </xdr:from>
    <xdr:ext cx="405111" cy="259045"/>
    <xdr:sp macro="" textlink="">
      <xdr:nvSpPr>
        <xdr:cNvPr id="563" name="n_1mainValue【消防施設】&#10;有形固定資産減価償却率">
          <a:extLst>
            <a:ext uri="{FF2B5EF4-FFF2-40B4-BE49-F238E27FC236}">
              <a16:creationId xmlns="" xmlns:a16="http://schemas.microsoft.com/office/drawing/2014/main" id="{00000000-0008-0000-0200-000033020000}"/>
            </a:ext>
          </a:extLst>
        </xdr:cNvPr>
        <xdr:cNvSpPr txBox="1"/>
      </xdr:nvSpPr>
      <xdr:spPr>
        <a:xfrm>
          <a:off x="15266044" y="1354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108693</xdr:rowOff>
    </xdr:from>
    <xdr:ext cx="405111" cy="259045"/>
    <xdr:sp macro="" textlink="">
      <xdr:nvSpPr>
        <xdr:cNvPr id="564" name="n_2mainValue【消防施設】&#10;有形固定資産減価償却率">
          <a:extLst>
            <a:ext uri="{FF2B5EF4-FFF2-40B4-BE49-F238E27FC236}">
              <a16:creationId xmlns="" xmlns:a16="http://schemas.microsoft.com/office/drawing/2014/main" id="{00000000-0008-0000-0200-000034020000}"/>
            </a:ext>
          </a:extLst>
        </xdr:cNvPr>
        <xdr:cNvSpPr txBox="1"/>
      </xdr:nvSpPr>
      <xdr:spPr>
        <a:xfrm>
          <a:off x="14389744" y="1365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5" name="正方形/長方形 564">
          <a:extLst>
            <a:ext uri="{FF2B5EF4-FFF2-40B4-BE49-F238E27FC236}">
              <a16:creationId xmlns="" xmlns:a16="http://schemas.microsoft.com/office/drawing/2014/main" id="{00000000-0008-0000-0200-00003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6" name="正方形/長方形 565">
          <a:extLst>
            <a:ext uri="{FF2B5EF4-FFF2-40B4-BE49-F238E27FC236}">
              <a16:creationId xmlns="" xmlns:a16="http://schemas.microsoft.com/office/drawing/2014/main" id="{00000000-0008-0000-0200-00003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7" name="正方形/長方形 566">
          <a:extLst>
            <a:ext uri="{FF2B5EF4-FFF2-40B4-BE49-F238E27FC236}">
              <a16:creationId xmlns="" xmlns:a16="http://schemas.microsoft.com/office/drawing/2014/main" id="{00000000-0008-0000-0200-00003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8" name="正方形/長方形 567">
          <a:extLst>
            <a:ext uri="{FF2B5EF4-FFF2-40B4-BE49-F238E27FC236}">
              <a16:creationId xmlns="" xmlns:a16="http://schemas.microsoft.com/office/drawing/2014/main" id="{00000000-0008-0000-0200-00003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9" name="正方形/長方形 568">
          <a:extLst>
            <a:ext uri="{FF2B5EF4-FFF2-40B4-BE49-F238E27FC236}">
              <a16:creationId xmlns="" xmlns:a16="http://schemas.microsoft.com/office/drawing/2014/main" id="{00000000-0008-0000-0200-00003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0" name="正方形/長方形 569">
          <a:extLst>
            <a:ext uri="{FF2B5EF4-FFF2-40B4-BE49-F238E27FC236}">
              <a16:creationId xmlns="" xmlns:a16="http://schemas.microsoft.com/office/drawing/2014/main" id="{00000000-0008-0000-0200-00003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1" name="正方形/長方形 570">
          <a:extLst>
            <a:ext uri="{FF2B5EF4-FFF2-40B4-BE49-F238E27FC236}">
              <a16:creationId xmlns="" xmlns:a16="http://schemas.microsoft.com/office/drawing/2014/main" id="{00000000-0008-0000-0200-00003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2" name="正方形/長方形 571">
          <a:extLst>
            <a:ext uri="{FF2B5EF4-FFF2-40B4-BE49-F238E27FC236}">
              <a16:creationId xmlns="" xmlns:a16="http://schemas.microsoft.com/office/drawing/2014/main" id="{00000000-0008-0000-0200-00003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3" name="テキスト ボックス 572">
          <a:extLst>
            <a:ext uri="{FF2B5EF4-FFF2-40B4-BE49-F238E27FC236}">
              <a16:creationId xmlns="" xmlns:a16="http://schemas.microsoft.com/office/drawing/2014/main" id="{00000000-0008-0000-0200-00003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4" name="直線コネクタ 573">
          <a:extLst>
            <a:ext uri="{FF2B5EF4-FFF2-40B4-BE49-F238E27FC236}">
              <a16:creationId xmlns="" xmlns:a16="http://schemas.microsoft.com/office/drawing/2014/main" id="{00000000-0008-0000-0200-00003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5" name="直線コネクタ 574">
          <a:extLst>
            <a:ext uri="{FF2B5EF4-FFF2-40B4-BE49-F238E27FC236}">
              <a16:creationId xmlns="" xmlns:a16="http://schemas.microsoft.com/office/drawing/2014/main" id="{00000000-0008-0000-0200-00003F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6" name="テキスト ボックス 575">
          <a:extLst>
            <a:ext uri="{FF2B5EF4-FFF2-40B4-BE49-F238E27FC236}">
              <a16:creationId xmlns="" xmlns:a16="http://schemas.microsoft.com/office/drawing/2014/main" id="{00000000-0008-0000-0200-000040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7" name="直線コネクタ 576">
          <a:extLst>
            <a:ext uri="{FF2B5EF4-FFF2-40B4-BE49-F238E27FC236}">
              <a16:creationId xmlns="" xmlns:a16="http://schemas.microsoft.com/office/drawing/2014/main" id="{00000000-0008-0000-0200-000041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8" name="テキスト ボックス 577">
          <a:extLst>
            <a:ext uri="{FF2B5EF4-FFF2-40B4-BE49-F238E27FC236}">
              <a16:creationId xmlns="" xmlns:a16="http://schemas.microsoft.com/office/drawing/2014/main" id="{00000000-0008-0000-0200-000042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9" name="直線コネクタ 578">
          <a:extLst>
            <a:ext uri="{FF2B5EF4-FFF2-40B4-BE49-F238E27FC236}">
              <a16:creationId xmlns="" xmlns:a16="http://schemas.microsoft.com/office/drawing/2014/main" id="{00000000-0008-0000-0200-000043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0" name="テキスト ボックス 579">
          <a:extLst>
            <a:ext uri="{FF2B5EF4-FFF2-40B4-BE49-F238E27FC236}">
              <a16:creationId xmlns="" xmlns:a16="http://schemas.microsoft.com/office/drawing/2014/main" id="{00000000-0008-0000-0200-000044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1" name="直線コネクタ 580">
          <a:extLst>
            <a:ext uri="{FF2B5EF4-FFF2-40B4-BE49-F238E27FC236}">
              <a16:creationId xmlns="" xmlns:a16="http://schemas.microsoft.com/office/drawing/2014/main" id="{00000000-0008-0000-0200-000045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2" name="テキスト ボックス 581">
          <a:extLst>
            <a:ext uri="{FF2B5EF4-FFF2-40B4-BE49-F238E27FC236}">
              <a16:creationId xmlns="" xmlns:a16="http://schemas.microsoft.com/office/drawing/2014/main" id="{00000000-0008-0000-0200-000046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3" name="直線コネクタ 582">
          <a:extLst>
            <a:ext uri="{FF2B5EF4-FFF2-40B4-BE49-F238E27FC236}">
              <a16:creationId xmlns="" xmlns:a16="http://schemas.microsoft.com/office/drawing/2014/main" id="{00000000-0008-0000-0200-00004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4" name="テキスト ボックス 583">
          <a:extLst>
            <a:ext uri="{FF2B5EF4-FFF2-40B4-BE49-F238E27FC236}">
              <a16:creationId xmlns="" xmlns:a16="http://schemas.microsoft.com/office/drawing/2014/main" id="{00000000-0008-0000-0200-00004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5" name="【消防施設】&#10;一人当たり面積グラフ枠">
          <a:extLst>
            <a:ext uri="{FF2B5EF4-FFF2-40B4-BE49-F238E27FC236}">
              <a16:creationId xmlns="" xmlns:a16="http://schemas.microsoft.com/office/drawing/2014/main" id="{00000000-0008-0000-0200-00004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586" name="直線コネクタ 585">
          <a:extLst>
            <a:ext uri="{FF2B5EF4-FFF2-40B4-BE49-F238E27FC236}">
              <a16:creationId xmlns="" xmlns:a16="http://schemas.microsoft.com/office/drawing/2014/main" id="{00000000-0008-0000-0200-00004A020000}"/>
            </a:ext>
          </a:extLst>
        </xdr:cNvPr>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587" name="【消防施設】&#10;一人当たり面積最小値テキスト">
          <a:extLst>
            <a:ext uri="{FF2B5EF4-FFF2-40B4-BE49-F238E27FC236}">
              <a16:creationId xmlns="" xmlns:a16="http://schemas.microsoft.com/office/drawing/2014/main" id="{00000000-0008-0000-0200-00004B020000}"/>
            </a:ext>
          </a:extLst>
        </xdr:cNvPr>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588" name="直線コネクタ 587">
          <a:extLst>
            <a:ext uri="{FF2B5EF4-FFF2-40B4-BE49-F238E27FC236}">
              <a16:creationId xmlns="" xmlns:a16="http://schemas.microsoft.com/office/drawing/2014/main" id="{00000000-0008-0000-0200-00004C020000}"/>
            </a:ext>
          </a:extLst>
        </xdr:cNvPr>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589" name="【消防施設】&#10;一人当たり面積最大値テキスト">
          <a:extLst>
            <a:ext uri="{FF2B5EF4-FFF2-40B4-BE49-F238E27FC236}">
              <a16:creationId xmlns="" xmlns:a16="http://schemas.microsoft.com/office/drawing/2014/main" id="{00000000-0008-0000-0200-00004D020000}"/>
            </a:ext>
          </a:extLst>
        </xdr:cNvPr>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590" name="直線コネクタ 589">
          <a:extLst>
            <a:ext uri="{FF2B5EF4-FFF2-40B4-BE49-F238E27FC236}">
              <a16:creationId xmlns="" xmlns:a16="http://schemas.microsoft.com/office/drawing/2014/main" id="{00000000-0008-0000-0200-00004E020000}"/>
            </a:ext>
          </a:extLst>
        </xdr:cNvPr>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150892</xdr:rowOff>
    </xdr:from>
    <xdr:ext cx="469744" cy="259045"/>
    <xdr:sp macro="" textlink="">
      <xdr:nvSpPr>
        <xdr:cNvPr id="591" name="【消防施設】&#10;一人当たり面積平均値テキスト">
          <a:extLst>
            <a:ext uri="{FF2B5EF4-FFF2-40B4-BE49-F238E27FC236}">
              <a16:creationId xmlns="" xmlns:a16="http://schemas.microsoft.com/office/drawing/2014/main" id="{00000000-0008-0000-0200-00004F020000}"/>
            </a:ext>
          </a:extLst>
        </xdr:cNvPr>
        <xdr:cNvSpPr txBox="1"/>
      </xdr:nvSpPr>
      <xdr:spPr>
        <a:xfrm>
          <a:off x="22199600" y="14381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592" name="フローチャート: 判断 591">
          <a:extLst>
            <a:ext uri="{FF2B5EF4-FFF2-40B4-BE49-F238E27FC236}">
              <a16:creationId xmlns="" xmlns:a16="http://schemas.microsoft.com/office/drawing/2014/main" id="{00000000-0008-0000-0200-000050020000}"/>
            </a:ext>
          </a:extLst>
        </xdr:cNvPr>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593" name="フローチャート: 判断 592">
          <a:extLst>
            <a:ext uri="{FF2B5EF4-FFF2-40B4-BE49-F238E27FC236}">
              <a16:creationId xmlns="" xmlns:a16="http://schemas.microsoft.com/office/drawing/2014/main" id="{00000000-0008-0000-0200-000051020000}"/>
            </a:ext>
          </a:extLst>
        </xdr:cNvPr>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23876</xdr:rowOff>
    </xdr:from>
    <xdr:to>
      <xdr:col>107</xdr:col>
      <xdr:colOff>101600</xdr:colOff>
      <xdr:row>84</xdr:row>
      <xdr:rowOff>125476</xdr:rowOff>
    </xdr:to>
    <xdr:sp macro="" textlink="">
      <xdr:nvSpPr>
        <xdr:cNvPr id="594" name="フローチャート: 判断 593">
          <a:extLst>
            <a:ext uri="{FF2B5EF4-FFF2-40B4-BE49-F238E27FC236}">
              <a16:creationId xmlns="" xmlns:a16="http://schemas.microsoft.com/office/drawing/2014/main" id="{00000000-0008-0000-0200-000052020000}"/>
            </a:ext>
          </a:extLst>
        </xdr:cNvPr>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5" name="テキスト ボックス 594">
          <a:extLst>
            <a:ext uri="{FF2B5EF4-FFF2-40B4-BE49-F238E27FC236}">
              <a16:creationId xmlns="" xmlns:a16="http://schemas.microsoft.com/office/drawing/2014/main" id="{00000000-0008-0000-0200-000053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6" name="テキスト ボックス 595">
          <a:extLst>
            <a:ext uri="{FF2B5EF4-FFF2-40B4-BE49-F238E27FC236}">
              <a16:creationId xmlns="" xmlns:a16="http://schemas.microsoft.com/office/drawing/2014/main" id="{00000000-0008-0000-0200-000054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7" name="テキスト ボックス 596">
          <a:extLst>
            <a:ext uri="{FF2B5EF4-FFF2-40B4-BE49-F238E27FC236}">
              <a16:creationId xmlns="" xmlns:a16="http://schemas.microsoft.com/office/drawing/2014/main" id="{00000000-0008-0000-0200-000055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8" name="テキスト ボックス 597">
          <a:extLst>
            <a:ext uri="{FF2B5EF4-FFF2-40B4-BE49-F238E27FC236}">
              <a16:creationId xmlns="" xmlns:a16="http://schemas.microsoft.com/office/drawing/2014/main" id="{00000000-0008-0000-0200-000056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9" name="テキスト ボックス 598">
          <a:extLst>
            <a:ext uri="{FF2B5EF4-FFF2-40B4-BE49-F238E27FC236}">
              <a16:creationId xmlns="" xmlns:a16="http://schemas.microsoft.com/office/drawing/2014/main" id="{00000000-0008-0000-0200-000057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62737</xdr:rowOff>
    </xdr:from>
    <xdr:to>
      <xdr:col>116</xdr:col>
      <xdr:colOff>114300</xdr:colOff>
      <xdr:row>79</xdr:row>
      <xdr:rowOff>164337</xdr:rowOff>
    </xdr:to>
    <xdr:sp macro="" textlink="">
      <xdr:nvSpPr>
        <xdr:cNvPr id="600" name="楕円 599">
          <a:extLst>
            <a:ext uri="{FF2B5EF4-FFF2-40B4-BE49-F238E27FC236}">
              <a16:creationId xmlns="" xmlns:a16="http://schemas.microsoft.com/office/drawing/2014/main" id="{00000000-0008-0000-0200-000058020000}"/>
            </a:ext>
          </a:extLst>
        </xdr:cNvPr>
        <xdr:cNvSpPr/>
      </xdr:nvSpPr>
      <xdr:spPr>
        <a:xfrm>
          <a:off x="22110700" y="13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15764</xdr:rowOff>
    </xdr:from>
    <xdr:ext cx="469744" cy="259045"/>
    <xdr:sp macro="" textlink="">
      <xdr:nvSpPr>
        <xdr:cNvPr id="601" name="【消防施設】&#10;一人当たり面積該当値テキスト">
          <a:extLst>
            <a:ext uri="{FF2B5EF4-FFF2-40B4-BE49-F238E27FC236}">
              <a16:creationId xmlns="" xmlns:a16="http://schemas.microsoft.com/office/drawing/2014/main" id="{00000000-0008-0000-0200-000059020000}"/>
            </a:ext>
          </a:extLst>
        </xdr:cNvPr>
        <xdr:cNvSpPr txBox="1"/>
      </xdr:nvSpPr>
      <xdr:spPr>
        <a:xfrm>
          <a:off x="22199600" y="1356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53594</xdr:rowOff>
    </xdr:from>
    <xdr:to>
      <xdr:col>112</xdr:col>
      <xdr:colOff>38100</xdr:colOff>
      <xdr:row>81</xdr:row>
      <xdr:rowOff>155194</xdr:rowOff>
    </xdr:to>
    <xdr:sp macro="" textlink="">
      <xdr:nvSpPr>
        <xdr:cNvPr id="602" name="楕円 601">
          <a:extLst>
            <a:ext uri="{FF2B5EF4-FFF2-40B4-BE49-F238E27FC236}">
              <a16:creationId xmlns="" xmlns:a16="http://schemas.microsoft.com/office/drawing/2014/main" id="{00000000-0008-0000-0200-00005A020000}"/>
            </a:ext>
          </a:extLst>
        </xdr:cNvPr>
        <xdr:cNvSpPr/>
      </xdr:nvSpPr>
      <xdr:spPr>
        <a:xfrm>
          <a:off x="21272500" y="139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113537</xdr:rowOff>
    </xdr:from>
    <xdr:to>
      <xdr:col>116</xdr:col>
      <xdr:colOff>63500</xdr:colOff>
      <xdr:row>81</xdr:row>
      <xdr:rowOff>104394</xdr:rowOff>
    </xdr:to>
    <xdr:cxnSp macro="">
      <xdr:nvCxnSpPr>
        <xdr:cNvPr id="603" name="直線コネクタ 602">
          <a:extLst>
            <a:ext uri="{FF2B5EF4-FFF2-40B4-BE49-F238E27FC236}">
              <a16:creationId xmlns="" xmlns:a16="http://schemas.microsoft.com/office/drawing/2014/main" id="{00000000-0008-0000-0200-00005B020000}"/>
            </a:ext>
          </a:extLst>
        </xdr:cNvPr>
        <xdr:cNvCxnSpPr/>
      </xdr:nvCxnSpPr>
      <xdr:spPr>
        <a:xfrm flipV="1">
          <a:off x="21323300" y="13658087"/>
          <a:ext cx="838200" cy="33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106172</xdr:rowOff>
    </xdr:from>
    <xdr:to>
      <xdr:col>107</xdr:col>
      <xdr:colOff>101600</xdr:colOff>
      <xdr:row>83</xdr:row>
      <xdr:rowOff>36322</xdr:rowOff>
    </xdr:to>
    <xdr:sp macro="" textlink="">
      <xdr:nvSpPr>
        <xdr:cNvPr id="604" name="楕円 603">
          <a:extLst>
            <a:ext uri="{FF2B5EF4-FFF2-40B4-BE49-F238E27FC236}">
              <a16:creationId xmlns="" xmlns:a16="http://schemas.microsoft.com/office/drawing/2014/main" id="{00000000-0008-0000-0200-00005C020000}"/>
            </a:ext>
          </a:extLst>
        </xdr:cNvPr>
        <xdr:cNvSpPr/>
      </xdr:nvSpPr>
      <xdr:spPr>
        <a:xfrm>
          <a:off x="20383500" y="141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104394</xdr:rowOff>
    </xdr:from>
    <xdr:to>
      <xdr:col>111</xdr:col>
      <xdr:colOff>177800</xdr:colOff>
      <xdr:row>82</xdr:row>
      <xdr:rowOff>156972</xdr:rowOff>
    </xdr:to>
    <xdr:cxnSp macro="">
      <xdr:nvCxnSpPr>
        <xdr:cNvPr id="605" name="直線コネクタ 604">
          <a:extLst>
            <a:ext uri="{FF2B5EF4-FFF2-40B4-BE49-F238E27FC236}">
              <a16:creationId xmlns="" xmlns:a16="http://schemas.microsoft.com/office/drawing/2014/main" id="{00000000-0008-0000-0200-00005D020000}"/>
            </a:ext>
          </a:extLst>
        </xdr:cNvPr>
        <xdr:cNvCxnSpPr/>
      </xdr:nvCxnSpPr>
      <xdr:spPr>
        <a:xfrm flipV="1">
          <a:off x="20434300" y="13991844"/>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93742</xdr:rowOff>
    </xdr:from>
    <xdr:ext cx="469744" cy="259045"/>
    <xdr:sp macro="" textlink="">
      <xdr:nvSpPr>
        <xdr:cNvPr id="606" name="n_1aveValue【消防施設】&#10;一人当たり面積">
          <a:extLst>
            <a:ext uri="{FF2B5EF4-FFF2-40B4-BE49-F238E27FC236}">
              <a16:creationId xmlns="" xmlns:a16="http://schemas.microsoft.com/office/drawing/2014/main" id="{00000000-0008-0000-0200-00005E020000}"/>
            </a:ext>
          </a:extLst>
        </xdr:cNvPr>
        <xdr:cNvSpPr txBox="1"/>
      </xdr:nvSpPr>
      <xdr:spPr>
        <a:xfrm>
          <a:off x="210757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116603</xdr:rowOff>
    </xdr:from>
    <xdr:ext cx="469744" cy="259045"/>
    <xdr:sp macro="" textlink="">
      <xdr:nvSpPr>
        <xdr:cNvPr id="607" name="n_2aveValue【消防施設】&#10;一人当たり面積">
          <a:extLst>
            <a:ext uri="{FF2B5EF4-FFF2-40B4-BE49-F238E27FC236}">
              <a16:creationId xmlns="" xmlns:a16="http://schemas.microsoft.com/office/drawing/2014/main" id="{00000000-0008-0000-0200-00005F020000}"/>
            </a:ext>
          </a:extLst>
        </xdr:cNvPr>
        <xdr:cNvSpPr txBox="1"/>
      </xdr:nvSpPr>
      <xdr:spPr>
        <a:xfrm>
          <a:off x="20199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271</xdr:rowOff>
    </xdr:from>
    <xdr:ext cx="469744" cy="259045"/>
    <xdr:sp macro="" textlink="">
      <xdr:nvSpPr>
        <xdr:cNvPr id="608" name="n_1mainValue【消防施設】&#10;一人当たり面積">
          <a:extLst>
            <a:ext uri="{FF2B5EF4-FFF2-40B4-BE49-F238E27FC236}">
              <a16:creationId xmlns="" xmlns:a16="http://schemas.microsoft.com/office/drawing/2014/main" id="{00000000-0008-0000-0200-000060020000}"/>
            </a:ext>
          </a:extLst>
        </xdr:cNvPr>
        <xdr:cNvSpPr txBox="1"/>
      </xdr:nvSpPr>
      <xdr:spPr>
        <a:xfrm>
          <a:off x="21075727" y="1371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52849</xdr:rowOff>
    </xdr:from>
    <xdr:ext cx="469744" cy="259045"/>
    <xdr:sp macro="" textlink="">
      <xdr:nvSpPr>
        <xdr:cNvPr id="609" name="n_2mainValue【消防施設】&#10;一人当たり面積">
          <a:extLst>
            <a:ext uri="{FF2B5EF4-FFF2-40B4-BE49-F238E27FC236}">
              <a16:creationId xmlns="" xmlns:a16="http://schemas.microsoft.com/office/drawing/2014/main" id="{00000000-0008-0000-0200-000061020000}"/>
            </a:ext>
          </a:extLst>
        </xdr:cNvPr>
        <xdr:cNvSpPr txBox="1"/>
      </xdr:nvSpPr>
      <xdr:spPr>
        <a:xfrm>
          <a:off x="20199427" y="1394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a:extLst>
            <a:ext uri="{FF2B5EF4-FFF2-40B4-BE49-F238E27FC236}">
              <a16:creationId xmlns="" xmlns:a16="http://schemas.microsoft.com/office/drawing/2014/main" id="{00000000-0008-0000-0200-00006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a:extLst>
            <a:ext uri="{FF2B5EF4-FFF2-40B4-BE49-F238E27FC236}">
              <a16:creationId xmlns="" xmlns:a16="http://schemas.microsoft.com/office/drawing/2014/main" id="{00000000-0008-0000-0200-00006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a:extLst>
            <a:ext uri="{FF2B5EF4-FFF2-40B4-BE49-F238E27FC236}">
              <a16:creationId xmlns="" xmlns:a16="http://schemas.microsoft.com/office/drawing/2014/main" id="{00000000-0008-0000-0200-00006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a:extLst>
            <a:ext uri="{FF2B5EF4-FFF2-40B4-BE49-F238E27FC236}">
              <a16:creationId xmlns="" xmlns:a16="http://schemas.microsoft.com/office/drawing/2014/main" id="{00000000-0008-0000-0200-00006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a:extLst>
            <a:ext uri="{FF2B5EF4-FFF2-40B4-BE49-F238E27FC236}">
              <a16:creationId xmlns="" xmlns:a16="http://schemas.microsoft.com/office/drawing/2014/main" id="{00000000-0008-0000-0200-00006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a:extLst>
            <a:ext uri="{FF2B5EF4-FFF2-40B4-BE49-F238E27FC236}">
              <a16:creationId xmlns="" xmlns:a16="http://schemas.microsoft.com/office/drawing/2014/main" id="{00000000-0008-0000-0200-00006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a:extLst>
            <a:ext uri="{FF2B5EF4-FFF2-40B4-BE49-F238E27FC236}">
              <a16:creationId xmlns="" xmlns:a16="http://schemas.microsoft.com/office/drawing/2014/main" id="{00000000-0008-0000-0200-00006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a:extLst>
            <a:ext uri="{FF2B5EF4-FFF2-40B4-BE49-F238E27FC236}">
              <a16:creationId xmlns="" xmlns:a16="http://schemas.microsoft.com/office/drawing/2014/main" id="{00000000-0008-0000-0200-00006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a:extLst>
            <a:ext uri="{FF2B5EF4-FFF2-40B4-BE49-F238E27FC236}">
              <a16:creationId xmlns="" xmlns:a16="http://schemas.microsoft.com/office/drawing/2014/main" id="{00000000-0008-0000-0200-00006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a:extLst>
            <a:ext uri="{FF2B5EF4-FFF2-40B4-BE49-F238E27FC236}">
              <a16:creationId xmlns="" xmlns:a16="http://schemas.microsoft.com/office/drawing/2014/main" id="{00000000-0008-0000-0200-00006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0" name="直線コネクタ 619">
          <a:extLst>
            <a:ext uri="{FF2B5EF4-FFF2-40B4-BE49-F238E27FC236}">
              <a16:creationId xmlns="" xmlns:a16="http://schemas.microsoft.com/office/drawing/2014/main" id="{00000000-0008-0000-0200-00006C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1" name="テキスト ボックス 620">
          <a:extLst>
            <a:ext uri="{FF2B5EF4-FFF2-40B4-BE49-F238E27FC236}">
              <a16:creationId xmlns="" xmlns:a16="http://schemas.microsoft.com/office/drawing/2014/main" id="{00000000-0008-0000-0200-00006D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2" name="直線コネクタ 621">
          <a:extLst>
            <a:ext uri="{FF2B5EF4-FFF2-40B4-BE49-F238E27FC236}">
              <a16:creationId xmlns="" xmlns:a16="http://schemas.microsoft.com/office/drawing/2014/main" id="{00000000-0008-0000-0200-00006E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3" name="テキスト ボックス 622">
          <a:extLst>
            <a:ext uri="{FF2B5EF4-FFF2-40B4-BE49-F238E27FC236}">
              <a16:creationId xmlns="" xmlns:a16="http://schemas.microsoft.com/office/drawing/2014/main" id="{00000000-0008-0000-0200-00006F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4" name="直線コネクタ 623">
          <a:extLst>
            <a:ext uri="{FF2B5EF4-FFF2-40B4-BE49-F238E27FC236}">
              <a16:creationId xmlns="" xmlns:a16="http://schemas.microsoft.com/office/drawing/2014/main" id="{00000000-0008-0000-0200-000070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5" name="テキスト ボックス 624">
          <a:extLst>
            <a:ext uri="{FF2B5EF4-FFF2-40B4-BE49-F238E27FC236}">
              <a16:creationId xmlns="" xmlns:a16="http://schemas.microsoft.com/office/drawing/2014/main" id="{00000000-0008-0000-0200-000071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6" name="直線コネクタ 625">
          <a:extLst>
            <a:ext uri="{FF2B5EF4-FFF2-40B4-BE49-F238E27FC236}">
              <a16:creationId xmlns="" xmlns:a16="http://schemas.microsoft.com/office/drawing/2014/main" id="{00000000-0008-0000-0200-000072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7" name="テキスト ボックス 626">
          <a:extLst>
            <a:ext uri="{FF2B5EF4-FFF2-40B4-BE49-F238E27FC236}">
              <a16:creationId xmlns="" xmlns:a16="http://schemas.microsoft.com/office/drawing/2014/main" id="{00000000-0008-0000-0200-000073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8" name="直線コネクタ 627">
          <a:extLst>
            <a:ext uri="{FF2B5EF4-FFF2-40B4-BE49-F238E27FC236}">
              <a16:creationId xmlns="" xmlns:a16="http://schemas.microsoft.com/office/drawing/2014/main" id="{00000000-0008-0000-0200-000074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9" name="テキスト ボックス 628">
          <a:extLst>
            <a:ext uri="{FF2B5EF4-FFF2-40B4-BE49-F238E27FC236}">
              <a16:creationId xmlns="" xmlns:a16="http://schemas.microsoft.com/office/drawing/2014/main" id="{00000000-0008-0000-0200-000075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0" name="直線コネクタ 629">
          <a:extLst>
            <a:ext uri="{FF2B5EF4-FFF2-40B4-BE49-F238E27FC236}">
              <a16:creationId xmlns="" xmlns:a16="http://schemas.microsoft.com/office/drawing/2014/main" id="{00000000-0008-0000-0200-000076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1" name="テキスト ボックス 630">
          <a:extLst>
            <a:ext uri="{FF2B5EF4-FFF2-40B4-BE49-F238E27FC236}">
              <a16:creationId xmlns="" xmlns:a16="http://schemas.microsoft.com/office/drawing/2014/main" id="{00000000-0008-0000-0200-000077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a:extLst>
            <a:ext uri="{FF2B5EF4-FFF2-40B4-BE49-F238E27FC236}">
              <a16:creationId xmlns="" xmlns:a16="http://schemas.microsoft.com/office/drawing/2014/main" id="{00000000-0008-0000-0200-00007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3" name="テキスト ボックス 632">
          <a:extLst>
            <a:ext uri="{FF2B5EF4-FFF2-40B4-BE49-F238E27FC236}">
              <a16:creationId xmlns="" xmlns:a16="http://schemas.microsoft.com/office/drawing/2014/main" id="{00000000-0008-0000-0200-000079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4" name="【庁舎】&#10;有形固定資産減価償却率グラフ枠">
          <a:extLst>
            <a:ext uri="{FF2B5EF4-FFF2-40B4-BE49-F238E27FC236}">
              <a16:creationId xmlns="" xmlns:a16="http://schemas.microsoft.com/office/drawing/2014/main" id="{00000000-0008-0000-0200-00007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635" name="直線コネクタ 634">
          <a:extLst>
            <a:ext uri="{FF2B5EF4-FFF2-40B4-BE49-F238E27FC236}">
              <a16:creationId xmlns="" xmlns:a16="http://schemas.microsoft.com/office/drawing/2014/main" id="{00000000-0008-0000-0200-00007B020000}"/>
            </a:ext>
          </a:extLst>
        </xdr:cNvPr>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636" name="【庁舎】&#10;有形固定資産減価償却率最小値テキスト">
          <a:extLst>
            <a:ext uri="{FF2B5EF4-FFF2-40B4-BE49-F238E27FC236}">
              <a16:creationId xmlns="" xmlns:a16="http://schemas.microsoft.com/office/drawing/2014/main" id="{00000000-0008-0000-0200-00007C020000}"/>
            </a:ext>
          </a:extLst>
        </xdr:cNvPr>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7" name="直線コネクタ 636">
          <a:extLst>
            <a:ext uri="{FF2B5EF4-FFF2-40B4-BE49-F238E27FC236}">
              <a16:creationId xmlns="" xmlns:a16="http://schemas.microsoft.com/office/drawing/2014/main" id="{00000000-0008-0000-0200-00007D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38" name="【庁舎】&#10;有形固定資産減価償却率最大値テキスト">
          <a:extLst>
            <a:ext uri="{FF2B5EF4-FFF2-40B4-BE49-F238E27FC236}">
              <a16:creationId xmlns="" xmlns:a16="http://schemas.microsoft.com/office/drawing/2014/main" id="{00000000-0008-0000-0200-00007E020000}"/>
            </a:ext>
          </a:extLst>
        </xdr:cNvPr>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39" name="直線コネクタ 638">
          <a:extLst>
            <a:ext uri="{FF2B5EF4-FFF2-40B4-BE49-F238E27FC236}">
              <a16:creationId xmlns="" xmlns:a16="http://schemas.microsoft.com/office/drawing/2014/main" id="{00000000-0008-0000-0200-00007F020000}"/>
            </a:ext>
          </a:extLst>
        </xdr:cNvPr>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9089</xdr:rowOff>
    </xdr:from>
    <xdr:ext cx="405111" cy="259045"/>
    <xdr:sp macro="" textlink="">
      <xdr:nvSpPr>
        <xdr:cNvPr id="640" name="【庁舎】&#10;有形固定資産減価償却率平均値テキスト">
          <a:extLst>
            <a:ext uri="{FF2B5EF4-FFF2-40B4-BE49-F238E27FC236}">
              <a16:creationId xmlns="" xmlns:a16="http://schemas.microsoft.com/office/drawing/2014/main" id="{00000000-0008-0000-0200-000080020000}"/>
            </a:ext>
          </a:extLst>
        </xdr:cNvPr>
        <xdr:cNvSpPr txBox="1"/>
      </xdr:nvSpPr>
      <xdr:spPr>
        <a:xfrm>
          <a:off x="16357600" y="1766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641" name="フローチャート: 判断 640">
          <a:extLst>
            <a:ext uri="{FF2B5EF4-FFF2-40B4-BE49-F238E27FC236}">
              <a16:creationId xmlns="" xmlns:a16="http://schemas.microsoft.com/office/drawing/2014/main" id="{00000000-0008-0000-0200-000081020000}"/>
            </a:ext>
          </a:extLst>
        </xdr:cNvPr>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642" name="フローチャート: 判断 641">
          <a:extLst>
            <a:ext uri="{FF2B5EF4-FFF2-40B4-BE49-F238E27FC236}">
              <a16:creationId xmlns="" xmlns:a16="http://schemas.microsoft.com/office/drawing/2014/main" id="{00000000-0008-0000-0200-000082020000}"/>
            </a:ext>
          </a:extLst>
        </xdr:cNvPr>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20501</xdr:rowOff>
    </xdr:from>
    <xdr:to>
      <xdr:col>76</xdr:col>
      <xdr:colOff>165100</xdr:colOff>
      <xdr:row>104</xdr:row>
      <xdr:rowOff>122101</xdr:rowOff>
    </xdr:to>
    <xdr:sp macro="" textlink="">
      <xdr:nvSpPr>
        <xdr:cNvPr id="643" name="フローチャート: 判断 642">
          <a:extLst>
            <a:ext uri="{FF2B5EF4-FFF2-40B4-BE49-F238E27FC236}">
              <a16:creationId xmlns="" xmlns:a16="http://schemas.microsoft.com/office/drawing/2014/main" id="{00000000-0008-0000-0200-000083020000}"/>
            </a:ext>
          </a:extLst>
        </xdr:cNvPr>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4" name="テキスト ボックス 643">
          <a:extLst>
            <a:ext uri="{FF2B5EF4-FFF2-40B4-BE49-F238E27FC236}">
              <a16:creationId xmlns="" xmlns:a16="http://schemas.microsoft.com/office/drawing/2014/main" id="{00000000-0008-0000-0200-00008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a:extLst>
            <a:ext uri="{FF2B5EF4-FFF2-40B4-BE49-F238E27FC236}">
              <a16:creationId xmlns="" xmlns:a16="http://schemas.microsoft.com/office/drawing/2014/main" id="{00000000-0008-0000-0200-00008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a:extLst>
            <a:ext uri="{FF2B5EF4-FFF2-40B4-BE49-F238E27FC236}">
              <a16:creationId xmlns="" xmlns:a16="http://schemas.microsoft.com/office/drawing/2014/main" id="{00000000-0008-0000-0200-00008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a:extLst>
            <a:ext uri="{FF2B5EF4-FFF2-40B4-BE49-F238E27FC236}">
              <a16:creationId xmlns="" xmlns:a16="http://schemas.microsoft.com/office/drawing/2014/main" id="{00000000-0008-0000-0200-00008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a:extLst>
            <a:ext uri="{FF2B5EF4-FFF2-40B4-BE49-F238E27FC236}">
              <a16:creationId xmlns="" xmlns:a16="http://schemas.microsoft.com/office/drawing/2014/main" id="{00000000-0008-0000-0200-00008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4173</xdr:rowOff>
    </xdr:from>
    <xdr:to>
      <xdr:col>85</xdr:col>
      <xdr:colOff>177800</xdr:colOff>
      <xdr:row>107</xdr:row>
      <xdr:rowOff>105773</xdr:rowOff>
    </xdr:to>
    <xdr:sp macro="" textlink="">
      <xdr:nvSpPr>
        <xdr:cNvPr id="649" name="楕円 648">
          <a:extLst>
            <a:ext uri="{FF2B5EF4-FFF2-40B4-BE49-F238E27FC236}">
              <a16:creationId xmlns="" xmlns:a16="http://schemas.microsoft.com/office/drawing/2014/main" id="{00000000-0008-0000-0200-000089020000}"/>
            </a:ext>
          </a:extLst>
        </xdr:cNvPr>
        <xdr:cNvSpPr/>
      </xdr:nvSpPr>
      <xdr:spPr>
        <a:xfrm>
          <a:off x="162687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154050</xdr:rowOff>
    </xdr:from>
    <xdr:ext cx="405111" cy="259045"/>
    <xdr:sp macro="" textlink="">
      <xdr:nvSpPr>
        <xdr:cNvPr id="650" name="【庁舎】&#10;有形固定資産減価償却率該当値テキスト">
          <a:extLst>
            <a:ext uri="{FF2B5EF4-FFF2-40B4-BE49-F238E27FC236}">
              <a16:creationId xmlns="" xmlns:a16="http://schemas.microsoft.com/office/drawing/2014/main" id="{00000000-0008-0000-0200-00008A020000}"/>
            </a:ext>
          </a:extLst>
        </xdr:cNvPr>
        <xdr:cNvSpPr txBox="1"/>
      </xdr:nvSpPr>
      <xdr:spPr>
        <a:xfrm>
          <a:off x="16357600"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4173</xdr:rowOff>
    </xdr:from>
    <xdr:to>
      <xdr:col>81</xdr:col>
      <xdr:colOff>101600</xdr:colOff>
      <xdr:row>107</xdr:row>
      <xdr:rowOff>105773</xdr:rowOff>
    </xdr:to>
    <xdr:sp macro="" textlink="">
      <xdr:nvSpPr>
        <xdr:cNvPr id="651" name="楕円 650">
          <a:extLst>
            <a:ext uri="{FF2B5EF4-FFF2-40B4-BE49-F238E27FC236}">
              <a16:creationId xmlns="" xmlns:a16="http://schemas.microsoft.com/office/drawing/2014/main" id="{00000000-0008-0000-0200-00008B020000}"/>
            </a:ext>
          </a:extLst>
        </xdr:cNvPr>
        <xdr:cNvSpPr/>
      </xdr:nvSpPr>
      <xdr:spPr>
        <a:xfrm>
          <a:off x="15430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54973</xdr:rowOff>
    </xdr:from>
    <xdr:to>
      <xdr:col>85</xdr:col>
      <xdr:colOff>127000</xdr:colOff>
      <xdr:row>107</xdr:row>
      <xdr:rowOff>54973</xdr:rowOff>
    </xdr:to>
    <xdr:cxnSp macro="">
      <xdr:nvCxnSpPr>
        <xdr:cNvPr id="652" name="直線コネクタ 651">
          <a:extLst>
            <a:ext uri="{FF2B5EF4-FFF2-40B4-BE49-F238E27FC236}">
              <a16:creationId xmlns="" xmlns:a16="http://schemas.microsoft.com/office/drawing/2014/main" id="{00000000-0008-0000-0200-00008C020000}"/>
            </a:ext>
          </a:extLst>
        </xdr:cNvPr>
        <xdr:cNvCxnSpPr/>
      </xdr:nvCxnSpPr>
      <xdr:spPr>
        <a:xfrm>
          <a:off x="15481300" y="184001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36830</xdr:rowOff>
    </xdr:from>
    <xdr:to>
      <xdr:col>76</xdr:col>
      <xdr:colOff>165100</xdr:colOff>
      <xdr:row>107</xdr:row>
      <xdr:rowOff>138430</xdr:rowOff>
    </xdr:to>
    <xdr:sp macro="" textlink="">
      <xdr:nvSpPr>
        <xdr:cNvPr id="653" name="楕円 652">
          <a:extLst>
            <a:ext uri="{FF2B5EF4-FFF2-40B4-BE49-F238E27FC236}">
              <a16:creationId xmlns="" xmlns:a16="http://schemas.microsoft.com/office/drawing/2014/main" id="{00000000-0008-0000-0200-00008D020000}"/>
            </a:ext>
          </a:extLst>
        </xdr:cNvPr>
        <xdr:cNvSpPr/>
      </xdr:nvSpPr>
      <xdr:spPr>
        <a:xfrm>
          <a:off x="14541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54973</xdr:rowOff>
    </xdr:from>
    <xdr:to>
      <xdr:col>81</xdr:col>
      <xdr:colOff>50800</xdr:colOff>
      <xdr:row>107</xdr:row>
      <xdr:rowOff>87630</xdr:rowOff>
    </xdr:to>
    <xdr:cxnSp macro="">
      <xdr:nvCxnSpPr>
        <xdr:cNvPr id="654" name="直線コネクタ 653">
          <a:extLst>
            <a:ext uri="{FF2B5EF4-FFF2-40B4-BE49-F238E27FC236}">
              <a16:creationId xmlns="" xmlns:a16="http://schemas.microsoft.com/office/drawing/2014/main" id="{00000000-0008-0000-0200-00008E020000}"/>
            </a:ext>
          </a:extLst>
        </xdr:cNvPr>
        <xdr:cNvCxnSpPr/>
      </xdr:nvCxnSpPr>
      <xdr:spPr>
        <a:xfrm flipV="1">
          <a:off x="14592300" y="184001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127198</xdr:rowOff>
    </xdr:from>
    <xdr:ext cx="405111" cy="259045"/>
    <xdr:sp macro="" textlink="">
      <xdr:nvSpPr>
        <xdr:cNvPr id="655" name="n_1aveValue【庁舎】&#10;有形固定資産減価償却率">
          <a:extLst>
            <a:ext uri="{FF2B5EF4-FFF2-40B4-BE49-F238E27FC236}">
              <a16:creationId xmlns="" xmlns:a16="http://schemas.microsoft.com/office/drawing/2014/main" id="{00000000-0008-0000-0200-00008F020000}"/>
            </a:ext>
          </a:extLst>
        </xdr:cNvPr>
        <xdr:cNvSpPr txBox="1"/>
      </xdr:nvSpPr>
      <xdr:spPr>
        <a:xfrm>
          <a:off x="152660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138628</xdr:rowOff>
    </xdr:from>
    <xdr:ext cx="405111" cy="259045"/>
    <xdr:sp macro="" textlink="">
      <xdr:nvSpPr>
        <xdr:cNvPr id="656" name="n_2aveValue【庁舎】&#10;有形固定資産減価償却率">
          <a:extLst>
            <a:ext uri="{FF2B5EF4-FFF2-40B4-BE49-F238E27FC236}">
              <a16:creationId xmlns="" xmlns:a16="http://schemas.microsoft.com/office/drawing/2014/main" id="{00000000-0008-0000-0200-000090020000}"/>
            </a:ext>
          </a:extLst>
        </xdr:cNvPr>
        <xdr:cNvSpPr txBox="1"/>
      </xdr:nvSpPr>
      <xdr:spPr>
        <a:xfrm>
          <a:off x="14389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96900</xdr:rowOff>
    </xdr:from>
    <xdr:ext cx="405111" cy="259045"/>
    <xdr:sp macro="" textlink="">
      <xdr:nvSpPr>
        <xdr:cNvPr id="657" name="n_1mainValue【庁舎】&#10;有形固定資産減価償却率">
          <a:extLst>
            <a:ext uri="{FF2B5EF4-FFF2-40B4-BE49-F238E27FC236}">
              <a16:creationId xmlns="" xmlns:a16="http://schemas.microsoft.com/office/drawing/2014/main" id="{00000000-0008-0000-0200-000091020000}"/>
            </a:ext>
          </a:extLst>
        </xdr:cNvPr>
        <xdr:cNvSpPr txBox="1"/>
      </xdr:nvSpPr>
      <xdr:spPr>
        <a:xfrm>
          <a:off x="15266044" y="1844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129557</xdr:rowOff>
    </xdr:from>
    <xdr:ext cx="405111" cy="259045"/>
    <xdr:sp macro="" textlink="">
      <xdr:nvSpPr>
        <xdr:cNvPr id="658" name="n_2mainValue【庁舎】&#10;有形固定資産減価償却率">
          <a:extLst>
            <a:ext uri="{FF2B5EF4-FFF2-40B4-BE49-F238E27FC236}">
              <a16:creationId xmlns="" xmlns:a16="http://schemas.microsoft.com/office/drawing/2014/main" id="{00000000-0008-0000-0200-000092020000}"/>
            </a:ext>
          </a:extLst>
        </xdr:cNvPr>
        <xdr:cNvSpPr txBox="1"/>
      </xdr:nvSpPr>
      <xdr:spPr>
        <a:xfrm>
          <a:off x="14389744"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9" name="正方形/長方形 658">
          <a:extLst>
            <a:ext uri="{FF2B5EF4-FFF2-40B4-BE49-F238E27FC236}">
              <a16:creationId xmlns="" xmlns:a16="http://schemas.microsoft.com/office/drawing/2014/main" id="{00000000-0008-0000-0200-000093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0" name="正方形/長方形 659">
          <a:extLst>
            <a:ext uri="{FF2B5EF4-FFF2-40B4-BE49-F238E27FC236}">
              <a16:creationId xmlns="" xmlns:a16="http://schemas.microsoft.com/office/drawing/2014/main" id="{00000000-0008-0000-0200-000094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1" name="正方形/長方形 660">
          <a:extLst>
            <a:ext uri="{FF2B5EF4-FFF2-40B4-BE49-F238E27FC236}">
              <a16:creationId xmlns="" xmlns:a16="http://schemas.microsoft.com/office/drawing/2014/main" id="{00000000-0008-0000-0200-000095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2" name="正方形/長方形 661">
          <a:extLst>
            <a:ext uri="{FF2B5EF4-FFF2-40B4-BE49-F238E27FC236}">
              <a16:creationId xmlns="" xmlns:a16="http://schemas.microsoft.com/office/drawing/2014/main" id="{00000000-0008-0000-0200-000096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3" name="正方形/長方形 662">
          <a:extLst>
            <a:ext uri="{FF2B5EF4-FFF2-40B4-BE49-F238E27FC236}">
              <a16:creationId xmlns="" xmlns:a16="http://schemas.microsoft.com/office/drawing/2014/main" id="{00000000-0008-0000-0200-000097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4" name="正方形/長方形 663">
          <a:extLst>
            <a:ext uri="{FF2B5EF4-FFF2-40B4-BE49-F238E27FC236}">
              <a16:creationId xmlns="" xmlns:a16="http://schemas.microsoft.com/office/drawing/2014/main" id="{00000000-0008-0000-0200-000098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5" name="正方形/長方形 664">
          <a:extLst>
            <a:ext uri="{FF2B5EF4-FFF2-40B4-BE49-F238E27FC236}">
              <a16:creationId xmlns="" xmlns:a16="http://schemas.microsoft.com/office/drawing/2014/main" id="{00000000-0008-0000-0200-000099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6" name="正方形/長方形 665">
          <a:extLst>
            <a:ext uri="{FF2B5EF4-FFF2-40B4-BE49-F238E27FC236}">
              <a16:creationId xmlns="" xmlns:a16="http://schemas.microsoft.com/office/drawing/2014/main" id="{00000000-0008-0000-0200-00009A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7" name="テキスト ボックス 666">
          <a:extLst>
            <a:ext uri="{FF2B5EF4-FFF2-40B4-BE49-F238E27FC236}">
              <a16:creationId xmlns="" xmlns:a16="http://schemas.microsoft.com/office/drawing/2014/main" id="{00000000-0008-0000-0200-00009B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8" name="直線コネクタ 667">
          <a:extLst>
            <a:ext uri="{FF2B5EF4-FFF2-40B4-BE49-F238E27FC236}">
              <a16:creationId xmlns="" xmlns:a16="http://schemas.microsoft.com/office/drawing/2014/main" id="{00000000-0008-0000-0200-00009C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9" name="直線コネクタ 668">
          <a:extLst>
            <a:ext uri="{FF2B5EF4-FFF2-40B4-BE49-F238E27FC236}">
              <a16:creationId xmlns="" xmlns:a16="http://schemas.microsoft.com/office/drawing/2014/main" id="{00000000-0008-0000-0200-00009D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0" name="テキスト ボックス 669">
          <a:extLst>
            <a:ext uri="{FF2B5EF4-FFF2-40B4-BE49-F238E27FC236}">
              <a16:creationId xmlns="" xmlns:a16="http://schemas.microsoft.com/office/drawing/2014/main" id="{00000000-0008-0000-0200-00009E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1" name="直線コネクタ 670">
          <a:extLst>
            <a:ext uri="{FF2B5EF4-FFF2-40B4-BE49-F238E27FC236}">
              <a16:creationId xmlns="" xmlns:a16="http://schemas.microsoft.com/office/drawing/2014/main" id="{00000000-0008-0000-0200-00009F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2" name="テキスト ボックス 671">
          <a:extLst>
            <a:ext uri="{FF2B5EF4-FFF2-40B4-BE49-F238E27FC236}">
              <a16:creationId xmlns="" xmlns:a16="http://schemas.microsoft.com/office/drawing/2014/main" id="{00000000-0008-0000-0200-0000A0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3" name="直線コネクタ 672">
          <a:extLst>
            <a:ext uri="{FF2B5EF4-FFF2-40B4-BE49-F238E27FC236}">
              <a16:creationId xmlns="" xmlns:a16="http://schemas.microsoft.com/office/drawing/2014/main" id="{00000000-0008-0000-0200-0000A1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4" name="テキスト ボックス 673">
          <a:extLst>
            <a:ext uri="{FF2B5EF4-FFF2-40B4-BE49-F238E27FC236}">
              <a16:creationId xmlns="" xmlns:a16="http://schemas.microsoft.com/office/drawing/2014/main" id="{00000000-0008-0000-0200-0000A2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5" name="直線コネクタ 674">
          <a:extLst>
            <a:ext uri="{FF2B5EF4-FFF2-40B4-BE49-F238E27FC236}">
              <a16:creationId xmlns="" xmlns:a16="http://schemas.microsoft.com/office/drawing/2014/main" id="{00000000-0008-0000-0200-0000A3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6" name="テキスト ボックス 675">
          <a:extLst>
            <a:ext uri="{FF2B5EF4-FFF2-40B4-BE49-F238E27FC236}">
              <a16:creationId xmlns="" xmlns:a16="http://schemas.microsoft.com/office/drawing/2014/main" id="{00000000-0008-0000-0200-0000A4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7" name="直線コネクタ 676">
          <a:extLst>
            <a:ext uri="{FF2B5EF4-FFF2-40B4-BE49-F238E27FC236}">
              <a16:creationId xmlns="" xmlns:a16="http://schemas.microsoft.com/office/drawing/2014/main" id="{00000000-0008-0000-0200-0000A5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8" name="テキスト ボックス 677">
          <a:extLst>
            <a:ext uri="{FF2B5EF4-FFF2-40B4-BE49-F238E27FC236}">
              <a16:creationId xmlns="" xmlns:a16="http://schemas.microsoft.com/office/drawing/2014/main" id="{00000000-0008-0000-0200-0000A6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9" name="直線コネクタ 678">
          <a:extLst>
            <a:ext uri="{FF2B5EF4-FFF2-40B4-BE49-F238E27FC236}">
              <a16:creationId xmlns="" xmlns:a16="http://schemas.microsoft.com/office/drawing/2014/main" id="{00000000-0008-0000-0200-0000A7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0" name="テキスト ボックス 679">
          <a:extLst>
            <a:ext uri="{FF2B5EF4-FFF2-40B4-BE49-F238E27FC236}">
              <a16:creationId xmlns="" xmlns:a16="http://schemas.microsoft.com/office/drawing/2014/main" id="{00000000-0008-0000-0200-0000A8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a:extLst>
            <a:ext uri="{FF2B5EF4-FFF2-40B4-BE49-F238E27FC236}">
              <a16:creationId xmlns="" xmlns:a16="http://schemas.microsoft.com/office/drawing/2014/main" id="{00000000-0008-0000-0200-0000A9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2" name="テキスト ボックス 681">
          <a:extLst>
            <a:ext uri="{FF2B5EF4-FFF2-40B4-BE49-F238E27FC236}">
              <a16:creationId xmlns="" xmlns:a16="http://schemas.microsoft.com/office/drawing/2014/main" id="{00000000-0008-0000-0200-0000AA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庁舎】&#10;一人当たり面積グラフ枠">
          <a:extLst>
            <a:ext uri="{FF2B5EF4-FFF2-40B4-BE49-F238E27FC236}">
              <a16:creationId xmlns="" xmlns:a16="http://schemas.microsoft.com/office/drawing/2014/main" id="{00000000-0008-0000-0200-0000AB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684" name="直線コネクタ 683">
          <a:extLst>
            <a:ext uri="{FF2B5EF4-FFF2-40B4-BE49-F238E27FC236}">
              <a16:creationId xmlns="" xmlns:a16="http://schemas.microsoft.com/office/drawing/2014/main" id="{00000000-0008-0000-0200-0000AC020000}"/>
            </a:ext>
          </a:extLst>
        </xdr:cNvPr>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685" name="【庁舎】&#10;一人当たり面積最小値テキスト">
          <a:extLst>
            <a:ext uri="{FF2B5EF4-FFF2-40B4-BE49-F238E27FC236}">
              <a16:creationId xmlns="" xmlns:a16="http://schemas.microsoft.com/office/drawing/2014/main" id="{00000000-0008-0000-0200-0000AD020000}"/>
            </a:ext>
          </a:extLst>
        </xdr:cNvPr>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686" name="直線コネクタ 685">
          <a:extLst>
            <a:ext uri="{FF2B5EF4-FFF2-40B4-BE49-F238E27FC236}">
              <a16:creationId xmlns="" xmlns:a16="http://schemas.microsoft.com/office/drawing/2014/main" id="{00000000-0008-0000-0200-0000AE020000}"/>
            </a:ext>
          </a:extLst>
        </xdr:cNvPr>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687" name="【庁舎】&#10;一人当たり面積最大値テキスト">
          <a:extLst>
            <a:ext uri="{FF2B5EF4-FFF2-40B4-BE49-F238E27FC236}">
              <a16:creationId xmlns="" xmlns:a16="http://schemas.microsoft.com/office/drawing/2014/main" id="{00000000-0008-0000-0200-0000AF020000}"/>
            </a:ext>
          </a:extLst>
        </xdr:cNvPr>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688" name="直線コネクタ 687">
          <a:extLst>
            <a:ext uri="{FF2B5EF4-FFF2-40B4-BE49-F238E27FC236}">
              <a16:creationId xmlns="" xmlns:a16="http://schemas.microsoft.com/office/drawing/2014/main" id="{00000000-0008-0000-0200-0000B0020000}"/>
            </a:ext>
          </a:extLst>
        </xdr:cNvPr>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66420</xdr:rowOff>
    </xdr:from>
    <xdr:ext cx="469744" cy="259045"/>
    <xdr:sp macro="" textlink="">
      <xdr:nvSpPr>
        <xdr:cNvPr id="689" name="【庁舎】&#10;一人当たり面積平均値テキスト">
          <a:extLst>
            <a:ext uri="{FF2B5EF4-FFF2-40B4-BE49-F238E27FC236}">
              <a16:creationId xmlns="" xmlns:a16="http://schemas.microsoft.com/office/drawing/2014/main" id="{00000000-0008-0000-0200-0000B1020000}"/>
            </a:ext>
          </a:extLst>
        </xdr:cNvPr>
        <xdr:cNvSpPr txBox="1"/>
      </xdr:nvSpPr>
      <xdr:spPr>
        <a:xfrm>
          <a:off x="22199600" y="18411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690" name="フローチャート: 判断 689">
          <a:extLst>
            <a:ext uri="{FF2B5EF4-FFF2-40B4-BE49-F238E27FC236}">
              <a16:creationId xmlns="" xmlns:a16="http://schemas.microsoft.com/office/drawing/2014/main" id="{00000000-0008-0000-0200-0000B2020000}"/>
            </a:ext>
          </a:extLst>
        </xdr:cNvPr>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691" name="フローチャート: 判断 690">
          <a:extLst>
            <a:ext uri="{FF2B5EF4-FFF2-40B4-BE49-F238E27FC236}">
              <a16:creationId xmlns="" xmlns:a16="http://schemas.microsoft.com/office/drawing/2014/main" id="{00000000-0008-0000-0200-0000B3020000}"/>
            </a:ext>
          </a:extLst>
        </xdr:cNvPr>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113030</xdr:rowOff>
    </xdr:from>
    <xdr:to>
      <xdr:col>107</xdr:col>
      <xdr:colOff>101600</xdr:colOff>
      <xdr:row>108</xdr:row>
      <xdr:rowOff>43180</xdr:rowOff>
    </xdr:to>
    <xdr:sp macro="" textlink="">
      <xdr:nvSpPr>
        <xdr:cNvPr id="692" name="フローチャート: 判断 691">
          <a:extLst>
            <a:ext uri="{FF2B5EF4-FFF2-40B4-BE49-F238E27FC236}">
              <a16:creationId xmlns="" xmlns:a16="http://schemas.microsoft.com/office/drawing/2014/main" id="{00000000-0008-0000-0200-0000B4020000}"/>
            </a:ext>
          </a:extLst>
        </xdr:cNvPr>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3" name="テキスト ボックス 692">
          <a:extLst>
            <a:ext uri="{FF2B5EF4-FFF2-40B4-BE49-F238E27FC236}">
              <a16:creationId xmlns="" xmlns:a16="http://schemas.microsoft.com/office/drawing/2014/main" id="{00000000-0008-0000-0200-0000B5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4" name="テキスト ボックス 693">
          <a:extLst>
            <a:ext uri="{FF2B5EF4-FFF2-40B4-BE49-F238E27FC236}">
              <a16:creationId xmlns="" xmlns:a16="http://schemas.microsoft.com/office/drawing/2014/main" id="{00000000-0008-0000-0200-0000B6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5" name="テキスト ボックス 694">
          <a:extLst>
            <a:ext uri="{FF2B5EF4-FFF2-40B4-BE49-F238E27FC236}">
              <a16:creationId xmlns="" xmlns:a16="http://schemas.microsoft.com/office/drawing/2014/main" id="{00000000-0008-0000-0200-0000B7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6" name="テキスト ボックス 695">
          <a:extLst>
            <a:ext uri="{FF2B5EF4-FFF2-40B4-BE49-F238E27FC236}">
              <a16:creationId xmlns="" xmlns:a16="http://schemas.microsoft.com/office/drawing/2014/main" id="{00000000-0008-0000-0200-0000B8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7" name="テキスト ボックス 696">
          <a:extLst>
            <a:ext uri="{FF2B5EF4-FFF2-40B4-BE49-F238E27FC236}">
              <a16:creationId xmlns="" xmlns:a16="http://schemas.microsoft.com/office/drawing/2014/main" id="{00000000-0008-0000-0200-0000B9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91258</xdr:rowOff>
    </xdr:from>
    <xdr:to>
      <xdr:col>116</xdr:col>
      <xdr:colOff>114300</xdr:colOff>
      <xdr:row>106</xdr:row>
      <xdr:rowOff>21408</xdr:rowOff>
    </xdr:to>
    <xdr:sp macro="" textlink="">
      <xdr:nvSpPr>
        <xdr:cNvPr id="698" name="楕円 697">
          <a:extLst>
            <a:ext uri="{FF2B5EF4-FFF2-40B4-BE49-F238E27FC236}">
              <a16:creationId xmlns="" xmlns:a16="http://schemas.microsoft.com/office/drawing/2014/main" id="{00000000-0008-0000-0200-0000BA020000}"/>
            </a:ext>
          </a:extLst>
        </xdr:cNvPr>
        <xdr:cNvSpPr/>
      </xdr:nvSpPr>
      <xdr:spPr>
        <a:xfrm>
          <a:off x="22110700" y="1809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114135</xdr:rowOff>
    </xdr:from>
    <xdr:ext cx="469744" cy="259045"/>
    <xdr:sp macro="" textlink="">
      <xdr:nvSpPr>
        <xdr:cNvPr id="699" name="【庁舎】&#10;一人当たり面積該当値テキスト">
          <a:extLst>
            <a:ext uri="{FF2B5EF4-FFF2-40B4-BE49-F238E27FC236}">
              <a16:creationId xmlns="" xmlns:a16="http://schemas.microsoft.com/office/drawing/2014/main" id="{00000000-0008-0000-0200-0000BB020000}"/>
            </a:ext>
          </a:extLst>
        </xdr:cNvPr>
        <xdr:cNvSpPr txBox="1"/>
      </xdr:nvSpPr>
      <xdr:spPr>
        <a:xfrm>
          <a:off x="22199600" y="1794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101056</xdr:rowOff>
    </xdr:from>
    <xdr:to>
      <xdr:col>112</xdr:col>
      <xdr:colOff>38100</xdr:colOff>
      <xdr:row>106</xdr:row>
      <xdr:rowOff>31206</xdr:rowOff>
    </xdr:to>
    <xdr:sp macro="" textlink="">
      <xdr:nvSpPr>
        <xdr:cNvPr id="700" name="楕円 699">
          <a:extLst>
            <a:ext uri="{FF2B5EF4-FFF2-40B4-BE49-F238E27FC236}">
              <a16:creationId xmlns="" xmlns:a16="http://schemas.microsoft.com/office/drawing/2014/main" id="{00000000-0008-0000-0200-0000BC020000}"/>
            </a:ext>
          </a:extLst>
        </xdr:cNvPr>
        <xdr:cNvSpPr/>
      </xdr:nvSpPr>
      <xdr:spPr>
        <a:xfrm>
          <a:off x="21272500" y="1810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142058</xdr:rowOff>
    </xdr:from>
    <xdr:to>
      <xdr:col>116</xdr:col>
      <xdr:colOff>63500</xdr:colOff>
      <xdr:row>105</xdr:row>
      <xdr:rowOff>151856</xdr:rowOff>
    </xdr:to>
    <xdr:cxnSp macro="">
      <xdr:nvCxnSpPr>
        <xdr:cNvPr id="701" name="直線コネクタ 700">
          <a:extLst>
            <a:ext uri="{FF2B5EF4-FFF2-40B4-BE49-F238E27FC236}">
              <a16:creationId xmlns="" xmlns:a16="http://schemas.microsoft.com/office/drawing/2014/main" id="{00000000-0008-0000-0200-0000BD020000}"/>
            </a:ext>
          </a:extLst>
        </xdr:cNvPr>
        <xdr:cNvCxnSpPr/>
      </xdr:nvCxnSpPr>
      <xdr:spPr>
        <a:xfrm flipV="1">
          <a:off x="21323300" y="18144308"/>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108676</xdr:rowOff>
    </xdr:from>
    <xdr:to>
      <xdr:col>107</xdr:col>
      <xdr:colOff>101600</xdr:colOff>
      <xdr:row>106</xdr:row>
      <xdr:rowOff>38826</xdr:rowOff>
    </xdr:to>
    <xdr:sp macro="" textlink="">
      <xdr:nvSpPr>
        <xdr:cNvPr id="702" name="楕円 701">
          <a:extLst>
            <a:ext uri="{FF2B5EF4-FFF2-40B4-BE49-F238E27FC236}">
              <a16:creationId xmlns="" xmlns:a16="http://schemas.microsoft.com/office/drawing/2014/main" id="{00000000-0008-0000-0200-0000BE020000}"/>
            </a:ext>
          </a:extLst>
        </xdr:cNvPr>
        <xdr:cNvSpPr/>
      </xdr:nvSpPr>
      <xdr:spPr>
        <a:xfrm>
          <a:off x="20383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151856</xdr:rowOff>
    </xdr:from>
    <xdr:to>
      <xdr:col>111</xdr:col>
      <xdr:colOff>177800</xdr:colOff>
      <xdr:row>105</xdr:row>
      <xdr:rowOff>159476</xdr:rowOff>
    </xdr:to>
    <xdr:cxnSp macro="">
      <xdr:nvCxnSpPr>
        <xdr:cNvPr id="703" name="直線コネクタ 702">
          <a:extLst>
            <a:ext uri="{FF2B5EF4-FFF2-40B4-BE49-F238E27FC236}">
              <a16:creationId xmlns="" xmlns:a16="http://schemas.microsoft.com/office/drawing/2014/main" id="{00000000-0008-0000-0200-0000BF020000}"/>
            </a:ext>
          </a:extLst>
        </xdr:cNvPr>
        <xdr:cNvCxnSpPr/>
      </xdr:nvCxnSpPr>
      <xdr:spPr>
        <a:xfrm flipV="1">
          <a:off x="20434300" y="18154106"/>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24509</xdr:rowOff>
    </xdr:from>
    <xdr:ext cx="469744" cy="259045"/>
    <xdr:sp macro="" textlink="">
      <xdr:nvSpPr>
        <xdr:cNvPr id="704" name="n_1aveValue【庁舎】&#10;一人当たり面積">
          <a:extLst>
            <a:ext uri="{FF2B5EF4-FFF2-40B4-BE49-F238E27FC236}">
              <a16:creationId xmlns="" xmlns:a16="http://schemas.microsoft.com/office/drawing/2014/main" id="{00000000-0008-0000-0200-0000C0020000}"/>
            </a:ext>
          </a:extLst>
        </xdr:cNvPr>
        <xdr:cNvSpPr txBox="1"/>
      </xdr:nvSpPr>
      <xdr:spPr>
        <a:xfrm>
          <a:off x="21075727"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34307</xdr:rowOff>
    </xdr:from>
    <xdr:ext cx="469744" cy="259045"/>
    <xdr:sp macro="" textlink="">
      <xdr:nvSpPr>
        <xdr:cNvPr id="705" name="n_2aveValue【庁舎】&#10;一人当たり面積">
          <a:extLst>
            <a:ext uri="{FF2B5EF4-FFF2-40B4-BE49-F238E27FC236}">
              <a16:creationId xmlns="" xmlns:a16="http://schemas.microsoft.com/office/drawing/2014/main" id="{00000000-0008-0000-0200-0000C1020000}"/>
            </a:ext>
          </a:extLst>
        </xdr:cNvPr>
        <xdr:cNvSpPr txBox="1"/>
      </xdr:nvSpPr>
      <xdr:spPr>
        <a:xfrm>
          <a:off x="20199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47733</xdr:rowOff>
    </xdr:from>
    <xdr:ext cx="469744" cy="259045"/>
    <xdr:sp macro="" textlink="">
      <xdr:nvSpPr>
        <xdr:cNvPr id="706" name="n_1mainValue【庁舎】&#10;一人当たり面積">
          <a:extLst>
            <a:ext uri="{FF2B5EF4-FFF2-40B4-BE49-F238E27FC236}">
              <a16:creationId xmlns="" xmlns:a16="http://schemas.microsoft.com/office/drawing/2014/main" id="{00000000-0008-0000-0200-0000C2020000}"/>
            </a:ext>
          </a:extLst>
        </xdr:cNvPr>
        <xdr:cNvSpPr txBox="1"/>
      </xdr:nvSpPr>
      <xdr:spPr>
        <a:xfrm>
          <a:off x="21075727" y="1787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55353</xdr:rowOff>
    </xdr:from>
    <xdr:ext cx="469744" cy="259045"/>
    <xdr:sp macro="" textlink="">
      <xdr:nvSpPr>
        <xdr:cNvPr id="707" name="n_2mainValue【庁舎】&#10;一人当たり面積">
          <a:extLst>
            <a:ext uri="{FF2B5EF4-FFF2-40B4-BE49-F238E27FC236}">
              <a16:creationId xmlns="" xmlns:a16="http://schemas.microsoft.com/office/drawing/2014/main" id="{00000000-0008-0000-0200-0000C3020000}"/>
            </a:ext>
          </a:extLst>
        </xdr:cNvPr>
        <xdr:cNvSpPr txBox="1"/>
      </xdr:nvSpPr>
      <xdr:spPr>
        <a:xfrm>
          <a:off x="20199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8" name="正方形/長方形 707">
          <a:extLst>
            <a:ext uri="{FF2B5EF4-FFF2-40B4-BE49-F238E27FC236}">
              <a16:creationId xmlns="" xmlns:a16="http://schemas.microsoft.com/office/drawing/2014/main" id="{00000000-0008-0000-0200-0000C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9" name="正方形/長方形 708">
          <a:extLst>
            <a:ext uri="{FF2B5EF4-FFF2-40B4-BE49-F238E27FC236}">
              <a16:creationId xmlns="" xmlns:a16="http://schemas.microsoft.com/office/drawing/2014/main" id="{00000000-0008-0000-0200-0000C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0" name="テキスト ボックス 709">
          <a:extLst>
            <a:ext uri="{FF2B5EF4-FFF2-40B4-BE49-F238E27FC236}">
              <a16:creationId xmlns="" xmlns:a16="http://schemas.microsoft.com/office/drawing/2014/main" id="{00000000-0008-0000-0200-0000C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類似団体と比較した際、</a:t>
          </a:r>
          <a:r>
            <a:rPr kumimoji="1" lang="en-US"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プール・体育館</a:t>
          </a:r>
          <a:r>
            <a:rPr kumimoji="1" lang="en-US"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や</a:t>
          </a:r>
          <a:r>
            <a:rPr kumimoji="1" lang="en-US"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が高くなっており、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低い値となっている。プール・体育館に関しては、ほとんどの運動公園や体育館の施設で耐用年数が切れており、今後の維持管理を適切に行っていく必要がある。また、福祉施設においても耐用年数が切れている施設が多いため、個別施設計画に基づき、計画的に維持修繕を行うこととしている。庁舎に関し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年度に本庁舎の建替を行っており、支所に関しても平成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耐震化工事を実施したことにより、減価償却率が類似団体よりも低くなっている。また、消防施設においても、負担金を支払っている仁淀消防組合の本庁舎が新設されたことにより、前年度から減価償却率が大きく減少している。一人当たりの面積に関し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が類似団体と比較して大きくなっており、消防コミュニティーセンターや屯所などの施設が類似団体と比較して多いことがわかる。また、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も類似団体と比較し一人当たりの面積が大きいことから、総量等についての検討が必要である。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高知県いの町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23,349
23,310
470.97
15,574,852
15,346,534
138,303
7,856,002
15,201,083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人口減少や高齢化に加え、町内で中心となる産業が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無い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、財政力指数は、県内平均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全国平均を下回っている。また、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大きく下回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位となっている。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これまで取り組んできた徴収努力を継続し、自主財源の確保に努める。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7055</xdr:rowOff>
    </xdr:from>
    <xdr:to>
      <xdr:col>23</xdr:col>
      <xdr:colOff>133350</xdr:colOff>
      <xdr:row>45</xdr:row>
      <xdr:rowOff>20461</xdr:rowOff>
    </xdr:to>
    <xdr:cxnSp macro="">
      <xdr:nvCxnSpPr>
        <xdr:cNvPr id="69" name="直線コネクタ 68"/>
        <xdr:cNvCxnSpPr/>
      </xdr:nvCxnSpPr>
      <xdr:spPr>
        <a:xfrm flipV="1">
          <a:off x="4114800" y="77223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20461</xdr:rowOff>
    </xdr:from>
    <xdr:to>
      <xdr:col>19</xdr:col>
      <xdr:colOff>133350</xdr:colOff>
      <xdr:row>45</xdr:row>
      <xdr:rowOff>20461</xdr:rowOff>
    </xdr:to>
    <xdr:cxnSp macro="">
      <xdr:nvCxnSpPr>
        <xdr:cNvPr id="72" name="直線コネクタ 71"/>
        <xdr:cNvCxnSpPr/>
      </xdr:nvCxnSpPr>
      <xdr:spPr>
        <a:xfrm>
          <a:off x="3225800" y="7735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4" name="テキスト ボックス 73"/>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7055</xdr:rowOff>
    </xdr:from>
    <xdr:to>
      <xdr:col>15</xdr:col>
      <xdr:colOff>82550</xdr:colOff>
      <xdr:row>45</xdr:row>
      <xdr:rowOff>20461</xdr:rowOff>
    </xdr:to>
    <xdr:cxnSp macro="">
      <xdr:nvCxnSpPr>
        <xdr:cNvPr id="75" name="直線コネクタ 74"/>
        <xdr:cNvCxnSpPr/>
      </xdr:nvCxnSpPr>
      <xdr:spPr>
        <a:xfrm>
          <a:off x="2336800" y="77223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45</xdr:row>
      <xdr:rowOff>7055</xdr:rowOff>
    </xdr:to>
    <xdr:cxnSp macro="">
      <xdr:nvCxnSpPr>
        <xdr:cNvPr id="78" name="直線コネクタ 77"/>
        <xdr:cNvCxnSpPr/>
      </xdr:nvCxnSpPr>
      <xdr:spPr>
        <a:xfrm>
          <a:off x="1447800" y="77089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127705</xdr:rowOff>
    </xdr:from>
    <xdr:to>
      <xdr:col>23</xdr:col>
      <xdr:colOff>184150</xdr:colOff>
      <xdr:row>45</xdr:row>
      <xdr:rowOff>57855</xdr:rowOff>
    </xdr:to>
    <xdr:sp macro="" textlink="">
      <xdr:nvSpPr>
        <xdr:cNvPr id="88" name="楕円 87"/>
        <xdr:cNvSpPr/>
      </xdr:nvSpPr>
      <xdr:spPr>
        <a:xfrm>
          <a:off x="49022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23582</xdr:rowOff>
    </xdr:from>
    <xdr:ext cx="762000" cy="259045"/>
    <xdr:sp macro="" textlink="">
      <xdr:nvSpPr>
        <xdr:cNvPr id="89" name="財政力該当値テキスト"/>
        <xdr:cNvSpPr txBox="1"/>
      </xdr:nvSpPr>
      <xdr:spPr>
        <a:xfrm>
          <a:off x="5041900" y="7567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141111</xdr:rowOff>
    </xdr:from>
    <xdr:to>
      <xdr:col>19</xdr:col>
      <xdr:colOff>184150</xdr:colOff>
      <xdr:row>45</xdr:row>
      <xdr:rowOff>71261</xdr:rowOff>
    </xdr:to>
    <xdr:sp macro="" textlink="">
      <xdr:nvSpPr>
        <xdr:cNvPr id="90" name="楕円 89"/>
        <xdr:cNvSpPr/>
      </xdr:nvSpPr>
      <xdr:spPr>
        <a:xfrm>
          <a:off x="4064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56038</xdr:rowOff>
    </xdr:from>
    <xdr:ext cx="736600" cy="259045"/>
    <xdr:sp macro="" textlink="">
      <xdr:nvSpPr>
        <xdr:cNvPr id="91" name="テキスト ボックス 90"/>
        <xdr:cNvSpPr txBox="1"/>
      </xdr:nvSpPr>
      <xdr:spPr>
        <a:xfrm>
          <a:off x="3733800" y="7771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141111</xdr:rowOff>
    </xdr:from>
    <xdr:to>
      <xdr:col>15</xdr:col>
      <xdr:colOff>133350</xdr:colOff>
      <xdr:row>45</xdr:row>
      <xdr:rowOff>71261</xdr:rowOff>
    </xdr:to>
    <xdr:sp macro="" textlink="">
      <xdr:nvSpPr>
        <xdr:cNvPr id="92" name="楕円 91"/>
        <xdr:cNvSpPr/>
      </xdr:nvSpPr>
      <xdr:spPr>
        <a:xfrm>
          <a:off x="3175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56038</xdr:rowOff>
    </xdr:from>
    <xdr:ext cx="762000" cy="259045"/>
    <xdr:sp macro="" textlink="">
      <xdr:nvSpPr>
        <xdr:cNvPr id="93" name="テキスト ボックス 92"/>
        <xdr:cNvSpPr txBox="1"/>
      </xdr:nvSpPr>
      <xdr:spPr>
        <a:xfrm>
          <a:off x="2844800" y="77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127705</xdr:rowOff>
    </xdr:from>
    <xdr:to>
      <xdr:col>11</xdr:col>
      <xdr:colOff>82550</xdr:colOff>
      <xdr:row>45</xdr:row>
      <xdr:rowOff>57855</xdr:rowOff>
    </xdr:to>
    <xdr:sp macro="" textlink="">
      <xdr:nvSpPr>
        <xdr:cNvPr id="94" name="楕円 93"/>
        <xdr:cNvSpPr/>
      </xdr:nvSpPr>
      <xdr:spPr>
        <a:xfrm>
          <a:off x="2286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42632</xdr:rowOff>
    </xdr:from>
    <xdr:ext cx="762000" cy="259045"/>
    <xdr:sp macro="" textlink="">
      <xdr:nvSpPr>
        <xdr:cNvPr id="95" name="テキスト ボックス 94"/>
        <xdr:cNvSpPr txBox="1"/>
      </xdr:nvSpPr>
      <xdr:spPr>
        <a:xfrm>
          <a:off x="1955800" y="775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6" name="楕円 95"/>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7" name="テキスト ボックス 96"/>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年度の経常経費充当一般財源は、人件費で増加したものの他の経費では減少し、合計では</a:t>
          </a:r>
          <a:r>
            <a:rPr kumimoji="1" lang="en-US" altLang="ja-JP" sz="1300">
              <a:latin typeface="ＭＳ Ｐゴシック" panose="020B0600070205080204" pitchFamily="50" charset="-128"/>
              <a:ea typeface="ＭＳ Ｐゴシック" panose="020B0600070205080204" pitchFamily="50" charset="-128"/>
            </a:rPr>
            <a:t>231,749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％の減少となったが、町税、普通交付税及び臨時財政対策債の減少により、歳入経常一般財源が</a:t>
          </a:r>
          <a:r>
            <a:rPr kumimoji="1" lang="en-US" altLang="ja-JP" sz="1300">
              <a:latin typeface="ＭＳ Ｐゴシック" panose="020B0600070205080204" pitchFamily="50" charset="-128"/>
              <a:ea typeface="ＭＳ Ｐゴシック" panose="020B0600070205080204" pitchFamily="50" charset="-128"/>
            </a:rPr>
            <a:t>242,459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％減少したことで経常収支比率は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ポイントの減少にとどまった。</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事務事業を厳しく点検し、優先度の低いものについては計画的に廃止・縮小を進め、経常経費の削減に努める。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66040</xdr:rowOff>
    </xdr:from>
    <xdr:to>
      <xdr:col>23</xdr:col>
      <xdr:colOff>133350</xdr:colOff>
      <xdr:row>63</xdr:row>
      <xdr:rowOff>70062</xdr:rowOff>
    </xdr:to>
    <xdr:cxnSp macro="">
      <xdr:nvCxnSpPr>
        <xdr:cNvPr id="132" name="直線コネクタ 131"/>
        <xdr:cNvCxnSpPr/>
      </xdr:nvCxnSpPr>
      <xdr:spPr>
        <a:xfrm flipV="1">
          <a:off x="4114800" y="10867390"/>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158979</xdr:rowOff>
    </xdr:from>
    <xdr:ext cx="762000" cy="259045"/>
    <xdr:sp macro="" textlink="">
      <xdr:nvSpPr>
        <xdr:cNvPr id="133" name="財政構造の弾力性平均値テキスト"/>
        <xdr:cNvSpPr txBox="1"/>
      </xdr:nvSpPr>
      <xdr:spPr>
        <a:xfrm>
          <a:off x="5041900" y="10617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154094</xdr:rowOff>
    </xdr:from>
    <xdr:to>
      <xdr:col>19</xdr:col>
      <xdr:colOff>133350</xdr:colOff>
      <xdr:row>63</xdr:row>
      <xdr:rowOff>70062</xdr:rowOff>
    </xdr:to>
    <xdr:cxnSp macro="">
      <xdr:nvCxnSpPr>
        <xdr:cNvPr id="135" name="直線コネクタ 134"/>
        <xdr:cNvCxnSpPr/>
      </xdr:nvCxnSpPr>
      <xdr:spPr>
        <a:xfrm>
          <a:off x="3225800" y="10441094"/>
          <a:ext cx="889000" cy="43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7" name="テキスト ボックス 136"/>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154094</xdr:rowOff>
    </xdr:from>
    <xdr:to>
      <xdr:col>15</xdr:col>
      <xdr:colOff>82550</xdr:colOff>
      <xdr:row>62</xdr:row>
      <xdr:rowOff>8255</xdr:rowOff>
    </xdr:to>
    <xdr:cxnSp macro="">
      <xdr:nvCxnSpPr>
        <xdr:cNvPr id="138" name="直線コネクタ 137"/>
        <xdr:cNvCxnSpPr/>
      </xdr:nvCxnSpPr>
      <xdr:spPr>
        <a:xfrm flipV="1">
          <a:off x="2336800" y="10441094"/>
          <a:ext cx="889000" cy="19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40" name="テキスト ボックス 139"/>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67098</xdr:rowOff>
    </xdr:from>
    <xdr:to>
      <xdr:col>11</xdr:col>
      <xdr:colOff>31750</xdr:colOff>
      <xdr:row>62</xdr:row>
      <xdr:rowOff>8255</xdr:rowOff>
    </xdr:to>
    <xdr:cxnSp macro="">
      <xdr:nvCxnSpPr>
        <xdr:cNvPr id="141" name="直線コネクタ 140"/>
        <xdr:cNvCxnSpPr/>
      </xdr:nvCxnSpPr>
      <xdr:spPr>
        <a:xfrm>
          <a:off x="1447800" y="10525548"/>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3" name="テキスト ボックス 142"/>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88071</xdr:rowOff>
    </xdr:from>
    <xdr:ext cx="762000" cy="259045"/>
    <xdr:sp macro="" textlink="">
      <xdr:nvSpPr>
        <xdr:cNvPr id="145" name="テキスト ボックス 144"/>
        <xdr:cNvSpPr txBox="1"/>
      </xdr:nvSpPr>
      <xdr:spPr>
        <a:xfrm>
          <a:off x="1066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51" name="楕円 150"/>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158767</xdr:rowOff>
    </xdr:from>
    <xdr:ext cx="762000" cy="259045"/>
    <xdr:sp macro="" textlink="">
      <xdr:nvSpPr>
        <xdr:cNvPr id="152" name="財政構造の弾力性該当値テキスト"/>
        <xdr:cNvSpPr txBox="1"/>
      </xdr:nvSpPr>
      <xdr:spPr>
        <a:xfrm>
          <a:off x="5041900" y="1078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19262</xdr:rowOff>
    </xdr:from>
    <xdr:to>
      <xdr:col>19</xdr:col>
      <xdr:colOff>184150</xdr:colOff>
      <xdr:row>63</xdr:row>
      <xdr:rowOff>120862</xdr:rowOff>
    </xdr:to>
    <xdr:sp macro="" textlink="">
      <xdr:nvSpPr>
        <xdr:cNvPr id="153" name="楕円 152"/>
        <xdr:cNvSpPr/>
      </xdr:nvSpPr>
      <xdr:spPr>
        <a:xfrm>
          <a:off x="4064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105639</xdr:rowOff>
    </xdr:from>
    <xdr:ext cx="736600" cy="259045"/>
    <xdr:sp macro="" textlink="">
      <xdr:nvSpPr>
        <xdr:cNvPr id="154" name="テキスト ボックス 153"/>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103294</xdr:rowOff>
    </xdr:from>
    <xdr:to>
      <xdr:col>15</xdr:col>
      <xdr:colOff>133350</xdr:colOff>
      <xdr:row>61</xdr:row>
      <xdr:rowOff>33444</xdr:rowOff>
    </xdr:to>
    <xdr:sp macro="" textlink="">
      <xdr:nvSpPr>
        <xdr:cNvPr id="155" name="楕円 154"/>
        <xdr:cNvSpPr/>
      </xdr:nvSpPr>
      <xdr:spPr>
        <a:xfrm>
          <a:off x="3175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43621</xdr:rowOff>
    </xdr:from>
    <xdr:ext cx="762000" cy="259045"/>
    <xdr:sp macro="" textlink="">
      <xdr:nvSpPr>
        <xdr:cNvPr id="156" name="テキスト ボックス 155"/>
        <xdr:cNvSpPr txBox="1"/>
      </xdr:nvSpPr>
      <xdr:spPr>
        <a:xfrm>
          <a:off x="2844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128905</xdr:rowOff>
    </xdr:from>
    <xdr:to>
      <xdr:col>11</xdr:col>
      <xdr:colOff>82550</xdr:colOff>
      <xdr:row>62</xdr:row>
      <xdr:rowOff>59055</xdr:rowOff>
    </xdr:to>
    <xdr:sp macro="" textlink="">
      <xdr:nvSpPr>
        <xdr:cNvPr id="157" name="楕円 156"/>
        <xdr:cNvSpPr/>
      </xdr:nvSpPr>
      <xdr:spPr>
        <a:xfrm>
          <a:off x="2286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69232</xdr:rowOff>
    </xdr:from>
    <xdr:ext cx="762000" cy="259045"/>
    <xdr:sp macro="" textlink="">
      <xdr:nvSpPr>
        <xdr:cNvPr id="158" name="テキスト ボックス 157"/>
        <xdr:cNvSpPr txBox="1"/>
      </xdr:nvSpPr>
      <xdr:spPr>
        <a:xfrm>
          <a:off x="1955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16298</xdr:rowOff>
    </xdr:from>
    <xdr:to>
      <xdr:col>7</xdr:col>
      <xdr:colOff>31750</xdr:colOff>
      <xdr:row>61</xdr:row>
      <xdr:rowOff>117898</xdr:rowOff>
    </xdr:to>
    <xdr:sp macro="" textlink="">
      <xdr:nvSpPr>
        <xdr:cNvPr id="159" name="楕円 158"/>
        <xdr:cNvSpPr/>
      </xdr:nvSpPr>
      <xdr:spPr>
        <a:xfrm>
          <a:off x="1397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128075</xdr:rowOff>
    </xdr:from>
    <xdr:ext cx="762000" cy="259045"/>
    <xdr:sp macro="" textlink="">
      <xdr:nvSpPr>
        <xdr:cNvPr id="160" name="テキスト ボックス 159"/>
        <xdr:cNvSpPr txBox="1"/>
      </xdr:nvSpPr>
      <xdr:spPr>
        <a:xfrm>
          <a:off x="1066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[161,346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人件費は地域おこし協力隊員報酬、期末勤勉手当の増加などにより、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％の増加、物件費は、ふるさと納税記念品発送業務の減少等により、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％の減少となった。人口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人当たりの決算額は、</a:t>
          </a:r>
          <a:r>
            <a:rPr kumimoji="1" lang="en-US" altLang="ja-JP" sz="1300">
              <a:latin typeface="ＭＳ Ｐゴシック" panose="020B0600070205080204" pitchFamily="50" charset="-128"/>
              <a:ea typeface="ＭＳ Ｐゴシック" panose="020B0600070205080204" pitchFamily="50" charset="-128"/>
            </a:rPr>
            <a:t>3,595</a:t>
          </a:r>
          <a:r>
            <a:rPr kumimoji="1" lang="ja-JP" altLang="en-US" sz="1300">
              <a:latin typeface="ＭＳ Ｐゴシック" panose="020B0600070205080204" pitchFamily="50" charset="-128"/>
              <a:ea typeface="ＭＳ Ｐゴシック" panose="020B0600070205080204" pitchFamily="50" charset="-128"/>
            </a:rPr>
            <a:t>円増加し、依然として県内平均及び類似団体平均を上回っている。本町は面積が広く、集落が点在しているため、他団体と比較し、行政コストがかかっていることが要因の一つと考えられる。</a:t>
          </a:r>
        </a:p>
        <a:p>
          <a:r>
            <a:rPr kumimoji="1" lang="ja-JP" altLang="en-US" sz="1300">
              <a:latin typeface="ＭＳ Ｐゴシック" panose="020B0600070205080204" pitchFamily="50" charset="-128"/>
              <a:ea typeface="ＭＳ Ｐゴシック" panose="020B0600070205080204" pitchFamily="50" charset="-128"/>
            </a:rPr>
            <a:t>　今後についても、消耗品費等の節減に努め、消費的経費の削減に努める。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94093</xdr:rowOff>
    </xdr:from>
    <xdr:to>
      <xdr:col>23</xdr:col>
      <xdr:colOff>133350</xdr:colOff>
      <xdr:row>85</xdr:row>
      <xdr:rowOff>123010</xdr:rowOff>
    </xdr:to>
    <xdr:cxnSp macro="">
      <xdr:nvCxnSpPr>
        <xdr:cNvPr id="195" name="直線コネクタ 194"/>
        <xdr:cNvCxnSpPr/>
      </xdr:nvCxnSpPr>
      <xdr:spPr>
        <a:xfrm>
          <a:off x="4114800" y="14667343"/>
          <a:ext cx="838200" cy="2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50857</xdr:rowOff>
    </xdr:from>
    <xdr:ext cx="762000" cy="259045"/>
    <xdr:sp macro="" textlink="">
      <xdr:nvSpPr>
        <xdr:cNvPr id="196" name="人件費・物件費等の状況平均値テキスト"/>
        <xdr:cNvSpPr txBox="1"/>
      </xdr:nvSpPr>
      <xdr:spPr>
        <a:xfrm>
          <a:off x="5041900" y="141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91553</xdr:rowOff>
    </xdr:from>
    <xdr:to>
      <xdr:col>19</xdr:col>
      <xdr:colOff>133350</xdr:colOff>
      <xdr:row>85</xdr:row>
      <xdr:rowOff>94093</xdr:rowOff>
    </xdr:to>
    <xdr:cxnSp macro="">
      <xdr:nvCxnSpPr>
        <xdr:cNvPr id="198" name="直線コネクタ 197"/>
        <xdr:cNvCxnSpPr/>
      </xdr:nvCxnSpPr>
      <xdr:spPr>
        <a:xfrm>
          <a:off x="3225800" y="14664803"/>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142955</xdr:rowOff>
    </xdr:from>
    <xdr:ext cx="736600" cy="259045"/>
    <xdr:sp macro="" textlink="">
      <xdr:nvSpPr>
        <xdr:cNvPr id="200" name="テキスト ボックス 199"/>
        <xdr:cNvSpPr txBox="1"/>
      </xdr:nvSpPr>
      <xdr:spPr>
        <a:xfrm>
          <a:off x="3733800" y="1403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2206</xdr:rowOff>
    </xdr:from>
    <xdr:to>
      <xdr:col>15</xdr:col>
      <xdr:colOff>82550</xdr:colOff>
      <xdr:row>85</xdr:row>
      <xdr:rowOff>91553</xdr:rowOff>
    </xdr:to>
    <xdr:cxnSp macro="">
      <xdr:nvCxnSpPr>
        <xdr:cNvPr id="201" name="直線コネクタ 200"/>
        <xdr:cNvCxnSpPr/>
      </xdr:nvCxnSpPr>
      <xdr:spPr>
        <a:xfrm>
          <a:off x="2336800" y="14575456"/>
          <a:ext cx="889000" cy="8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102399</xdr:rowOff>
    </xdr:from>
    <xdr:ext cx="762000" cy="259045"/>
    <xdr:sp macro="" textlink="">
      <xdr:nvSpPr>
        <xdr:cNvPr id="203" name="テキスト ボックス 202"/>
        <xdr:cNvSpPr txBox="1"/>
      </xdr:nvSpPr>
      <xdr:spPr>
        <a:xfrm>
          <a:off x="2844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100639</xdr:rowOff>
    </xdr:from>
    <xdr:to>
      <xdr:col>11</xdr:col>
      <xdr:colOff>31750</xdr:colOff>
      <xdr:row>85</xdr:row>
      <xdr:rowOff>2206</xdr:rowOff>
    </xdr:to>
    <xdr:cxnSp macro="">
      <xdr:nvCxnSpPr>
        <xdr:cNvPr id="204" name="直線コネクタ 203"/>
        <xdr:cNvCxnSpPr/>
      </xdr:nvCxnSpPr>
      <xdr:spPr>
        <a:xfrm>
          <a:off x="1447800" y="14502439"/>
          <a:ext cx="889000" cy="7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138281</xdr:rowOff>
    </xdr:from>
    <xdr:ext cx="762000" cy="259045"/>
    <xdr:sp macro="" textlink="">
      <xdr:nvSpPr>
        <xdr:cNvPr id="206" name="テキスト ボックス 205"/>
        <xdr:cNvSpPr txBox="1"/>
      </xdr:nvSpPr>
      <xdr:spPr>
        <a:xfrm>
          <a:off x="1955800" y="1402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102472</xdr:rowOff>
    </xdr:from>
    <xdr:ext cx="762000" cy="259045"/>
    <xdr:sp macro="" textlink="">
      <xdr:nvSpPr>
        <xdr:cNvPr id="208" name="テキスト ボックス 207"/>
        <xdr:cNvSpPr txBox="1"/>
      </xdr:nvSpPr>
      <xdr:spPr>
        <a:xfrm>
          <a:off x="1066800" y="1398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72210</xdr:rowOff>
    </xdr:from>
    <xdr:to>
      <xdr:col>23</xdr:col>
      <xdr:colOff>184150</xdr:colOff>
      <xdr:row>86</xdr:row>
      <xdr:rowOff>2360</xdr:rowOff>
    </xdr:to>
    <xdr:sp macro="" textlink="">
      <xdr:nvSpPr>
        <xdr:cNvPr id="214" name="楕円 213"/>
        <xdr:cNvSpPr/>
      </xdr:nvSpPr>
      <xdr:spPr>
        <a:xfrm>
          <a:off x="4902200" y="1464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44287</xdr:rowOff>
    </xdr:from>
    <xdr:ext cx="762000" cy="259045"/>
    <xdr:sp macro="" textlink="">
      <xdr:nvSpPr>
        <xdr:cNvPr id="215" name="人件費・物件費等の状況該当値テキスト"/>
        <xdr:cNvSpPr txBox="1"/>
      </xdr:nvSpPr>
      <xdr:spPr>
        <a:xfrm>
          <a:off x="5041900" y="1461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43293</xdr:rowOff>
    </xdr:from>
    <xdr:to>
      <xdr:col>19</xdr:col>
      <xdr:colOff>184150</xdr:colOff>
      <xdr:row>85</xdr:row>
      <xdr:rowOff>144893</xdr:rowOff>
    </xdr:to>
    <xdr:sp macro="" textlink="">
      <xdr:nvSpPr>
        <xdr:cNvPr id="216" name="楕円 215"/>
        <xdr:cNvSpPr/>
      </xdr:nvSpPr>
      <xdr:spPr>
        <a:xfrm>
          <a:off x="4064000" y="1461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129670</xdr:rowOff>
    </xdr:from>
    <xdr:ext cx="736600" cy="259045"/>
    <xdr:sp macro="" textlink="">
      <xdr:nvSpPr>
        <xdr:cNvPr id="217" name="テキスト ボックス 216"/>
        <xdr:cNvSpPr txBox="1"/>
      </xdr:nvSpPr>
      <xdr:spPr>
        <a:xfrm>
          <a:off x="3733800" y="14702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40753</xdr:rowOff>
    </xdr:from>
    <xdr:to>
      <xdr:col>15</xdr:col>
      <xdr:colOff>133350</xdr:colOff>
      <xdr:row>85</xdr:row>
      <xdr:rowOff>142353</xdr:rowOff>
    </xdr:to>
    <xdr:sp macro="" textlink="">
      <xdr:nvSpPr>
        <xdr:cNvPr id="218" name="楕円 217"/>
        <xdr:cNvSpPr/>
      </xdr:nvSpPr>
      <xdr:spPr>
        <a:xfrm>
          <a:off x="3175000" y="1461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127130</xdr:rowOff>
    </xdr:from>
    <xdr:ext cx="762000" cy="259045"/>
    <xdr:sp macro="" textlink="">
      <xdr:nvSpPr>
        <xdr:cNvPr id="219" name="テキスト ボックス 218"/>
        <xdr:cNvSpPr txBox="1"/>
      </xdr:nvSpPr>
      <xdr:spPr>
        <a:xfrm>
          <a:off x="2844800" y="14700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122856</xdr:rowOff>
    </xdr:from>
    <xdr:to>
      <xdr:col>11</xdr:col>
      <xdr:colOff>82550</xdr:colOff>
      <xdr:row>85</xdr:row>
      <xdr:rowOff>53006</xdr:rowOff>
    </xdr:to>
    <xdr:sp macro="" textlink="">
      <xdr:nvSpPr>
        <xdr:cNvPr id="220" name="楕円 219"/>
        <xdr:cNvSpPr/>
      </xdr:nvSpPr>
      <xdr:spPr>
        <a:xfrm>
          <a:off x="2286000" y="145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37783</xdr:rowOff>
    </xdr:from>
    <xdr:ext cx="762000" cy="259045"/>
    <xdr:sp macro="" textlink="">
      <xdr:nvSpPr>
        <xdr:cNvPr id="221" name="テキスト ボックス 220"/>
        <xdr:cNvSpPr txBox="1"/>
      </xdr:nvSpPr>
      <xdr:spPr>
        <a:xfrm>
          <a:off x="1955800" y="146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49839</xdr:rowOff>
    </xdr:from>
    <xdr:to>
      <xdr:col>7</xdr:col>
      <xdr:colOff>31750</xdr:colOff>
      <xdr:row>84</xdr:row>
      <xdr:rowOff>151439</xdr:rowOff>
    </xdr:to>
    <xdr:sp macro="" textlink="">
      <xdr:nvSpPr>
        <xdr:cNvPr id="222" name="楕円 221"/>
        <xdr:cNvSpPr/>
      </xdr:nvSpPr>
      <xdr:spPr>
        <a:xfrm>
          <a:off x="1397000" y="1445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136216</xdr:rowOff>
    </xdr:from>
    <xdr:ext cx="762000" cy="259045"/>
    <xdr:sp macro="" textlink="">
      <xdr:nvSpPr>
        <xdr:cNvPr id="223" name="テキスト ボックス 222"/>
        <xdr:cNvSpPr txBox="1"/>
      </xdr:nvSpPr>
      <xdr:spPr>
        <a:xfrm>
          <a:off x="1066800" y="1453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年度のラスパイレス指数も、類似団体平均も下回った。今後においても、給与の適正化に努める。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165805</xdr:rowOff>
    </xdr:from>
    <xdr:to>
      <xdr:col>81</xdr:col>
      <xdr:colOff>44450</xdr:colOff>
      <xdr:row>85</xdr:row>
      <xdr:rowOff>165805</xdr:rowOff>
    </xdr:to>
    <xdr:cxnSp macro="">
      <xdr:nvCxnSpPr>
        <xdr:cNvPr id="257" name="直線コネクタ 256"/>
        <xdr:cNvCxnSpPr/>
      </xdr:nvCxnSpPr>
      <xdr:spPr>
        <a:xfrm>
          <a:off x="16179800" y="147390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58" name="給与水準   （国との比較）平均値テキスト"/>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165805</xdr:rowOff>
    </xdr:from>
    <xdr:to>
      <xdr:col>77</xdr:col>
      <xdr:colOff>44450</xdr:colOff>
      <xdr:row>86</xdr:row>
      <xdr:rowOff>141816</xdr:rowOff>
    </xdr:to>
    <xdr:cxnSp macro="">
      <xdr:nvCxnSpPr>
        <xdr:cNvPr id="260" name="直線コネクタ 259"/>
        <xdr:cNvCxnSpPr/>
      </xdr:nvCxnSpPr>
      <xdr:spPr>
        <a:xfrm flipV="1">
          <a:off x="15290800" y="14739055"/>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2" name="テキスト ボックス 261"/>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138995</xdr:rowOff>
    </xdr:from>
    <xdr:to>
      <xdr:col>72</xdr:col>
      <xdr:colOff>203200</xdr:colOff>
      <xdr:row>86</xdr:row>
      <xdr:rowOff>141816</xdr:rowOff>
    </xdr:to>
    <xdr:cxnSp macro="">
      <xdr:nvCxnSpPr>
        <xdr:cNvPr id="263" name="直線コネクタ 262"/>
        <xdr:cNvCxnSpPr/>
      </xdr:nvCxnSpPr>
      <xdr:spPr>
        <a:xfrm>
          <a:off x="14401800" y="14712245"/>
          <a:ext cx="889000" cy="17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5" name="テキスト ボックス 264"/>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138995</xdr:rowOff>
    </xdr:from>
    <xdr:to>
      <xdr:col>68</xdr:col>
      <xdr:colOff>152400</xdr:colOff>
      <xdr:row>85</xdr:row>
      <xdr:rowOff>138995</xdr:rowOff>
    </xdr:to>
    <xdr:cxnSp macro="">
      <xdr:nvCxnSpPr>
        <xdr:cNvPr id="266" name="直線コネクタ 265"/>
        <xdr:cNvCxnSpPr/>
      </xdr:nvCxnSpPr>
      <xdr:spPr>
        <a:xfrm>
          <a:off x="13512800" y="1471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8" name="テキスト ボックス 267"/>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0" name="テキスト ボックス 269"/>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76" name="楕円 275"/>
        <xdr:cNvSpPr/>
      </xdr:nvSpPr>
      <xdr:spPr>
        <a:xfrm>
          <a:off x="169672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131532</xdr:rowOff>
    </xdr:from>
    <xdr:ext cx="762000" cy="259045"/>
    <xdr:sp macro="" textlink="">
      <xdr:nvSpPr>
        <xdr:cNvPr id="277" name="給与水準   （国との比較）該当値テキスト"/>
        <xdr:cNvSpPr txBox="1"/>
      </xdr:nvSpPr>
      <xdr:spPr>
        <a:xfrm>
          <a:off x="17106900" y="1453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115005</xdr:rowOff>
    </xdr:from>
    <xdr:to>
      <xdr:col>77</xdr:col>
      <xdr:colOff>95250</xdr:colOff>
      <xdr:row>86</xdr:row>
      <xdr:rowOff>45155</xdr:rowOff>
    </xdr:to>
    <xdr:sp macro="" textlink="">
      <xdr:nvSpPr>
        <xdr:cNvPr id="278" name="楕円 277"/>
        <xdr:cNvSpPr/>
      </xdr:nvSpPr>
      <xdr:spPr>
        <a:xfrm>
          <a:off x="16129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55332</xdr:rowOff>
    </xdr:from>
    <xdr:ext cx="736600" cy="259045"/>
    <xdr:sp macro="" textlink="">
      <xdr:nvSpPr>
        <xdr:cNvPr id="279" name="テキスト ボックス 278"/>
        <xdr:cNvSpPr txBox="1"/>
      </xdr:nvSpPr>
      <xdr:spPr>
        <a:xfrm>
          <a:off x="15798800" y="1445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80" name="楕円 279"/>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81" name="テキスト ボックス 280"/>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88195</xdr:rowOff>
    </xdr:from>
    <xdr:to>
      <xdr:col>68</xdr:col>
      <xdr:colOff>203200</xdr:colOff>
      <xdr:row>86</xdr:row>
      <xdr:rowOff>18345</xdr:rowOff>
    </xdr:to>
    <xdr:sp macro="" textlink="">
      <xdr:nvSpPr>
        <xdr:cNvPr id="282" name="楕円 281"/>
        <xdr:cNvSpPr/>
      </xdr:nvSpPr>
      <xdr:spPr>
        <a:xfrm>
          <a:off x="14351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83" name="テキスト ボックス 282"/>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84" name="楕円 283"/>
        <xdr:cNvSpPr/>
      </xdr:nvSpPr>
      <xdr:spPr>
        <a:xfrm>
          <a:off x="13462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85" name="テキスト ボックス 284"/>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指定管理者導入やごみ収集などのアウトソーシングを行い、定員管理に努めているが、合併後の面積が</a:t>
          </a:r>
          <a:r>
            <a:rPr kumimoji="1" lang="en-US" altLang="ja-JP" sz="1300">
              <a:latin typeface="ＭＳ Ｐゴシック" panose="020B0600070205080204" pitchFamily="50" charset="-128"/>
              <a:ea typeface="ＭＳ Ｐゴシック" panose="020B0600070205080204" pitchFamily="50" charset="-128"/>
            </a:rPr>
            <a:t>470.97</a:t>
          </a:r>
          <a:r>
            <a:rPr kumimoji="1" lang="ja-JP" altLang="en-US" sz="1300">
              <a:latin typeface="ＭＳ Ｐゴシック" panose="020B0600070205080204" pitchFamily="50" charset="-128"/>
              <a:ea typeface="ＭＳ Ｐゴシック" panose="020B0600070205080204" pitchFamily="50" charset="-128"/>
            </a:rPr>
            <a:t>ｋ㎡と広大であるため、総合支所方式をとっていることや保育所等を多く配置する必要性等から類似団体平均を上回っている。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102376</xdr:rowOff>
    </xdr:from>
    <xdr:to>
      <xdr:col>81</xdr:col>
      <xdr:colOff>44450</xdr:colOff>
      <xdr:row>64</xdr:row>
      <xdr:rowOff>125165</xdr:rowOff>
    </xdr:to>
    <xdr:cxnSp macro="">
      <xdr:nvCxnSpPr>
        <xdr:cNvPr id="320" name="直線コネクタ 319"/>
        <xdr:cNvCxnSpPr/>
      </xdr:nvCxnSpPr>
      <xdr:spPr>
        <a:xfrm>
          <a:off x="16179800" y="11075176"/>
          <a:ext cx="8382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127864</xdr:rowOff>
    </xdr:from>
    <xdr:ext cx="762000" cy="259045"/>
    <xdr:sp macro="" textlink="">
      <xdr:nvSpPr>
        <xdr:cNvPr id="321" name="定員管理の状況平均値テキスト"/>
        <xdr:cNvSpPr txBox="1"/>
      </xdr:nvSpPr>
      <xdr:spPr>
        <a:xfrm>
          <a:off x="17106900" y="10243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24624</xdr:rowOff>
    </xdr:from>
    <xdr:to>
      <xdr:col>77</xdr:col>
      <xdr:colOff>44450</xdr:colOff>
      <xdr:row>64</xdr:row>
      <xdr:rowOff>102376</xdr:rowOff>
    </xdr:to>
    <xdr:cxnSp macro="">
      <xdr:nvCxnSpPr>
        <xdr:cNvPr id="323" name="直線コネクタ 322"/>
        <xdr:cNvCxnSpPr/>
      </xdr:nvCxnSpPr>
      <xdr:spPr>
        <a:xfrm>
          <a:off x="15290800" y="10997424"/>
          <a:ext cx="889000" cy="7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51664</xdr:rowOff>
    </xdr:from>
    <xdr:ext cx="736600" cy="259045"/>
    <xdr:sp macro="" textlink="">
      <xdr:nvSpPr>
        <xdr:cNvPr id="325" name="テキスト ボックス 324"/>
        <xdr:cNvSpPr txBox="1"/>
      </xdr:nvSpPr>
      <xdr:spPr>
        <a:xfrm>
          <a:off x="15798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142452</xdr:rowOff>
    </xdr:from>
    <xdr:to>
      <xdr:col>72</xdr:col>
      <xdr:colOff>203200</xdr:colOff>
      <xdr:row>64</xdr:row>
      <xdr:rowOff>24624</xdr:rowOff>
    </xdr:to>
    <xdr:cxnSp macro="">
      <xdr:nvCxnSpPr>
        <xdr:cNvPr id="326" name="直線コネクタ 325"/>
        <xdr:cNvCxnSpPr/>
      </xdr:nvCxnSpPr>
      <xdr:spPr>
        <a:xfrm>
          <a:off x="14401800" y="10943802"/>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31556</xdr:rowOff>
    </xdr:from>
    <xdr:ext cx="762000" cy="259045"/>
    <xdr:sp macro="" textlink="">
      <xdr:nvSpPr>
        <xdr:cNvPr id="328" name="テキスト ボックス 327"/>
        <xdr:cNvSpPr txBox="1"/>
      </xdr:nvSpPr>
      <xdr:spPr>
        <a:xfrm>
          <a:off x="14909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108938</xdr:rowOff>
    </xdr:from>
    <xdr:to>
      <xdr:col>68</xdr:col>
      <xdr:colOff>152400</xdr:colOff>
      <xdr:row>63</xdr:row>
      <xdr:rowOff>142452</xdr:rowOff>
    </xdr:to>
    <xdr:cxnSp macro="">
      <xdr:nvCxnSpPr>
        <xdr:cNvPr id="329" name="直線コネクタ 328"/>
        <xdr:cNvCxnSpPr/>
      </xdr:nvCxnSpPr>
      <xdr:spPr>
        <a:xfrm>
          <a:off x="13512800" y="10910288"/>
          <a:ext cx="8890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93221</xdr:rowOff>
    </xdr:from>
    <xdr:ext cx="762000" cy="259045"/>
    <xdr:sp macro="" textlink="">
      <xdr:nvSpPr>
        <xdr:cNvPr id="331" name="テキスト ボックス 330"/>
        <xdr:cNvSpPr txBox="1"/>
      </xdr:nvSpPr>
      <xdr:spPr>
        <a:xfrm>
          <a:off x="14020800" y="1020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94562</xdr:rowOff>
    </xdr:from>
    <xdr:ext cx="762000" cy="259045"/>
    <xdr:sp macro="" textlink="">
      <xdr:nvSpPr>
        <xdr:cNvPr id="333" name="テキスト ボックス 332"/>
        <xdr:cNvSpPr txBox="1"/>
      </xdr:nvSpPr>
      <xdr:spPr>
        <a:xfrm>
          <a:off x="13131800" y="1021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74365</xdr:rowOff>
    </xdr:from>
    <xdr:to>
      <xdr:col>81</xdr:col>
      <xdr:colOff>95250</xdr:colOff>
      <xdr:row>65</xdr:row>
      <xdr:rowOff>4515</xdr:rowOff>
    </xdr:to>
    <xdr:sp macro="" textlink="">
      <xdr:nvSpPr>
        <xdr:cNvPr id="339" name="楕円 338"/>
        <xdr:cNvSpPr/>
      </xdr:nvSpPr>
      <xdr:spPr>
        <a:xfrm>
          <a:off x="16967200" y="1104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46442</xdr:rowOff>
    </xdr:from>
    <xdr:ext cx="762000" cy="259045"/>
    <xdr:sp macro="" textlink="">
      <xdr:nvSpPr>
        <xdr:cNvPr id="340" name="定員管理の状況該当値テキスト"/>
        <xdr:cNvSpPr txBox="1"/>
      </xdr:nvSpPr>
      <xdr:spPr>
        <a:xfrm>
          <a:off x="17106900" y="1101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51576</xdr:rowOff>
    </xdr:from>
    <xdr:to>
      <xdr:col>77</xdr:col>
      <xdr:colOff>95250</xdr:colOff>
      <xdr:row>64</xdr:row>
      <xdr:rowOff>153176</xdr:rowOff>
    </xdr:to>
    <xdr:sp macro="" textlink="">
      <xdr:nvSpPr>
        <xdr:cNvPr id="341" name="楕円 340"/>
        <xdr:cNvSpPr/>
      </xdr:nvSpPr>
      <xdr:spPr>
        <a:xfrm>
          <a:off x="16129000" y="1102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137953</xdr:rowOff>
    </xdr:from>
    <xdr:ext cx="736600" cy="259045"/>
    <xdr:sp macro="" textlink="">
      <xdr:nvSpPr>
        <xdr:cNvPr id="342" name="テキスト ボックス 341"/>
        <xdr:cNvSpPr txBox="1"/>
      </xdr:nvSpPr>
      <xdr:spPr>
        <a:xfrm>
          <a:off x="15798800" y="11110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145274</xdr:rowOff>
    </xdr:from>
    <xdr:to>
      <xdr:col>73</xdr:col>
      <xdr:colOff>44450</xdr:colOff>
      <xdr:row>64</xdr:row>
      <xdr:rowOff>75424</xdr:rowOff>
    </xdr:to>
    <xdr:sp macro="" textlink="">
      <xdr:nvSpPr>
        <xdr:cNvPr id="343" name="楕円 342"/>
        <xdr:cNvSpPr/>
      </xdr:nvSpPr>
      <xdr:spPr>
        <a:xfrm>
          <a:off x="15240000" y="1094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60201</xdr:rowOff>
    </xdr:from>
    <xdr:ext cx="762000" cy="259045"/>
    <xdr:sp macro="" textlink="">
      <xdr:nvSpPr>
        <xdr:cNvPr id="344" name="テキスト ボックス 343"/>
        <xdr:cNvSpPr txBox="1"/>
      </xdr:nvSpPr>
      <xdr:spPr>
        <a:xfrm>
          <a:off x="14909800" y="1103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91652</xdr:rowOff>
    </xdr:from>
    <xdr:to>
      <xdr:col>68</xdr:col>
      <xdr:colOff>203200</xdr:colOff>
      <xdr:row>64</xdr:row>
      <xdr:rowOff>21802</xdr:rowOff>
    </xdr:to>
    <xdr:sp macro="" textlink="">
      <xdr:nvSpPr>
        <xdr:cNvPr id="345" name="楕円 344"/>
        <xdr:cNvSpPr/>
      </xdr:nvSpPr>
      <xdr:spPr>
        <a:xfrm>
          <a:off x="14351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6579</xdr:rowOff>
    </xdr:from>
    <xdr:ext cx="762000" cy="259045"/>
    <xdr:sp macro="" textlink="">
      <xdr:nvSpPr>
        <xdr:cNvPr id="346" name="テキスト ボックス 345"/>
        <xdr:cNvSpPr txBox="1"/>
      </xdr:nvSpPr>
      <xdr:spPr>
        <a:xfrm>
          <a:off x="14020800" y="1097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58138</xdr:rowOff>
    </xdr:from>
    <xdr:to>
      <xdr:col>64</xdr:col>
      <xdr:colOff>152400</xdr:colOff>
      <xdr:row>63</xdr:row>
      <xdr:rowOff>159738</xdr:rowOff>
    </xdr:to>
    <xdr:sp macro="" textlink="">
      <xdr:nvSpPr>
        <xdr:cNvPr id="347" name="楕円 346"/>
        <xdr:cNvSpPr/>
      </xdr:nvSpPr>
      <xdr:spPr>
        <a:xfrm>
          <a:off x="13462000" y="1085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144515</xdr:rowOff>
    </xdr:from>
    <xdr:ext cx="762000" cy="259045"/>
    <xdr:sp macro="" textlink="">
      <xdr:nvSpPr>
        <xdr:cNvPr id="348" name="テキスト ボックス 347"/>
        <xdr:cNvSpPr txBox="1"/>
      </xdr:nvSpPr>
      <xdr:spPr>
        <a:xfrm>
          <a:off x="13131800" y="1094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年度の実質公債費比率は、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ポイント増加し、依然として全国平均及び類似団体平均を上回っている状況である。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地方債残高の増加に加え、標準財政規模の減少なども予想されることから、実質公債費比率の上昇を抑えるため、新規事業の平準化や交付税措置のない新規債の発行抑制に努める。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42418</xdr:rowOff>
    </xdr:from>
    <xdr:to>
      <xdr:col>81</xdr:col>
      <xdr:colOff>44450</xdr:colOff>
      <xdr:row>41</xdr:row>
      <xdr:rowOff>61722</xdr:rowOff>
    </xdr:to>
    <xdr:cxnSp macro="">
      <xdr:nvCxnSpPr>
        <xdr:cNvPr id="380" name="直線コネクタ 379"/>
        <xdr:cNvCxnSpPr/>
      </xdr:nvCxnSpPr>
      <xdr:spPr>
        <a:xfrm>
          <a:off x="16179800" y="707186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42418</xdr:rowOff>
    </xdr:from>
    <xdr:to>
      <xdr:col>77</xdr:col>
      <xdr:colOff>44450</xdr:colOff>
      <xdr:row>41</xdr:row>
      <xdr:rowOff>71374</xdr:rowOff>
    </xdr:to>
    <xdr:cxnSp macro="">
      <xdr:nvCxnSpPr>
        <xdr:cNvPr id="383" name="直線コネクタ 382"/>
        <xdr:cNvCxnSpPr/>
      </xdr:nvCxnSpPr>
      <xdr:spPr>
        <a:xfrm flipV="1">
          <a:off x="15290800" y="707186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71374</xdr:rowOff>
    </xdr:from>
    <xdr:to>
      <xdr:col>72</xdr:col>
      <xdr:colOff>203200</xdr:colOff>
      <xdr:row>42</xdr:row>
      <xdr:rowOff>73660</xdr:rowOff>
    </xdr:to>
    <xdr:cxnSp macro="">
      <xdr:nvCxnSpPr>
        <xdr:cNvPr id="386" name="直線コネクタ 385"/>
        <xdr:cNvCxnSpPr/>
      </xdr:nvCxnSpPr>
      <xdr:spPr>
        <a:xfrm flipV="1">
          <a:off x="14401800" y="710082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43</xdr:row>
      <xdr:rowOff>66294</xdr:rowOff>
    </xdr:to>
    <xdr:cxnSp macro="">
      <xdr:nvCxnSpPr>
        <xdr:cNvPr id="389" name="直線コネクタ 388"/>
        <xdr:cNvCxnSpPr/>
      </xdr:nvCxnSpPr>
      <xdr:spPr>
        <a:xfrm flipV="1">
          <a:off x="13512800" y="7274560"/>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391" name="テキスト ボックス 390"/>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3" name="テキスト ボックス 392"/>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99" name="楕円 398"/>
        <xdr:cNvSpPr/>
      </xdr:nvSpPr>
      <xdr:spPr>
        <a:xfrm>
          <a:off x="169672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154449</xdr:rowOff>
    </xdr:from>
    <xdr:ext cx="762000" cy="259045"/>
    <xdr:sp macro="" textlink="">
      <xdr:nvSpPr>
        <xdr:cNvPr id="400" name="公債費負担の状況該当値テキスト"/>
        <xdr:cNvSpPr txBox="1"/>
      </xdr:nvSpPr>
      <xdr:spPr>
        <a:xfrm>
          <a:off x="17106900" y="701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163068</xdr:rowOff>
    </xdr:from>
    <xdr:to>
      <xdr:col>77</xdr:col>
      <xdr:colOff>95250</xdr:colOff>
      <xdr:row>41</xdr:row>
      <xdr:rowOff>93218</xdr:rowOff>
    </xdr:to>
    <xdr:sp macro="" textlink="">
      <xdr:nvSpPr>
        <xdr:cNvPr id="401" name="楕円 400"/>
        <xdr:cNvSpPr/>
      </xdr:nvSpPr>
      <xdr:spPr>
        <a:xfrm>
          <a:off x="16129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77995</xdr:rowOff>
    </xdr:from>
    <xdr:ext cx="736600" cy="259045"/>
    <xdr:sp macro="" textlink="">
      <xdr:nvSpPr>
        <xdr:cNvPr id="402" name="テキスト ボックス 401"/>
        <xdr:cNvSpPr txBox="1"/>
      </xdr:nvSpPr>
      <xdr:spPr>
        <a:xfrm>
          <a:off x="15798800" y="710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20574</xdr:rowOff>
    </xdr:from>
    <xdr:to>
      <xdr:col>73</xdr:col>
      <xdr:colOff>44450</xdr:colOff>
      <xdr:row>41</xdr:row>
      <xdr:rowOff>122174</xdr:rowOff>
    </xdr:to>
    <xdr:sp macro="" textlink="">
      <xdr:nvSpPr>
        <xdr:cNvPr id="403" name="楕円 402"/>
        <xdr:cNvSpPr/>
      </xdr:nvSpPr>
      <xdr:spPr>
        <a:xfrm>
          <a:off x="15240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404" name="テキスト ボックス 403"/>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05" name="楕円 404"/>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06" name="テキスト ボックス 405"/>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15494</xdr:rowOff>
    </xdr:from>
    <xdr:to>
      <xdr:col>64</xdr:col>
      <xdr:colOff>152400</xdr:colOff>
      <xdr:row>43</xdr:row>
      <xdr:rowOff>117094</xdr:rowOff>
    </xdr:to>
    <xdr:sp macro="" textlink="">
      <xdr:nvSpPr>
        <xdr:cNvPr id="407" name="楕円 406"/>
        <xdr:cNvSpPr/>
      </xdr:nvSpPr>
      <xdr:spPr>
        <a:xfrm>
          <a:off x="13462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101871</xdr:rowOff>
    </xdr:from>
    <xdr:ext cx="762000" cy="259045"/>
    <xdr:sp macro="" textlink="">
      <xdr:nvSpPr>
        <xdr:cNvPr id="408" name="テキスト ボックス 407"/>
        <xdr:cNvSpPr txBox="1"/>
      </xdr:nvSpPr>
      <xdr:spPr>
        <a:xfrm>
          <a:off x="13131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地方債現在高や退職手当負担見込額は増加しているが、将来負担額を基準財政需要額算入見込額等の充当可能財源等が上回っているため、将来負担比率はマイナスとなっている。</a:t>
          </a:r>
        </a:p>
        <a:p>
          <a:r>
            <a:rPr kumimoji="1" lang="ja-JP" altLang="en-US" sz="1300">
              <a:latin typeface="ＭＳ Ｐゴシック" panose="020B0600070205080204" pitchFamily="50" charset="-128"/>
              <a:ea typeface="ＭＳ Ｐゴシック" panose="020B0600070205080204" pitchFamily="50" charset="-128"/>
            </a:rPr>
            <a:t>　今後、地方債残高は増加傾向に、充当可能基金残高は減少傾向が予想されるため、これからも事業実施の適正化を図り、財政の健全化に努める。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66299</xdr:rowOff>
    </xdr:from>
    <xdr:ext cx="762000" cy="259045"/>
    <xdr:sp macro="" textlink="">
      <xdr:nvSpPr>
        <xdr:cNvPr id="444"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5" name="フローチャート: 判断 444"/>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6" name="フローチャート: 判断 445"/>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7" name="テキスト ボックス 446"/>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11490</xdr:rowOff>
    </xdr:from>
    <xdr:to>
      <xdr:col>73</xdr:col>
      <xdr:colOff>44450</xdr:colOff>
      <xdr:row>14</xdr:row>
      <xdr:rowOff>113090</xdr:rowOff>
    </xdr:to>
    <xdr:sp macro="" textlink="">
      <xdr:nvSpPr>
        <xdr:cNvPr id="448" name="フローチャート: 判断 447"/>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49" name="テキスト ボックス 448"/>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0" name="フローチャート: 判断 449"/>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1" name="テキスト ボックス 450"/>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2" name="フローチャート: 判断 451"/>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3" name="テキスト ボックス 452"/>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高知県いの町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23,349
23,310
470.97
15,574,852
15,346,534
138,303
7,856,002
15,201,083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年度の人件費に係る経常収支比率は、類似団体平均は下回っているが、</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ポイント増加した。期末勤勉手当、共済組合負担金等の増加が主な要因である。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108712</xdr:rowOff>
    </xdr:to>
    <xdr:cxnSp macro="">
      <xdr:nvCxnSpPr>
        <xdr:cNvPr id="64" name="直線コネクタ 63"/>
        <xdr:cNvCxnSpPr/>
      </xdr:nvCxnSpPr>
      <xdr:spPr>
        <a:xfrm>
          <a:off x="3987800" y="623062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147574</xdr:rowOff>
    </xdr:from>
    <xdr:to>
      <xdr:col>19</xdr:col>
      <xdr:colOff>187325</xdr:colOff>
      <xdr:row>36</xdr:row>
      <xdr:rowOff>58420</xdr:rowOff>
    </xdr:to>
    <xdr:cxnSp macro="">
      <xdr:nvCxnSpPr>
        <xdr:cNvPr id="67" name="直線コネクタ 66"/>
        <xdr:cNvCxnSpPr/>
      </xdr:nvCxnSpPr>
      <xdr:spPr>
        <a:xfrm>
          <a:off x="3098800" y="61483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69" name="テキスト ボックス 68"/>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147574</xdr:rowOff>
    </xdr:from>
    <xdr:to>
      <xdr:col>15</xdr:col>
      <xdr:colOff>98425</xdr:colOff>
      <xdr:row>36</xdr:row>
      <xdr:rowOff>26416</xdr:rowOff>
    </xdr:to>
    <xdr:cxnSp macro="">
      <xdr:nvCxnSpPr>
        <xdr:cNvPr id="70" name="直線コネクタ 69"/>
        <xdr:cNvCxnSpPr/>
      </xdr:nvCxnSpPr>
      <xdr:spPr>
        <a:xfrm flipV="1">
          <a:off x="2209800" y="61483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2" name="テキスト ボックス 71"/>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170434</xdr:rowOff>
    </xdr:from>
    <xdr:to>
      <xdr:col>11</xdr:col>
      <xdr:colOff>9525</xdr:colOff>
      <xdr:row>36</xdr:row>
      <xdr:rowOff>26416</xdr:rowOff>
    </xdr:to>
    <xdr:cxnSp macro="">
      <xdr:nvCxnSpPr>
        <xdr:cNvPr id="73" name="直線コネクタ 72"/>
        <xdr:cNvCxnSpPr/>
      </xdr:nvCxnSpPr>
      <xdr:spPr>
        <a:xfrm>
          <a:off x="1320800" y="61711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57912</xdr:rowOff>
    </xdr:from>
    <xdr:to>
      <xdr:col>24</xdr:col>
      <xdr:colOff>76200</xdr:colOff>
      <xdr:row>36</xdr:row>
      <xdr:rowOff>159512</xdr:rowOff>
    </xdr:to>
    <xdr:sp macro="" textlink="">
      <xdr:nvSpPr>
        <xdr:cNvPr id="83" name="楕円 82"/>
        <xdr:cNvSpPr/>
      </xdr:nvSpPr>
      <xdr:spPr>
        <a:xfrm>
          <a:off x="4775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74439</xdr:rowOff>
    </xdr:from>
    <xdr:ext cx="762000" cy="259045"/>
    <xdr:sp macro="" textlink="">
      <xdr:nvSpPr>
        <xdr:cNvPr id="84" name="人件費該当値テキスト"/>
        <xdr:cNvSpPr txBox="1"/>
      </xdr:nvSpPr>
      <xdr:spPr>
        <a:xfrm>
          <a:off x="4914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5" name="楕円 84"/>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6" name="テキスト ボックス 85"/>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96774</xdr:rowOff>
    </xdr:from>
    <xdr:to>
      <xdr:col>15</xdr:col>
      <xdr:colOff>149225</xdr:colOff>
      <xdr:row>36</xdr:row>
      <xdr:rowOff>26924</xdr:rowOff>
    </xdr:to>
    <xdr:sp macro="" textlink="">
      <xdr:nvSpPr>
        <xdr:cNvPr id="87" name="楕円 86"/>
        <xdr:cNvSpPr/>
      </xdr:nvSpPr>
      <xdr:spPr>
        <a:xfrm>
          <a:off x="3048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37101</xdr:rowOff>
    </xdr:from>
    <xdr:ext cx="762000" cy="259045"/>
    <xdr:sp macro="" textlink="">
      <xdr:nvSpPr>
        <xdr:cNvPr id="88" name="テキスト ボックス 87"/>
        <xdr:cNvSpPr txBox="1"/>
      </xdr:nvSpPr>
      <xdr:spPr>
        <a:xfrm>
          <a:off x="2717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147066</xdr:rowOff>
    </xdr:from>
    <xdr:to>
      <xdr:col>11</xdr:col>
      <xdr:colOff>60325</xdr:colOff>
      <xdr:row>36</xdr:row>
      <xdr:rowOff>77216</xdr:rowOff>
    </xdr:to>
    <xdr:sp macro="" textlink="">
      <xdr:nvSpPr>
        <xdr:cNvPr id="89" name="楕円 88"/>
        <xdr:cNvSpPr/>
      </xdr:nvSpPr>
      <xdr:spPr>
        <a:xfrm>
          <a:off x="2159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87393</xdr:rowOff>
    </xdr:from>
    <xdr:ext cx="762000" cy="259045"/>
    <xdr:sp macro="" textlink="">
      <xdr:nvSpPr>
        <xdr:cNvPr id="90" name="テキスト ボックス 89"/>
        <xdr:cNvSpPr txBox="1"/>
      </xdr:nvSpPr>
      <xdr:spPr>
        <a:xfrm>
          <a:off x="1828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119634</xdr:rowOff>
    </xdr:from>
    <xdr:to>
      <xdr:col>6</xdr:col>
      <xdr:colOff>171450</xdr:colOff>
      <xdr:row>36</xdr:row>
      <xdr:rowOff>49784</xdr:rowOff>
    </xdr:to>
    <xdr:sp macro="" textlink="">
      <xdr:nvSpPr>
        <xdr:cNvPr id="91" name="楕円 90"/>
        <xdr:cNvSpPr/>
      </xdr:nvSpPr>
      <xdr:spPr>
        <a:xfrm>
          <a:off x="1270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59961</xdr:rowOff>
    </xdr:from>
    <xdr:ext cx="762000" cy="259045"/>
    <xdr:sp macro="" textlink="">
      <xdr:nvSpPr>
        <xdr:cNvPr id="92" name="テキスト ボックス 91"/>
        <xdr:cNvSpPr txBox="1"/>
      </xdr:nvSpPr>
      <xdr:spPr>
        <a:xfrm>
          <a:off x="939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年度の物件費に係る経常収支比率は、ふるさと納税記念品発送の減少などにより、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ポイント減少し、類似団体平均を下回っている。今後についても事務事業の見直し等、物件費の削減に努める。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61686</xdr:rowOff>
    </xdr:from>
    <xdr:to>
      <xdr:col>82</xdr:col>
      <xdr:colOff>107950</xdr:colOff>
      <xdr:row>21</xdr:row>
      <xdr:rowOff>56787</xdr:rowOff>
    </xdr:to>
    <xdr:cxnSp macro="">
      <xdr:nvCxnSpPr>
        <xdr:cNvPr id="122" name="直線コネクタ 121"/>
        <xdr:cNvCxnSpPr/>
      </xdr:nvCxnSpPr>
      <xdr:spPr>
        <a:xfrm flipV="1">
          <a:off x="16510000" y="2461986"/>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28864</xdr:rowOff>
    </xdr:from>
    <xdr:ext cx="762000" cy="259045"/>
    <xdr:sp macro="" textlink="">
      <xdr:nvSpPr>
        <xdr:cNvPr id="123" name="物件費最小値テキスト"/>
        <xdr:cNvSpPr txBox="1"/>
      </xdr:nvSpPr>
      <xdr:spPr>
        <a:xfrm>
          <a:off x="16598900" y="362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56787</xdr:rowOff>
    </xdr:from>
    <xdr:to>
      <xdr:col>82</xdr:col>
      <xdr:colOff>196850</xdr:colOff>
      <xdr:row>21</xdr:row>
      <xdr:rowOff>56787</xdr:rowOff>
    </xdr:to>
    <xdr:cxnSp macro="">
      <xdr:nvCxnSpPr>
        <xdr:cNvPr id="124" name="直線コネクタ 123"/>
        <xdr:cNvCxnSpPr/>
      </xdr:nvCxnSpPr>
      <xdr:spPr>
        <a:xfrm>
          <a:off x="16421100" y="365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148063</xdr:rowOff>
    </xdr:from>
    <xdr:ext cx="762000" cy="259045"/>
    <xdr:sp macro="" textlink="">
      <xdr:nvSpPr>
        <xdr:cNvPr id="125" name="物件費最大値テキスト"/>
        <xdr:cNvSpPr txBox="1"/>
      </xdr:nvSpPr>
      <xdr:spPr>
        <a:xfrm>
          <a:off x="16598900" y="22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61686</xdr:rowOff>
    </xdr:from>
    <xdr:to>
      <xdr:col>82</xdr:col>
      <xdr:colOff>196850</xdr:colOff>
      <xdr:row>14</xdr:row>
      <xdr:rowOff>61686</xdr:rowOff>
    </xdr:to>
    <xdr:cxnSp macro="">
      <xdr:nvCxnSpPr>
        <xdr:cNvPr id="126" name="直線コネクタ 125"/>
        <xdr:cNvCxnSpPr/>
      </xdr:nvCxnSpPr>
      <xdr:spPr>
        <a:xfrm>
          <a:off x="16421100" y="24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133531</xdr:rowOff>
    </xdr:from>
    <xdr:to>
      <xdr:col>82</xdr:col>
      <xdr:colOff>107950</xdr:colOff>
      <xdr:row>14</xdr:row>
      <xdr:rowOff>140063</xdr:rowOff>
    </xdr:to>
    <xdr:cxnSp macro="">
      <xdr:nvCxnSpPr>
        <xdr:cNvPr id="127" name="直線コネクタ 126"/>
        <xdr:cNvCxnSpPr/>
      </xdr:nvCxnSpPr>
      <xdr:spPr>
        <a:xfrm flipV="1">
          <a:off x="15671800" y="253383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28"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29" name="フローチャート: 判断 128"/>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128633</xdr:rowOff>
    </xdr:from>
    <xdr:to>
      <xdr:col>78</xdr:col>
      <xdr:colOff>69850</xdr:colOff>
      <xdr:row>14</xdr:row>
      <xdr:rowOff>140063</xdr:rowOff>
    </xdr:to>
    <xdr:cxnSp macro="">
      <xdr:nvCxnSpPr>
        <xdr:cNvPr id="130" name="直線コネクタ 129"/>
        <xdr:cNvCxnSpPr/>
      </xdr:nvCxnSpPr>
      <xdr:spPr>
        <a:xfrm>
          <a:off x="14782800" y="2357483"/>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31" name="フローチャート: 判断 130"/>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32" name="テキスト ボックス 131"/>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128633</xdr:rowOff>
    </xdr:from>
    <xdr:to>
      <xdr:col>73</xdr:col>
      <xdr:colOff>180975</xdr:colOff>
      <xdr:row>14</xdr:row>
      <xdr:rowOff>22497</xdr:rowOff>
    </xdr:to>
    <xdr:cxnSp macro="">
      <xdr:nvCxnSpPr>
        <xdr:cNvPr id="133" name="直線コネクタ 132"/>
        <xdr:cNvCxnSpPr/>
      </xdr:nvCxnSpPr>
      <xdr:spPr>
        <a:xfrm flipV="1">
          <a:off x="13893800" y="235748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105591</xdr:rowOff>
    </xdr:from>
    <xdr:to>
      <xdr:col>74</xdr:col>
      <xdr:colOff>31750</xdr:colOff>
      <xdr:row>17</xdr:row>
      <xdr:rowOff>35741</xdr:rowOff>
    </xdr:to>
    <xdr:sp macro="" textlink="">
      <xdr:nvSpPr>
        <xdr:cNvPr id="134" name="フローチャート: 判断 133"/>
        <xdr:cNvSpPr/>
      </xdr:nvSpPr>
      <xdr:spPr>
        <a:xfrm>
          <a:off x="147320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20518</xdr:rowOff>
    </xdr:from>
    <xdr:ext cx="762000" cy="259045"/>
    <xdr:sp macro="" textlink="">
      <xdr:nvSpPr>
        <xdr:cNvPr id="135" name="テキスト ボックス 134"/>
        <xdr:cNvSpPr txBox="1"/>
      </xdr:nvSpPr>
      <xdr:spPr>
        <a:xfrm>
          <a:off x="14401800" y="293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22497</xdr:rowOff>
    </xdr:from>
    <xdr:to>
      <xdr:col>69</xdr:col>
      <xdr:colOff>92075</xdr:colOff>
      <xdr:row>14</xdr:row>
      <xdr:rowOff>35560</xdr:rowOff>
    </xdr:to>
    <xdr:cxnSp macro="">
      <xdr:nvCxnSpPr>
        <xdr:cNvPr id="136" name="直線コネクタ 135"/>
        <xdr:cNvCxnSpPr/>
      </xdr:nvCxnSpPr>
      <xdr:spPr>
        <a:xfrm flipV="1">
          <a:off x="13004800" y="242279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85997</xdr:rowOff>
    </xdr:from>
    <xdr:to>
      <xdr:col>69</xdr:col>
      <xdr:colOff>142875</xdr:colOff>
      <xdr:row>17</xdr:row>
      <xdr:rowOff>16147</xdr:rowOff>
    </xdr:to>
    <xdr:sp macro="" textlink="">
      <xdr:nvSpPr>
        <xdr:cNvPr id="137" name="フローチャート: 判断 136"/>
        <xdr:cNvSpPr/>
      </xdr:nvSpPr>
      <xdr:spPr>
        <a:xfrm>
          <a:off x="13843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924</xdr:rowOff>
    </xdr:from>
    <xdr:ext cx="762000" cy="259045"/>
    <xdr:sp macro="" textlink="">
      <xdr:nvSpPr>
        <xdr:cNvPr id="138" name="テキスト ボックス 137"/>
        <xdr:cNvSpPr txBox="1"/>
      </xdr:nvSpPr>
      <xdr:spPr>
        <a:xfrm>
          <a:off x="13512800" y="2915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46809</xdr:rowOff>
    </xdr:from>
    <xdr:to>
      <xdr:col>65</xdr:col>
      <xdr:colOff>53975</xdr:colOff>
      <xdr:row>16</xdr:row>
      <xdr:rowOff>148409</xdr:rowOff>
    </xdr:to>
    <xdr:sp macro="" textlink="">
      <xdr:nvSpPr>
        <xdr:cNvPr id="139" name="フローチャート: 判断 138"/>
        <xdr:cNvSpPr/>
      </xdr:nvSpPr>
      <xdr:spPr>
        <a:xfrm>
          <a:off x="12954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133186</xdr:rowOff>
    </xdr:from>
    <xdr:ext cx="762000" cy="259045"/>
    <xdr:sp macro="" textlink="">
      <xdr:nvSpPr>
        <xdr:cNvPr id="140" name="テキスト ボックス 139"/>
        <xdr:cNvSpPr txBox="1"/>
      </xdr:nvSpPr>
      <xdr:spPr>
        <a:xfrm>
          <a:off x="12623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82731</xdr:rowOff>
    </xdr:from>
    <xdr:to>
      <xdr:col>82</xdr:col>
      <xdr:colOff>158750</xdr:colOff>
      <xdr:row>15</xdr:row>
      <xdr:rowOff>12881</xdr:rowOff>
    </xdr:to>
    <xdr:sp macro="" textlink="">
      <xdr:nvSpPr>
        <xdr:cNvPr id="146" name="楕円 145"/>
        <xdr:cNvSpPr/>
      </xdr:nvSpPr>
      <xdr:spPr>
        <a:xfrm>
          <a:off x="16459200" y="24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162758</xdr:rowOff>
    </xdr:from>
    <xdr:ext cx="762000" cy="259045"/>
    <xdr:sp macro="" textlink="">
      <xdr:nvSpPr>
        <xdr:cNvPr id="147" name="物件費該当値テキスト"/>
        <xdr:cNvSpPr txBox="1"/>
      </xdr:nvSpPr>
      <xdr:spPr>
        <a:xfrm>
          <a:off x="16598900" y="239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89263</xdr:rowOff>
    </xdr:from>
    <xdr:to>
      <xdr:col>78</xdr:col>
      <xdr:colOff>120650</xdr:colOff>
      <xdr:row>15</xdr:row>
      <xdr:rowOff>19413</xdr:rowOff>
    </xdr:to>
    <xdr:sp macro="" textlink="">
      <xdr:nvSpPr>
        <xdr:cNvPr id="148" name="楕円 147"/>
        <xdr:cNvSpPr/>
      </xdr:nvSpPr>
      <xdr:spPr>
        <a:xfrm>
          <a:off x="15621000" y="248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29590</xdr:rowOff>
    </xdr:from>
    <xdr:ext cx="736600" cy="259045"/>
    <xdr:sp macro="" textlink="">
      <xdr:nvSpPr>
        <xdr:cNvPr id="149" name="テキスト ボックス 148"/>
        <xdr:cNvSpPr txBox="1"/>
      </xdr:nvSpPr>
      <xdr:spPr>
        <a:xfrm>
          <a:off x="15290800" y="2258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77833</xdr:rowOff>
    </xdr:from>
    <xdr:to>
      <xdr:col>74</xdr:col>
      <xdr:colOff>31750</xdr:colOff>
      <xdr:row>14</xdr:row>
      <xdr:rowOff>7983</xdr:rowOff>
    </xdr:to>
    <xdr:sp macro="" textlink="">
      <xdr:nvSpPr>
        <xdr:cNvPr id="150" name="楕円 149"/>
        <xdr:cNvSpPr/>
      </xdr:nvSpPr>
      <xdr:spPr>
        <a:xfrm>
          <a:off x="14732000" y="230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18160</xdr:rowOff>
    </xdr:from>
    <xdr:ext cx="762000" cy="259045"/>
    <xdr:sp macro="" textlink="">
      <xdr:nvSpPr>
        <xdr:cNvPr id="151" name="テキスト ボックス 150"/>
        <xdr:cNvSpPr txBox="1"/>
      </xdr:nvSpPr>
      <xdr:spPr>
        <a:xfrm>
          <a:off x="14401800" y="2075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143147</xdr:rowOff>
    </xdr:from>
    <xdr:to>
      <xdr:col>69</xdr:col>
      <xdr:colOff>142875</xdr:colOff>
      <xdr:row>14</xdr:row>
      <xdr:rowOff>73297</xdr:rowOff>
    </xdr:to>
    <xdr:sp macro="" textlink="">
      <xdr:nvSpPr>
        <xdr:cNvPr id="152" name="楕円 151"/>
        <xdr:cNvSpPr/>
      </xdr:nvSpPr>
      <xdr:spPr>
        <a:xfrm>
          <a:off x="13843000" y="237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83474</xdr:rowOff>
    </xdr:from>
    <xdr:ext cx="762000" cy="259045"/>
    <xdr:sp macro="" textlink="">
      <xdr:nvSpPr>
        <xdr:cNvPr id="153" name="テキスト ボックス 152"/>
        <xdr:cNvSpPr txBox="1"/>
      </xdr:nvSpPr>
      <xdr:spPr>
        <a:xfrm>
          <a:off x="13512800" y="214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156210</xdr:rowOff>
    </xdr:from>
    <xdr:to>
      <xdr:col>65</xdr:col>
      <xdr:colOff>53975</xdr:colOff>
      <xdr:row>14</xdr:row>
      <xdr:rowOff>86360</xdr:rowOff>
    </xdr:to>
    <xdr:sp macro="" textlink="">
      <xdr:nvSpPr>
        <xdr:cNvPr id="154" name="楕円 153"/>
        <xdr:cNvSpPr/>
      </xdr:nvSpPr>
      <xdr:spPr>
        <a:xfrm>
          <a:off x="12954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96537</xdr:rowOff>
    </xdr:from>
    <xdr:ext cx="762000" cy="259045"/>
    <xdr:sp macro="" textlink="">
      <xdr:nvSpPr>
        <xdr:cNvPr id="155" name="テキスト ボックス 154"/>
        <xdr:cNvSpPr txBox="1"/>
      </xdr:nvSpPr>
      <xdr:spPr>
        <a:xfrm>
          <a:off x="12623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年度の扶助費に係る経常収支比率は、自立支援医療費の減少などにより充当一般財源は減少したが、普通交付税及び臨時財政対策債等の歳入経常一般財源の減少が要因となり、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今後においても、健康診査受診率の向上等健康管理の推進により、医療費・扶助費の抑制に努める。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5" name="直線コネクタ 184"/>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6"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7" name="直線コネクタ 186"/>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42635</xdr:rowOff>
    </xdr:from>
    <xdr:to>
      <xdr:col>24</xdr:col>
      <xdr:colOff>25400</xdr:colOff>
      <xdr:row>55</xdr:row>
      <xdr:rowOff>53522</xdr:rowOff>
    </xdr:to>
    <xdr:cxnSp macro="">
      <xdr:nvCxnSpPr>
        <xdr:cNvPr id="190" name="直線コネクタ 189"/>
        <xdr:cNvCxnSpPr/>
      </xdr:nvCxnSpPr>
      <xdr:spPr>
        <a:xfrm>
          <a:off x="3987800" y="94723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21062</xdr:rowOff>
    </xdr:from>
    <xdr:ext cx="762000" cy="259045"/>
    <xdr:sp macro="" textlink="">
      <xdr:nvSpPr>
        <xdr:cNvPr id="191" name="扶助費平均値テキスト"/>
        <xdr:cNvSpPr txBox="1"/>
      </xdr:nvSpPr>
      <xdr:spPr>
        <a:xfrm>
          <a:off x="4914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2" name="フローチャート: 判断 191"/>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137885</xdr:rowOff>
    </xdr:from>
    <xdr:to>
      <xdr:col>19</xdr:col>
      <xdr:colOff>187325</xdr:colOff>
      <xdr:row>55</xdr:row>
      <xdr:rowOff>42635</xdr:rowOff>
    </xdr:to>
    <xdr:cxnSp macro="">
      <xdr:nvCxnSpPr>
        <xdr:cNvPr id="193" name="直線コネクタ 192"/>
        <xdr:cNvCxnSpPr/>
      </xdr:nvCxnSpPr>
      <xdr:spPr>
        <a:xfrm>
          <a:off x="3098800" y="93961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137885</xdr:rowOff>
    </xdr:from>
    <xdr:to>
      <xdr:col>15</xdr:col>
      <xdr:colOff>98425</xdr:colOff>
      <xdr:row>54</xdr:row>
      <xdr:rowOff>159657</xdr:rowOff>
    </xdr:to>
    <xdr:cxnSp macro="">
      <xdr:nvCxnSpPr>
        <xdr:cNvPr id="196" name="直線コネクタ 195"/>
        <xdr:cNvCxnSpPr/>
      </xdr:nvCxnSpPr>
      <xdr:spPr>
        <a:xfrm flipV="1">
          <a:off x="2209800" y="93961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7" name="フローチャート: 判断 196"/>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198" name="テキスト ボックス 197"/>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159657</xdr:rowOff>
    </xdr:to>
    <xdr:cxnSp macro="">
      <xdr:nvCxnSpPr>
        <xdr:cNvPr id="199" name="直線コネクタ 198"/>
        <xdr:cNvCxnSpPr/>
      </xdr:nvCxnSpPr>
      <xdr:spPr>
        <a:xfrm>
          <a:off x="1320800" y="9352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200" name="フローチャート: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3" name="テキスト ボックス 202"/>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09" name="楕円 208"/>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10"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163285</xdr:rowOff>
    </xdr:from>
    <xdr:to>
      <xdr:col>20</xdr:col>
      <xdr:colOff>38100</xdr:colOff>
      <xdr:row>55</xdr:row>
      <xdr:rowOff>93435</xdr:rowOff>
    </xdr:to>
    <xdr:sp macro="" textlink="">
      <xdr:nvSpPr>
        <xdr:cNvPr id="211" name="楕円 210"/>
        <xdr:cNvSpPr/>
      </xdr:nvSpPr>
      <xdr:spPr>
        <a:xfrm>
          <a:off x="3937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103612</xdr:rowOff>
    </xdr:from>
    <xdr:ext cx="736600" cy="259045"/>
    <xdr:sp macro="" textlink="">
      <xdr:nvSpPr>
        <xdr:cNvPr id="212" name="テキスト ボックス 211"/>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87085</xdr:rowOff>
    </xdr:from>
    <xdr:to>
      <xdr:col>15</xdr:col>
      <xdr:colOff>149225</xdr:colOff>
      <xdr:row>55</xdr:row>
      <xdr:rowOff>17235</xdr:rowOff>
    </xdr:to>
    <xdr:sp macro="" textlink="">
      <xdr:nvSpPr>
        <xdr:cNvPr id="213" name="楕円 212"/>
        <xdr:cNvSpPr/>
      </xdr:nvSpPr>
      <xdr:spPr>
        <a:xfrm>
          <a:off x="3048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27412</xdr:rowOff>
    </xdr:from>
    <xdr:ext cx="762000" cy="259045"/>
    <xdr:sp macro="" textlink="">
      <xdr:nvSpPr>
        <xdr:cNvPr id="214" name="テキスト ボックス 213"/>
        <xdr:cNvSpPr txBox="1"/>
      </xdr:nvSpPr>
      <xdr:spPr>
        <a:xfrm>
          <a:off x="2717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15" name="楕円 214"/>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6" name="テキスト ボックス 215"/>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7" name="楕円 216"/>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18" name="テキスト ボックス 217"/>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年度のその他の経費に係る経常収支比率は、維持修繕費で道路維持費等の減少により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が、繰出金は前年度と同比率となっている。へき地診療所への負担や高齢化に伴う国保・後期高齢者医療・介護保険等における医療費負担など、繰出金の削減は困難ではあるが、健診受診率の向上等により、医療費等の抑制に努め、繰出金の圧縮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6" name="直線コネクタ 245"/>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7"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8" name="直線コネクタ 247"/>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57</xdr:row>
      <xdr:rowOff>153670</xdr:rowOff>
    </xdr:to>
    <xdr:cxnSp macro="">
      <xdr:nvCxnSpPr>
        <xdr:cNvPr id="251" name="直線コネクタ 250"/>
        <xdr:cNvCxnSpPr/>
      </xdr:nvCxnSpPr>
      <xdr:spPr>
        <a:xfrm flipV="1">
          <a:off x="15671800" y="99110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52"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3" name="フローチャート: 判断 252"/>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31750</xdr:rowOff>
    </xdr:from>
    <xdr:to>
      <xdr:col>78</xdr:col>
      <xdr:colOff>69850</xdr:colOff>
      <xdr:row>57</xdr:row>
      <xdr:rowOff>153670</xdr:rowOff>
    </xdr:to>
    <xdr:cxnSp macro="">
      <xdr:nvCxnSpPr>
        <xdr:cNvPr id="254" name="直線コネクタ 253"/>
        <xdr:cNvCxnSpPr/>
      </xdr:nvCxnSpPr>
      <xdr:spPr>
        <a:xfrm>
          <a:off x="14782800" y="98044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31750</xdr:rowOff>
    </xdr:from>
    <xdr:to>
      <xdr:col>73</xdr:col>
      <xdr:colOff>180975</xdr:colOff>
      <xdr:row>57</xdr:row>
      <xdr:rowOff>123190</xdr:rowOff>
    </xdr:to>
    <xdr:cxnSp macro="">
      <xdr:nvCxnSpPr>
        <xdr:cNvPr id="257" name="直線コネクタ 256"/>
        <xdr:cNvCxnSpPr/>
      </xdr:nvCxnSpPr>
      <xdr:spPr>
        <a:xfrm flipV="1">
          <a:off x="13893800" y="98044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8" name="フローチャート: 判断 257"/>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9" name="テキスト ボックス 258"/>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123190</xdr:rowOff>
    </xdr:to>
    <xdr:cxnSp macro="">
      <xdr:nvCxnSpPr>
        <xdr:cNvPr id="260" name="直線コネクタ 259"/>
        <xdr:cNvCxnSpPr/>
      </xdr:nvCxnSpPr>
      <xdr:spPr>
        <a:xfrm>
          <a:off x="13004800" y="9842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1" name="フローチャート: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70" name="楕円 269"/>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59707</xdr:rowOff>
    </xdr:from>
    <xdr:ext cx="762000" cy="259045"/>
    <xdr:sp macro="" textlink="">
      <xdr:nvSpPr>
        <xdr:cNvPr id="271"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102870</xdr:rowOff>
    </xdr:from>
    <xdr:to>
      <xdr:col>78</xdr:col>
      <xdr:colOff>120650</xdr:colOff>
      <xdr:row>58</xdr:row>
      <xdr:rowOff>33020</xdr:rowOff>
    </xdr:to>
    <xdr:sp macro="" textlink="">
      <xdr:nvSpPr>
        <xdr:cNvPr id="272" name="楕円 271"/>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73" name="テキスト ボックス 272"/>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74" name="楕円 273"/>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75" name="テキスト ボックス 27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72390</xdr:rowOff>
    </xdr:from>
    <xdr:to>
      <xdr:col>69</xdr:col>
      <xdr:colOff>142875</xdr:colOff>
      <xdr:row>58</xdr:row>
      <xdr:rowOff>2540</xdr:rowOff>
    </xdr:to>
    <xdr:sp macro="" textlink="">
      <xdr:nvSpPr>
        <xdr:cNvPr id="276" name="楕円 275"/>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77" name="テキスト ボックス 276"/>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8" name="楕円 277"/>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79" name="テキスト ボックス 278"/>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年度の補助費等に係る経常収支比率は、病院事業への補助費等の減少により、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ポイント減少したが、依然として類似団体平均を上回っている。事業の必要性、効果等を精査し削減に努める。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4" name="直線コネクタ 303"/>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5"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6" name="直線コネクタ 305"/>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7"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8" name="直線コネクタ 307"/>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37</xdr:row>
      <xdr:rowOff>74422</xdr:rowOff>
    </xdr:to>
    <xdr:cxnSp macro="">
      <xdr:nvCxnSpPr>
        <xdr:cNvPr id="309" name="直線コネクタ 308"/>
        <xdr:cNvCxnSpPr/>
      </xdr:nvCxnSpPr>
      <xdr:spPr>
        <a:xfrm flipV="1">
          <a:off x="15671800" y="63769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10"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11" name="フローチャート: 判断 310"/>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37</xdr:row>
      <xdr:rowOff>74422</xdr:rowOff>
    </xdr:to>
    <xdr:cxnSp macro="">
      <xdr:nvCxnSpPr>
        <xdr:cNvPr id="312" name="直線コネクタ 311"/>
        <xdr:cNvCxnSpPr/>
      </xdr:nvCxnSpPr>
      <xdr:spPr>
        <a:xfrm>
          <a:off x="14782800" y="63860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3" name="フローチャート: 判断 312"/>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4" name="テキスト ボックス 313"/>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42418</xdr:rowOff>
    </xdr:from>
    <xdr:to>
      <xdr:col>73</xdr:col>
      <xdr:colOff>180975</xdr:colOff>
      <xdr:row>37</xdr:row>
      <xdr:rowOff>56134</xdr:rowOff>
    </xdr:to>
    <xdr:cxnSp macro="">
      <xdr:nvCxnSpPr>
        <xdr:cNvPr id="315" name="直線コネクタ 314"/>
        <xdr:cNvCxnSpPr/>
      </xdr:nvCxnSpPr>
      <xdr:spPr>
        <a:xfrm flipV="1">
          <a:off x="13893800" y="63860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6" name="フローチャート: 判断 315"/>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7" name="テキスト ボックス 316"/>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56134</xdr:rowOff>
    </xdr:to>
    <xdr:cxnSp macro="">
      <xdr:nvCxnSpPr>
        <xdr:cNvPr id="318" name="直線コネクタ 317"/>
        <xdr:cNvCxnSpPr/>
      </xdr:nvCxnSpPr>
      <xdr:spPr>
        <a:xfrm>
          <a:off x="13004800" y="63586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9" name="フローチャート: 判断 318"/>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20" name="テキスト ボックス 319"/>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1" name="フローチャート: 判断 320"/>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2" name="テキスト ボックス 321"/>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28" name="楕円 327"/>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126001</xdr:rowOff>
    </xdr:from>
    <xdr:ext cx="762000" cy="259045"/>
    <xdr:sp macro="" textlink="">
      <xdr:nvSpPr>
        <xdr:cNvPr id="329" name="補助費等該当値テキスト"/>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23622</xdr:rowOff>
    </xdr:from>
    <xdr:to>
      <xdr:col>78</xdr:col>
      <xdr:colOff>120650</xdr:colOff>
      <xdr:row>37</xdr:row>
      <xdr:rowOff>125222</xdr:rowOff>
    </xdr:to>
    <xdr:sp macro="" textlink="">
      <xdr:nvSpPr>
        <xdr:cNvPr id="330" name="楕円 329"/>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31" name="テキスト ボックス 330"/>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163068</xdr:rowOff>
    </xdr:from>
    <xdr:to>
      <xdr:col>74</xdr:col>
      <xdr:colOff>31750</xdr:colOff>
      <xdr:row>37</xdr:row>
      <xdr:rowOff>93218</xdr:rowOff>
    </xdr:to>
    <xdr:sp macro="" textlink="">
      <xdr:nvSpPr>
        <xdr:cNvPr id="332" name="楕円 331"/>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33" name="テキスト ボックス 332"/>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5334</xdr:rowOff>
    </xdr:from>
    <xdr:to>
      <xdr:col>69</xdr:col>
      <xdr:colOff>142875</xdr:colOff>
      <xdr:row>37</xdr:row>
      <xdr:rowOff>106934</xdr:rowOff>
    </xdr:to>
    <xdr:sp macro="" textlink="">
      <xdr:nvSpPr>
        <xdr:cNvPr id="334" name="楕円 333"/>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91711</xdr:rowOff>
    </xdr:from>
    <xdr:ext cx="762000" cy="259045"/>
    <xdr:sp macro="" textlink="">
      <xdr:nvSpPr>
        <xdr:cNvPr id="335" name="テキスト ボックス 334"/>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36" name="楕円 335"/>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37" name="テキスト ボックス 336"/>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年度の公債費に係る経常収支比率は、合併特例債等の償還額の減少により、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ポイント減少したが、依然として全国平均及び類似団体平均を上回っている。公債費は増加傾向にあることから、新規債の発行抑制等に努める。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5" name="直線コネクタ 364"/>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6"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7" name="直線コネクタ 366"/>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8"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9" name="直線コネクタ 368"/>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73661</xdr:rowOff>
    </xdr:from>
    <xdr:to>
      <xdr:col>24</xdr:col>
      <xdr:colOff>25400</xdr:colOff>
      <xdr:row>80</xdr:row>
      <xdr:rowOff>81280</xdr:rowOff>
    </xdr:to>
    <xdr:cxnSp macro="">
      <xdr:nvCxnSpPr>
        <xdr:cNvPr id="370" name="直線コネクタ 369"/>
        <xdr:cNvCxnSpPr/>
      </xdr:nvCxnSpPr>
      <xdr:spPr>
        <a:xfrm flipV="1">
          <a:off x="3987800" y="137896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71"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16511</xdr:rowOff>
    </xdr:from>
    <xdr:to>
      <xdr:col>19</xdr:col>
      <xdr:colOff>187325</xdr:colOff>
      <xdr:row>80</xdr:row>
      <xdr:rowOff>81280</xdr:rowOff>
    </xdr:to>
    <xdr:cxnSp macro="">
      <xdr:nvCxnSpPr>
        <xdr:cNvPr id="373" name="直線コネクタ 372"/>
        <xdr:cNvCxnSpPr/>
      </xdr:nvCxnSpPr>
      <xdr:spPr>
        <a:xfrm>
          <a:off x="3098800" y="13561061"/>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4" name="フローチャート: 判断 373"/>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5" name="テキスト ボックス 374"/>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16511</xdr:rowOff>
    </xdr:from>
    <xdr:to>
      <xdr:col>15</xdr:col>
      <xdr:colOff>98425</xdr:colOff>
      <xdr:row>79</xdr:row>
      <xdr:rowOff>100330</xdr:rowOff>
    </xdr:to>
    <xdr:cxnSp macro="">
      <xdr:nvCxnSpPr>
        <xdr:cNvPr id="376" name="直線コネクタ 375"/>
        <xdr:cNvCxnSpPr/>
      </xdr:nvCxnSpPr>
      <xdr:spPr>
        <a:xfrm flipV="1">
          <a:off x="2209800" y="135610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7" name="フローチャート: 判断 376"/>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8" name="テキスト ボックス 377"/>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85089</xdr:rowOff>
    </xdr:from>
    <xdr:to>
      <xdr:col>11</xdr:col>
      <xdr:colOff>9525</xdr:colOff>
      <xdr:row>79</xdr:row>
      <xdr:rowOff>100330</xdr:rowOff>
    </xdr:to>
    <xdr:cxnSp macro="">
      <xdr:nvCxnSpPr>
        <xdr:cNvPr id="379" name="直線コネクタ 378"/>
        <xdr:cNvCxnSpPr/>
      </xdr:nvCxnSpPr>
      <xdr:spPr>
        <a:xfrm>
          <a:off x="1320800" y="136296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80" name="フローチャート: 判断 379"/>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81" name="テキスト ボックス 380"/>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2" name="フローチャート: 判断 381"/>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83" name="テキスト ボックス 382"/>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22861</xdr:rowOff>
    </xdr:from>
    <xdr:to>
      <xdr:col>24</xdr:col>
      <xdr:colOff>76200</xdr:colOff>
      <xdr:row>80</xdr:row>
      <xdr:rowOff>124461</xdr:rowOff>
    </xdr:to>
    <xdr:sp macro="" textlink="">
      <xdr:nvSpPr>
        <xdr:cNvPr id="389" name="楕円 388"/>
        <xdr:cNvSpPr/>
      </xdr:nvSpPr>
      <xdr:spPr>
        <a:xfrm>
          <a:off x="47752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166388</xdr:rowOff>
    </xdr:from>
    <xdr:ext cx="762000" cy="259045"/>
    <xdr:sp macro="" textlink="">
      <xdr:nvSpPr>
        <xdr:cNvPr id="390" name="公債費該当値テキスト"/>
        <xdr:cNvSpPr txBox="1"/>
      </xdr:nvSpPr>
      <xdr:spPr>
        <a:xfrm>
          <a:off x="49149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30480</xdr:rowOff>
    </xdr:from>
    <xdr:to>
      <xdr:col>20</xdr:col>
      <xdr:colOff>38100</xdr:colOff>
      <xdr:row>80</xdr:row>
      <xdr:rowOff>132080</xdr:rowOff>
    </xdr:to>
    <xdr:sp macro="" textlink="">
      <xdr:nvSpPr>
        <xdr:cNvPr id="391" name="楕円 390"/>
        <xdr:cNvSpPr/>
      </xdr:nvSpPr>
      <xdr:spPr>
        <a:xfrm>
          <a:off x="3937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116857</xdr:rowOff>
    </xdr:from>
    <xdr:ext cx="736600" cy="259045"/>
    <xdr:sp macro="" textlink="">
      <xdr:nvSpPr>
        <xdr:cNvPr id="392" name="テキスト ボックス 391"/>
        <xdr:cNvSpPr txBox="1"/>
      </xdr:nvSpPr>
      <xdr:spPr>
        <a:xfrm>
          <a:off x="3606800" y="1383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137161</xdr:rowOff>
    </xdr:from>
    <xdr:to>
      <xdr:col>15</xdr:col>
      <xdr:colOff>149225</xdr:colOff>
      <xdr:row>79</xdr:row>
      <xdr:rowOff>67311</xdr:rowOff>
    </xdr:to>
    <xdr:sp macro="" textlink="">
      <xdr:nvSpPr>
        <xdr:cNvPr id="393" name="楕円 392"/>
        <xdr:cNvSpPr/>
      </xdr:nvSpPr>
      <xdr:spPr>
        <a:xfrm>
          <a:off x="3048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52088</xdr:rowOff>
    </xdr:from>
    <xdr:ext cx="762000" cy="259045"/>
    <xdr:sp macro="" textlink="">
      <xdr:nvSpPr>
        <xdr:cNvPr id="394" name="テキスト ボックス 393"/>
        <xdr:cNvSpPr txBox="1"/>
      </xdr:nvSpPr>
      <xdr:spPr>
        <a:xfrm>
          <a:off x="2717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49530</xdr:rowOff>
    </xdr:from>
    <xdr:to>
      <xdr:col>11</xdr:col>
      <xdr:colOff>60325</xdr:colOff>
      <xdr:row>79</xdr:row>
      <xdr:rowOff>151130</xdr:rowOff>
    </xdr:to>
    <xdr:sp macro="" textlink="">
      <xdr:nvSpPr>
        <xdr:cNvPr id="395" name="楕円 394"/>
        <xdr:cNvSpPr/>
      </xdr:nvSpPr>
      <xdr:spPr>
        <a:xfrm>
          <a:off x="2159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135907</xdr:rowOff>
    </xdr:from>
    <xdr:ext cx="762000" cy="259045"/>
    <xdr:sp macro="" textlink="">
      <xdr:nvSpPr>
        <xdr:cNvPr id="396" name="テキスト ボックス 395"/>
        <xdr:cNvSpPr txBox="1"/>
      </xdr:nvSpPr>
      <xdr:spPr>
        <a:xfrm>
          <a:off x="1828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34289</xdr:rowOff>
    </xdr:from>
    <xdr:to>
      <xdr:col>6</xdr:col>
      <xdr:colOff>171450</xdr:colOff>
      <xdr:row>79</xdr:row>
      <xdr:rowOff>135889</xdr:rowOff>
    </xdr:to>
    <xdr:sp macro="" textlink="">
      <xdr:nvSpPr>
        <xdr:cNvPr id="397" name="楕円 396"/>
        <xdr:cNvSpPr/>
      </xdr:nvSpPr>
      <xdr:spPr>
        <a:xfrm>
          <a:off x="1270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120666</xdr:rowOff>
    </xdr:from>
    <xdr:ext cx="762000" cy="259045"/>
    <xdr:sp macro="" textlink="">
      <xdr:nvSpPr>
        <xdr:cNvPr id="398" name="テキスト ボックス 397"/>
        <xdr:cNvSpPr txBox="1"/>
      </xdr:nvSpPr>
      <xdr:spPr>
        <a:xfrm>
          <a:off x="939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年度の公債費以外の経常収支比率は、対前年度、人件費</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ポイント、扶助費</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ポイントの増加となった。</a:t>
          </a:r>
        </a:p>
        <a:p>
          <a:r>
            <a:rPr kumimoji="1" lang="ja-JP" altLang="en-US" sz="1300">
              <a:latin typeface="ＭＳ Ｐゴシック" panose="020B0600070205080204" pitchFamily="50" charset="-128"/>
              <a:ea typeface="ＭＳ Ｐゴシック" panose="020B0600070205080204" pitchFamily="50" charset="-128"/>
            </a:rPr>
            <a:t>　全体では類似団体平均を上回っているものの、公債費の占める割合が高いことから、公債費以外の経常収支比率は、類似団体平均を下回る結果となった。事務事業を厳しく点検し、優先度の低いものについては計画的に廃止・縮小を進めるとともに、普通建設事業の平準化など、新規債の発行抑制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4" name="直線コネクタ 423"/>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5"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6" name="直線コネクタ 425"/>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7"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8" name="直線コネクタ 427"/>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xdr:rowOff>
    </xdr:from>
    <xdr:to>
      <xdr:col>82</xdr:col>
      <xdr:colOff>107950</xdr:colOff>
      <xdr:row>76</xdr:row>
      <xdr:rowOff>12700</xdr:rowOff>
    </xdr:to>
    <xdr:cxnSp macro="">
      <xdr:nvCxnSpPr>
        <xdr:cNvPr id="429" name="直線コネクタ 428"/>
        <xdr:cNvCxnSpPr/>
      </xdr:nvCxnSpPr>
      <xdr:spPr>
        <a:xfrm>
          <a:off x="15671800" y="13042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30" name="公債費以外平均値テキスト"/>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31" name="フローチャート: 判断 430"/>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8128</xdr:rowOff>
    </xdr:from>
    <xdr:to>
      <xdr:col>78</xdr:col>
      <xdr:colOff>69850</xdr:colOff>
      <xdr:row>76</xdr:row>
      <xdr:rowOff>12700</xdr:rowOff>
    </xdr:to>
    <xdr:cxnSp macro="">
      <xdr:nvCxnSpPr>
        <xdr:cNvPr id="432" name="直線コネクタ 431"/>
        <xdr:cNvCxnSpPr/>
      </xdr:nvCxnSpPr>
      <xdr:spPr>
        <a:xfrm>
          <a:off x="14782800" y="12695428"/>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3" name="フローチャート: 判断 432"/>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34" name="テキスト ボックス 433"/>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8128</xdr:rowOff>
    </xdr:from>
    <xdr:to>
      <xdr:col>73</xdr:col>
      <xdr:colOff>180975</xdr:colOff>
      <xdr:row>75</xdr:row>
      <xdr:rowOff>10414</xdr:rowOff>
    </xdr:to>
    <xdr:cxnSp macro="">
      <xdr:nvCxnSpPr>
        <xdr:cNvPr id="435" name="直線コネクタ 434"/>
        <xdr:cNvCxnSpPr/>
      </xdr:nvCxnSpPr>
      <xdr:spPr>
        <a:xfrm flipV="1">
          <a:off x="13893800" y="1269542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6" name="フローチャート: 判断 435"/>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73423</xdr:rowOff>
    </xdr:from>
    <xdr:ext cx="762000" cy="259045"/>
    <xdr:sp macro="" textlink="">
      <xdr:nvSpPr>
        <xdr:cNvPr id="437" name="テキスト ボックス 436"/>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62992</xdr:rowOff>
    </xdr:from>
    <xdr:to>
      <xdr:col>69</xdr:col>
      <xdr:colOff>92075</xdr:colOff>
      <xdr:row>75</xdr:row>
      <xdr:rowOff>10414</xdr:rowOff>
    </xdr:to>
    <xdr:cxnSp macro="">
      <xdr:nvCxnSpPr>
        <xdr:cNvPr id="438" name="直線コネクタ 437"/>
        <xdr:cNvCxnSpPr/>
      </xdr:nvCxnSpPr>
      <xdr:spPr>
        <a:xfrm>
          <a:off x="13004800" y="1275029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9" name="フローチャート: 判断 438"/>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40" name="テキスト ボックス 439"/>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41" name="フローチャート: 判断 440"/>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42" name="テキスト ボックス 441"/>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48" name="楕円 447"/>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149877</xdr:rowOff>
    </xdr:from>
    <xdr:ext cx="762000" cy="259045"/>
    <xdr:sp macro="" textlink="">
      <xdr:nvSpPr>
        <xdr:cNvPr id="449" name="公債費以外該当値テキスト"/>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133350</xdr:rowOff>
    </xdr:from>
    <xdr:to>
      <xdr:col>78</xdr:col>
      <xdr:colOff>120650</xdr:colOff>
      <xdr:row>76</xdr:row>
      <xdr:rowOff>63500</xdr:rowOff>
    </xdr:to>
    <xdr:sp macro="" textlink="">
      <xdr:nvSpPr>
        <xdr:cNvPr id="450" name="楕円 449"/>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51" name="テキスト ボックス 450"/>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128778</xdr:rowOff>
    </xdr:from>
    <xdr:to>
      <xdr:col>74</xdr:col>
      <xdr:colOff>31750</xdr:colOff>
      <xdr:row>74</xdr:row>
      <xdr:rowOff>58928</xdr:rowOff>
    </xdr:to>
    <xdr:sp macro="" textlink="">
      <xdr:nvSpPr>
        <xdr:cNvPr id="452" name="楕円 451"/>
        <xdr:cNvSpPr/>
      </xdr:nvSpPr>
      <xdr:spPr>
        <a:xfrm>
          <a:off x="14732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69105</xdr:rowOff>
    </xdr:from>
    <xdr:ext cx="762000" cy="259045"/>
    <xdr:sp macro="" textlink="">
      <xdr:nvSpPr>
        <xdr:cNvPr id="453" name="テキスト ボックス 452"/>
        <xdr:cNvSpPr txBox="1"/>
      </xdr:nvSpPr>
      <xdr:spPr>
        <a:xfrm>
          <a:off x="14401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131064</xdr:rowOff>
    </xdr:from>
    <xdr:to>
      <xdr:col>69</xdr:col>
      <xdr:colOff>142875</xdr:colOff>
      <xdr:row>75</xdr:row>
      <xdr:rowOff>61214</xdr:rowOff>
    </xdr:to>
    <xdr:sp macro="" textlink="">
      <xdr:nvSpPr>
        <xdr:cNvPr id="454" name="楕円 453"/>
        <xdr:cNvSpPr/>
      </xdr:nvSpPr>
      <xdr:spPr>
        <a:xfrm>
          <a:off x="13843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71391</xdr:rowOff>
    </xdr:from>
    <xdr:ext cx="762000" cy="259045"/>
    <xdr:sp macro="" textlink="">
      <xdr:nvSpPr>
        <xdr:cNvPr id="455" name="テキスト ボックス 454"/>
        <xdr:cNvSpPr txBox="1"/>
      </xdr:nvSpPr>
      <xdr:spPr>
        <a:xfrm>
          <a:off x="13512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xdr:rowOff>
    </xdr:from>
    <xdr:to>
      <xdr:col>65</xdr:col>
      <xdr:colOff>53975</xdr:colOff>
      <xdr:row>74</xdr:row>
      <xdr:rowOff>113792</xdr:rowOff>
    </xdr:to>
    <xdr:sp macro="" textlink="">
      <xdr:nvSpPr>
        <xdr:cNvPr id="456" name="楕円 455"/>
        <xdr:cNvSpPr/>
      </xdr:nvSpPr>
      <xdr:spPr>
        <a:xfrm>
          <a:off x="12954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123969</xdr:rowOff>
    </xdr:from>
    <xdr:ext cx="762000" cy="259045"/>
    <xdr:sp macro="" textlink="">
      <xdr:nvSpPr>
        <xdr:cNvPr id="457" name="テキスト ボックス 456"/>
        <xdr:cNvSpPr txBox="1"/>
      </xdr:nvSpPr>
      <xdr:spPr>
        <a:xfrm>
          <a:off x="12623800" y="12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高知県いの町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75674</xdr:rowOff>
    </xdr:from>
    <xdr:to>
      <xdr:col>29</xdr:col>
      <xdr:colOff>127000</xdr:colOff>
      <xdr:row>14</xdr:row>
      <xdr:rowOff>36992</xdr:rowOff>
    </xdr:to>
    <xdr:cxnSp macro="">
      <xdr:nvCxnSpPr>
        <xdr:cNvPr id="52" name="直線コネクタ 51"/>
        <xdr:cNvCxnSpPr/>
      </xdr:nvCxnSpPr>
      <xdr:spPr bwMode="auto">
        <a:xfrm flipV="1">
          <a:off x="5003800" y="2352149"/>
          <a:ext cx="647700" cy="132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91950</xdr:rowOff>
    </xdr:from>
    <xdr:ext cx="762000" cy="259045"/>
    <xdr:sp macro="" textlink="">
      <xdr:nvSpPr>
        <xdr:cNvPr id="53" name="人口1人当たり決算額の推移平均値テキスト130"/>
        <xdr:cNvSpPr txBox="1"/>
      </xdr:nvSpPr>
      <xdr:spPr>
        <a:xfrm>
          <a:off x="5740400" y="305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30999</xdr:rowOff>
    </xdr:from>
    <xdr:to>
      <xdr:col>26</xdr:col>
      <xdr:colOff>50800</xdr:colOff>
      <xdr:row>14</xdr:row>
      <xdr:rowOff>36992</xdr:rowOff>
    </xdr:to>
    <xdr:cxnSp macro="">
      <xdr:nvCxnSpPr>
        <xdr:cNvPr id="55" name="直線コネクタ 54"/>
        <xdr:cNvCxnSpPr/>
      </xdr:nvCxnSpPr>
      <xdr:spPr bwMode="auto">
        <a:xfrm>
          <a:off x="4305300" y="2478924"/>
          <a:ext cx="698500" cy="5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45512</xdr:rowOff>
    </xdr:from>
    <xdr:ext cx="736600" cy="259045"/>
    <xdr:sp macro="" textlink="">
      <xdr:nvSpPr>
        <xdr:cNvPr id="57" name="テキスト ボックス 56"/>
        <xdr:cNvSpPr txBox="1"/>
      </xdr:nvSpPr>
      <xdr:spPr>
        <a:xfrm>
          <a:off x="4622800" y="317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30999</xdr:rowOff>
    </xdr:from>
    <xdr:to>
      <xdr:col>22</xdr:col>
      <xdr:colOff>114300</xdr:colOff>
      <xdr:row>14</xdr:row>
      <xdr:rowOff>64832</xdr:rowOff>
    </xdr:to>
    <xdr:cxnSp macro="">
      <xdr:nvCxnSpPr>
        <xdr:cNvPr id="58" name="直線コネクタ 57"/>
        <xdr:cNvCxnSpPr/>
      </xdr:nvCxnSpPr>
      <xdr:spPr bwMode="auto">
        <a:xfrm flipV="1">
          <a:off x="3606800" y="2478924"/>
          <a:ext cx="698500" cy="33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66429</xdr:rowOff>
    </xdr:from>
    <xdr:ext cx="762000" cy="259045"/>
    <xdr:sp macro="" textlink="">
      <xdr:nvSpPr>
        <xdr:cNvPr id="60" name="テキスト ボックス 59"/>
        <xdr:cNvSpPr txBox="1"/>
      </xdr:nvSpPr>
      <xdr:spPr>
        <a:xfrm>
          <a:off x="3924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64832</xdr:rowOff>
    </xdr:from>
    <xdr:to>
      <xdr:col>18</xdr:col>
      <xdr:colOff>177800</xdr:colOff>
      <xdr:row>15</xdr:row>
      <xdr:rowOff>5869</xdr:rowOff>
    </xdr:to>
    <xdr:cxnSp macro="">
      <xdr:nvCxnSpPr>
        <xdr:cNvPr id="61" name="直線コネクタ 60"/>
        <xdr:cNvCxnSpPr/>
      </xdr:nvCxnSpPr>
      <xdr:spPr bwMode="auto">
        <a:xfrm flipV="1">
          <a:off x="2908300" y="2512757"/>
          <a:ext cx="698500" cy="112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10993</xdr:rowOff>
    </xdr:from>
    <xdr:ext cx="762000" cy="259045"/>
    <xdr:sp macro="" textlink="">
      <xdr:nvSpPr>
        <xdr:cNvPr id="63" name="テキスト ボックス 62"/>
        <xdr:cNvSpPr txBox="1"/>
      </xdr:nvSpPr>
      <xdr:spPr>
        <a:xfrm>
          <a:off x="32258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31959</xdr:rowOff>
    </xdr:from>
    <xdr:ext cx="762000" cy="259045"/>
    <xdr:sp macro="" textlink="">
      <xdr:nvSpPr>
        <xdr:cNvPr id="65" name="テキスト ボックス 64"/>
        <xdr:cNvSpPr txBox="1"/>
      </xdr:nvSpPr>
      <xdr:spPr>
        <a:xfrm>
          <a:off x="2527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24874</xdr:rowOff>
    </xdr:from>
    <xdr:to>
      <xdr:col>29</xdr:col>
      <xdr:colOff>177800</xdr:colOff>
      <xdr:row>13</xdr:row>
      <xdr:rowOff>126474</xdr:rowOff>
    </xdr:to>
    <xdr:sp macro="" textlink="">
      <xdr:nvSpPr>
        <xdr:cNvPr id="71" name="楕円 70"/>
        <xdr:cNvSpPr/>
      </xdr:nvSpPr>
      <xdr:spPr bwMode="auto">
        <a:xfrm>
          <a:off x="5600700" y="2301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41401</xdr:rowOff>
    </xdr:from>
    <xdr:ext cx="762000" cy="259045"/>
    <xdr:sp macro="" textlink="">
      <xdr:nvSpPr>
        <xdr:cNvPr id="72" name="人口1人当たり決算額の推移該当値テキスト130"/>
        <xdr:cNvSpPr txBox="1"/>
      </xdr:nvSpPr>
      <xdr:spPr>
        <a:xfrm>
          <a:off x="5740400" y="2146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157642</xdr:rowOff>
    </xdr:from>
    <xdr:to>
      <xdr:col>26</xdr:col>
      <xdr:colOff>101600</xdr:colOff>
      <xdr:row>14</xdr:row>
      <xdr:rowOff>87792</xdr:rowOff>
    </xdr:to>
    <xdr:sp macro="" textlink="">
      <xdr:nvSpPr>
        <xdr:cNvPr id="73" name="楕円 72"/>
        <xdr:cNvSpPr/>
      </xdr:nvSpPr>
      <xdr:spPr bwMode="auto">
        <a:xfrm>
          <a:off x="4953000" y="2434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97969</xdr:rowOff>
    </xdr:from>
    <xdr:ext cx="736600" cy="259045"/>
    <xdr:sp macro="" textlink="">
      <xdr:nvSpPr>
        <xdr:cNvPr id="74" name="テキスト ボックス 73"/>
        <xdr:cNvSpPr txBox="1"/>
      </xdr:nvSpPr>
      <xdr:spPr>
        <a:xfrm>
          <a:off x="4622800" y="2202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151649</xdr:rowOff>
    </xdr:from>
    <xdr:to>
      <xdr:col>22</xdr:col>
      <xdr:colOff>165100</xdr:colOff>
      <xdr:row>14</xdr:row>
      <xdr:rowOff>81799</xdr:rowOff>
    </xdr:to>
    <xdr:sp macro="" textlink="">
      <xdr:nvSpPr>
        <xdr:cNvPr id="75" name="楕円 74"/>
        <xdr:cNvSpPr/>
      </xdr:nvSpPr>
      <xdr:spPr bwMode="auto">
        <a:xfrm>
          <a:off x="4254500" y="2428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91976</xdr:rowOff>
    </xdr:from>
    <xdr:ext cx="762000" cy="259045"/>
    <xdr:sp macro="" textlink="">
      <xdr:nvSpPr>
        <xdr:cNvPr id="76" name="テキスト ボックス 75"/>
        <xdr:cNvSpPr txBox="1"/>
      </xdr:nvSpPr>
      <xdr:spPr>
        <a:xfrm>
          <a:off x="3924300" y="219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14032</xdr:rowOff>
    </xdr:from>
    <xdr:to>
      <xdr:col>19</xdr:col>
      <xdr:colOff>38100</xdr:colOff>
      <xdr:row>14</xdr:row>
      <xdr:rowOff>115632</xdr:rowOff>
    </xdr:to>
    <xdr:sp macro="" textlink="">
      <xdr:nvSpPr>
        <xdr:cNvPr id="77" name="楕円 76"/>
        <xdr:cNvSpPr/>
      </xdr:nvSpPr>
      <xdr:spPr bwMode="auto">
        <a:xfrm>
          <a:off x="3556000" y="2461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125809</xdr:rowOff>
    </xdr:from>
    <xdr:ext cx="762000" cy="259045"/>
    <xdr:sp macro="" textlink="">
      <xdr:nvSpPr>
        <xdr:cNvPr id="78" name="テキスト ボックス 77"/>
        <xdr:cNvSpPr txBox="1"/>
      </xdr:nvSpPr>
      <xdr:spPr>
        <a:xfrm>
          <a:off x="3225800" y="22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126519</xdr:rowOff>
    </xdr:from>
    <xdr:to>
      <xdr:col>15</xdr:col>
      <xdr:colOff>101600</xdr:colOff>
      <xdr:row>15</xdr:row>
      <xdr:rowOff>56669</xdr:rowOff>
    </xdr:to>
    <xdr:sp macro="" textlink="">
      <xdr:nvSpPr>
        <xdr:cNvPr id="79" name="楕円 78"/>
        <xdr:cNvSpPr/>
      </xdr:nvSpPr>
      <xdr:spPr bwMode="auto">
        <a:xfrm>
          <a:off x="2857500" y="2574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66846</xdr:rowOff>
    </xdr:from>
    <xdr:ext cx="762000" cy="259045"/>
    <xdr:sp macro="" textlink="">
      <xdr:nvSpPr>
        <xdr:cNvPr id="80" name="テキスト ボックス 79"/>
        <xdr:cNvSpPr txBox="1"/>
      </xdr:nvSpPr>
      <xdr:spPr>
        <a:xfrm>
          <a:off x="2527300" y="2343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171055</xdr:rowOff>
    </xdr:from>
    <xdr:to>
      <xdr:col>29</xdr:col>
      <xdr:colOff>127000</xdr:colOff>
      <xdr:row>34</xdr:row>
      <xdr:rowOff>194013</xdr:rowOff>
    </xdr:to>
    <xdr:cxnSp macro="">
      <xdr:nvCxnSpPr>
        <xdr:cNvPr id="115" name="直線コネクタ 114"/>
        <xdr:cNvCxnSpPr/>
      </xdr:nvCxnSpPr>
      <xdr:spPr bwMode="auto">
        <a:xfrm>
          <a:off x="5003800" y="6438505"/>
          <a:ext cx="647700" cy="22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172374</xdr:rowOff>
    </xdr:from>
    <xdr:ext cx="762000" cy="259045"/>
    <xdr:sp macro="" textlink="">
      <xdr:nvSpPr>
        <xdr:cNvPr id="116" name="人口1人当たり決算額の推移平均値テキスト445"/>
        <xdr:cNvSpPr txBox="1"/>
      </xdr:nvSpPr>
      <xdr:spPr>
        <a:xfrm>
          <a:off x="5740400" y="6782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171055</xdr:rowOff>
    </xdr:from>
    <xdr:to>
      <xdr:col>26</xdr:col>
      <xdr:colOff>50800</xdr:colOff>
      <xdr:row>34</xdr:row>
      <xdr:rowOff>313505</xdr:rowOff>
    </xdr:to>
    <xdr:cxnSp macro="">
      <xdr:nvCxnSpPr>
        <xdr:cNvPr id="118" name="直線コネクタ 117"/>
        <xdr:cNvCxnSpPr/>
      </xdr:nvCxnSpPr>
      <xdr:spPr bwMode="auto">
        <a:xfrm flipV="1">
          <a:off x="4305300" y="6438505"/>
          <a:ext cx="698500" cy="142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288470</xdr:rowOff>
    </xdr:from>
    <xdr:ext cx="736600" cy="259045"/>
    <xdr:sp macro="" textlink="">
      <xdr:nvSpPr>
        <xdr:cNvPr id="120" name="テキスト ボックス 119"/>
        <xdr:cNvSpPr txBox="1"/>
      </xdr:nvSpPr>
      <xdr:spPr>
        <a:xfrm>
          <a:off x="4622800" y="689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228694</xdr:rowOff>
    </xdr:from>
    <xdr:to>
      <xdr:col>22</xdr:col>
      <xdr:colOff>114300</xdr:colOff>
      <xdr:row>34</xdr:row>
      <xdr:rowOff>313505</xdr:rowOff>
    </xdr:to>
    <xdr:cxnSp macro="">
      <xdr:nvCxnSpPr>
        <xdr:cNvPr id="121" name="直線コネクタ 120"/>
        <xdr:cNvCxnSpPr/>
      </xdr:nvCxnSpPr>
      <xdr:spPr bwMode="auto">
        <a:xfrm>
          <a:off x="3606800" y="6496144"/>
          <a:ext cx="698500" cy="84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322989</xdr:rowOff>
    </xdr:from>
    <xdr:ext cx="762000" cy="259045"/>
    <xdr:sp macro="" textlink="">
      <xdr:nvSpPr>
        <xdr:cNvPr id="123" name="テキスト ボックス 122"/>
        <xdr:cNvSpPr txBox="1"/>
      </xdr:nvSpPr>
      <xdr:spPr>
        <a:xfrm>
          <a:off x="3924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80268</xdr:rowOff>
    </xdr:from>
    <xdr:to>
      <xdr:col>18</xdr:col>
      <xdr:colOff>177800</xdr:colOff>
      <xdr:row>34</xdr:row>
      <xdr:rowOff>228694</xdr:rowOff>
    </xdr:to>
    <xdr:cxnSp macro="">
      <xdr:nvCxnSpPr>
        <xdr:cNvPr id="124" name="直線コネクタ 123"/>
        <xdr:cNvCxnSpPr/>
      </xdr:nvCxnSpPr>
      <xdr:spPr bwMode="auto">
        <a:xfrm>
          <a:off x="2908300" y="6347718"/>
          <a:ext cx="698500" cy="148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278183</xdr:rowOff>
    </xdr:from>
    <xdr:ext cx="762000" cy="259045"/>
    <xdr:sp macro="" textlink="">
      <xdr:nvSpPr>
        <xdr:cNvPr id="126" name="テキスト ボックス 125"/>
        <xdr:cNvSpPr txBox="1"/>
      </xdr:nvSpPr>
      <xdr:spPr>
        <a:xfrm>
          <a:off x="32258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220935</xdr:rowOff>
    </xdr:from>
    <xdr:ext cx="762000" cy="259045"/>
    <xdr:sp macro="" textlink="">
      <xdr:nvSpPr>
        <xdr:cNvPr id="128" name="テキスト ボックス 127"/>
        <xdr:cNvSpPr txBox="1"/>
      </xdr:nvSpPr>
      <xdr:spPr>
        <a:xfrm>
          <a:off x="2527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143213</xdr:rowOff>
    </xdr:from>
    <xdr:to>
      <xdr:col>29</xdr:col>
      <xdr:colOff>177800</xdr:colOff>
      <xdr:row>34</xdr:row>
      <xdr:rowOff>244813</xdr:rowOff>
    </xdr:to>
    <xdr:sp macro="" textlink="">
      <xdr:nvSpPr>
        <xdr:cNvPr id="134" name="楕円 133"/>
        <xdr:cNvSpPr/>
      </xdr:nvSpPr>
      <xdr:spPr bwMode="auto">
        <a:xfrm>
          <a:off x="5600700" y="6410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331190</xdr:rowOff>
    </xdr:from>
    <xdr:ext cx="762000" cy="259045"/>
    <xdr:sp macro="" textlink="">
      <xdr:nvSpPr>
        <xdr:cNvPr id="135" name="人口1人当たり決算額の推移該当値テキスト445"/>
        <xdr:cNvSpPr txBox="1"/>
      </xdr:nvSpPr>
      <xdr:spPr>
        <a:xfrm>
          <a:off x="5740400" y="6255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120255</xdr:rowOff>
    </xdr:from>
    <xdr:to>
      <xdr:col>26</xdr:col>
      <xdr:colOff>101600</xdr:colOff>
      <xdr:row>34</xdr:row>
      <xdr:rowOff>221855</xdr:rowOff>
    </xdr:to>
    <xdr:sp macro="" textlink="">
      <xdr:nvSpPr>
        <xdr:cNvPr id="136" name="楕円 135"/>
        <xdr:cNvSpPr/>
      </xdr:nvSpPr>
      <xdr:spPr bwMode="auto">
        <a:xfrm>
          <a:off x="4953000" y="6387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232032</xdr:rowOff>
    </xdr:from>
    <xdr:ext cx="736600" cy="259045"/>
    <xdr:sp macro="" textlink="">
      <xdr:nvSpPr>
        <xdr:cNvPr id="137" name="テキスト ボックス 136"/>
        <xdr:cNvSpPr txBox="1"/>
      </xdr:nvSpPr>
      <xdr:spPr>
        <a:xfrm>
          <a:off x="4622800" y="615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262705</xdr:rowOff>
    </xdr:from>
    <xdr:to>
      <xdr:col>22</xdr:col>
      <xdr:colOff>165100</xdr:colOff>
      <xdr:row>35</xdr:row>
      <xdr:rowOff>21405</xdr:rowOff>
    </xdr:to>
    <xdr:sp macro="" textlink="">
      <xdr:nvSpPr>
        <xdr:cNvPr id="138" name="楕円 137"/>
        <xdr:cNvSpPr/>
      </xdr:nvSpPr>
      <xdr:spPr bwMode="auto">
        <a:xfrm>
          <a:off x="4254500" y="6530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31582</xdr:rowOff>
    </xdr:from>
    <xdr:ext cx="762000" cy="259045"/>
    <xdr:sp macro="" textlink="">
      <xdr:nvSpPr>
        <xdr:cNvPr id="139" name="テキスト ボックス 138"/>
        <xdr:cNvSpPr txBox="1"/>
      </xdr:nvSpPr>
      <xdr:spPr>
        <a:xfrm>
          <a:off x="3924300" y="629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177894</xdr:rowOff>
    </xdr:from>
    <xdr:to>
      <xdr:col>19</xdr:col>
      <xdr:colOff>38100</xdr:colOff>
      <xdr:row>34</xdr:row>
      <xdr:rowOff>279495</xdr:rowOff>
    </xdr:to>
    <xdr:sp macro="" textlink="">
      <xdr:nvSpPr>
        <xdr:cNvPr id="140" name="楕円 139"/>
        <xdr:cNvSpPr/>
      </xdr:nvSpPr>
      <xdr:spPr bwMode="auto">
        <a:xfrm>
          <a:off x="3556000" y="644534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289671</xdr:rowOff>
    </xdr:from>
    <xdr:ext cx="762000" cy="259045"/>
    <xdr:sp macro="" textlink="">
      <xdr:nvSpPr>
        <xdr:cNvPr id="141" name="テキスト ボックス 140"/>
        <xdr:cNvSpPr txBox="1"/>
      </xdr:nvSpPr>
      <xdr:spPr>
        <a:xfrm>
          <a:off x="3225800" y="621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29468</xdr:rowOff>
    </xdr:from>
    <xdr:to>
      <xdr:col>15</xdr:col>
      <xdr:colOff>101600</xdr:colOff>
      <xdr:row>34</xdr:row>
      <xdr:rowOff>131068</xdr:rowOff>
    </xdr:to>
    <xdr:sp macro="" textlink="">
      <xdr:nvSpPr>
        <xdr:cNvPr id="142" name="楕円 141"/>
        <xdr:cNvSpPr/>
      </xdr:nvSpPr>
      <xdr:spPr bwMode="auto">
        <a:xfrm>
          <a:off x="2857500" y="6296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141245</xdr:rowOff>
    </xdr:from>
    <xdr:ext cx="762000" cy="259045"/>
    <xdr:sp macro="" textlink="">
      <xdr:nvSpPr>
        <xdr:cNvPr id="143" name="テキスト ボックス 142"/>
        <xdr:cNvSpPr txBox="1"/>
      </xdr:nvSpPr>
      <xdr:spPr>
        <a:xfrm>
          <a:off x="2527300" y="606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高知県いの町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23,349
23,310
470.97
15,574,852
15,346,534
138,303
7,856,002
15,201,083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109525</xdr:rowOff>
    </xdr:from>
    <xdr:to>
      <xdr:col>24</xdr:col>
      <xdr:colOff>63500</xdr:colOff>
      <xdr:row>33</xdr:row>
      <xdr:rowOff>160535</xdr:rowOff>
    </xdr:to>
    <xdr:cxnSp macro="">
      <xdr:nvCxnSpPr>
        <xdr:cNvPr id="63" name="直線コネクタ 62"/>
        <xdr:cNvCxnSpPr/>
      </xdr:nvCxnSpPr>
      <xdr:spPr>
        <a:xfrm flipV="1">
          <a:off x="3797300" y="5767375"/>
          <a:ext cx="838200" cy="5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124559</xdr:rowOff>
    </xdr:from>
    <xdr:ext cx="534377" cy="259045"/>
    <xdr:sp macro="" textlink="">
      <xdr:nvSpPr>
        <xdr:cNvPr id="64" name="人件費平均値テキスト"/>
        <xdr:cNvSpPr txBox="1"/>
      </xdr:nvSpPr>
      <xdr:spPr>
        <a:xfrm>
          <a:off x="4686300" y="612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160535</xdr:rowOff>
    </xdr:from>
    <xdr:to>
      <xdr:col>19</xdr:col>
      <xdr:colOff>177800</xdr:colOff>
      <xdr:row>34</xdr:row>
      <xdr:rowOff>809</xdr:rowOff>
    </xdr:to>
    <xdr:cxnSp macro="">
      <xdr:nvCxnSpPr>
        <xdr:cNvPr id="66" name="直線コネクタ 65"/>
        <xdr:cNvCxnSpPr/>
      </xdr:nvCxnSpPr>
      <xdr:spPr>
        <a:xfrm flipV="1">
          <a:off x="2908300" y="5818385"/>
          <a:ext cx="889000" cy="1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69858</xdr:rowOff>
    </xdr:from>
    <xdr:ext cx="534377" cy="259045"/>
    <xdr:sp macro="" textlink="">
      <xdr:nvSpPr>
        <xdr:cNvPr id="68" name="テキスト ボックス 67"/>
        <xdr:cNvSpPr txBox="1"/>
      </xdr:nvSpPr>
      <xdr:spPr>
        <a:xfrm>
          <a:off x="3530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809</xdr:rowOff>
    </xdr:from>
    <xdr:to>
      <xdr:col>15</xdr:col>
      <xdr:colOff>50800</xdr:colOff>
      <xdr:row>34</xdr:row>
      <xdr:rowOff>24616</xdr:rowOff>
    </xdr:to>
    <xdr:cxnSp macro="">
      <xdr:nvCxnSpPr>
        <xdr:cNvPr id="69" name="直線コネクタ 68"/>
        <xdr:cNvCxnSpPr/>
      </xdr:nvCxnSpPr>
      <xdr:spPr>
        <a:xfrm flipV="1">
          <a:off x="2019300" y="5830109"/>
          <a:ext cx="889000" cy="2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77990</xdr:rowOff>
    </xdr:from>
    <xdr:ext cx="534377" cy="259045"/>
    <xdr:sp macro="" textlink="">
      <xdr:nvSpPr>
        <xdr:cNvPr id="71" name="テキスト ボックス 70"/>
        <xdr:cNvSpPr txBox="1"/>
      </xdr:nvSpPr>
      <xdr:spPr>
        <a:xfrm>
          <a:off x="2641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24616</xdr:rowOff>
    </xdr:from>
    <xdr:to>
      <xdr:col>10</xdr:col>
      <xdr:colOff>114300</xdr:colOff>
      <xdr:row>34</xdr:row>
      <xdr:rowOff>72622</xdr:rowOff>
    </xdr:to>
    <xdr:cxnSp macro="">
      <xdr:nvCxnSpPr>
        <xdr:cNvPr id="72" name="直線コネクタ 71"/>
        <xdr:cNvCxnSpPr/>
      </xdr:nvCxnSpPr>
      <xdr:spPr>
        <a:xfrm flipV="1">
          <a:off x="1130300" y="585391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13230</xdr:rowOff>
    </xdr:from>
    <xdr:ext cx="534377" cy="259045"/>
    <xdr:sp macro="" textlink="">
      <xdr:nvSpPr>
        <xdr:cNvPr id="74" name="テキスト ボックス 73"/>
        <xdr:cNvSpPr txBox="1"/>
      </xdr:nvSpPr>
      <xdr:spPr>
        <a:xfrm>
          <a:off x="1752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22603</xdr:rowOff>
    </xdr:from>
    <xdr:ext cx="534377" cy="259045"/>
    <xdr:sp macro="" textlink="">
      <xdr:nvSpPr>
        <xdr:cNvPr id="76" name="テキスト ボックス 75"/>
        <xdr:cNvSpPr txBox="1"/>
      </xdr:nvSpPr>
      <xdr:spPr>
        <a:xfrm>
          <a:off x="863111" y="619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58725</xdr:rowOff>
    </xdr:from>
    <xdr:to>
      <xdr:col>24</xdr:col>
      <xdr:colOff>114300</xdr:colOff>
      <xdr:row>33</xdr:row>
      <xdr:rowOff>160325</xdr:rowOff>
    </xdr:to>
    <xdr:sp macro="" textlink="">
      <xdr:nvSpPr>
        <xdr:cNvPr id="82" name="楕円 81"/>
        <xdr:cNvSpPr/>
      </xdr:nvSpPr>
      <xdr:spPr>
        <a:xfrm>
          <a:off x="4584700" y="571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81602</xdr:rowOff>
    </xdr:from>
    <xdr:ext cx="534377" cy="259045"/>
    <xdr:sp macro="" textlink="">
      <xdr:nvSpPr>
        <xdr:cNvPr id="83" name="人件費該当値テキスト"/>
        <xdr:cNvSpPr txBox="1"/>
      </xdr:nvSpPr>
      <xdr:spPr>
        <a:xfrm>
          <a:off x="4686300" y="556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109735</xdr:rowOff>
    </xdr:from>
    <xdr:to>
      <xdr:col>20</xdr:col>
      <xdr:colOff>38100</xdr:colOff>
      <xdr:row>34</xdr:row>
      <xdr:rowOff>39885</xdr:rowOff>
    </xdr:to>
    <xdr:sp macro="" textlink="">
      <xdr:nvSpPr>
        <xdr:cNvPr id="84" name="楕円 83"/>
        <xdr:cNvSpPr/>
      </xdr:nvSpPr>
      <xdr:spPr>
        <a:xfrm>
          <a:off x="3746500" y="576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56412</xdr:rowOff>
    </xdr:from>
    <xdr:ext cx="534377" cy="259045"/>
    <xdr:sp macro="" textlink="">
      <xdr:nvSpPr>
        <xdr:cNvPr id="85" name="テキスト ボックス 84"/>
        <xdr:cNvSpPr txBox="1"/>
      </xdr:nvSpPr>
      <xdr:spPr>
        <a:xfrm>
          <a:off x="3530111" y="554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121459</xdr:rowOff>
    </xdr:from>
    <xdr:to>
      <xdr:col>15</xdr:col>
      <xdr:colOff>101600</xdr:colOff>
      <xdr:row>34</xdr:row>
      <xdr:rowOff>51609</xdr:rowOff>
    </xdr:to>
    <xdr:sp macro="" textlink="">
      <xdr:nvSpPr>
        <xdr:cNvPr id="86" name="楕円 85"/>
        <xdr:cNvSpPr/>
      </xdr:nvSpPr>
      <xdr:spPr>
        <a:xfrm>
          <a:off x="2857500" y="577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68136</xdr:rowOff>
    </xdr:from>
    <xdr:ext cx="534377" cy="259045"/>
    <xdr:sp macro="" textlink="">
      <xdr:nvSpPr>
        <xdr:cNvPr id="87" name="テキスト ボックス 86"/>
        <xdr:cNvSpPr txBox="1"/>
      </xdr:nvSpPr>
      <xdr:spPr>
        <a:xfrm>
          <a:off x="2641111" y="555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145266</xdr:rowOff>
    </xdr:from>
    <xdr:to>
      <xdr:col>10</xdr:col>
      <xdr:colOff>165100</xdr:colOff>
      <xdr:row>34</xdr:row>
      <xdr:rowOff>75416</xdr:rowOff>
    </xdr:to>
    <xdr:sp macro="" textlink="">
      <xdr:nvSpPr>
        <xdr:cNvPr id="88" name="楕円 87"/>
        <xdr:cNvSpPr/>
      </xdr:nvSpPr>
      <xdr:spPr>
        <a:xfrm>
          <a:off x="1968500" y="580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91943</xdr:rowOff>
    </xdr:from>
    <xdr:ext cx="534377" cy="259045"/>
    <xdr:sp macro="" textlink="">
      <xdr:nvSpPr>
        <xdr:cNvPr id="89" name="テキスト ボックス 88"/>
        <xdr:cNvSpPr txBox="1"/>
      </xdr:nvSpPr>
      <xdr:spPr>
        <a:xfrm>
          <a:off x="1752111" y="557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21822</xdr:rowOff>
    </xdr:from>
    <xdr:to>
      <xdr:col>6</xdr:col>
      <xdr:colOff>38100</xdr:colOff>
      <xdr:row>34</xdr:row>
      <xdr:rowOff>123422</xdr:rowOff>
    </xdr:to>
    <xdr:sp macro="" textlink="">
      <xdr:nvSpPr>
        <xdr:cNvPr id="90" name="楕円 89"/>
        <xdr:cNvSpPr/>
      </xdr:nvSpPr>
      <xdr:spPr>
        <a:xfrm>
          <a:off x="1079500" y="585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139949</xdr:rowOff>
    </xdr:from>
    <xdr:ext cx="534377" cy="259045"/>
    <xdr:sp macro="" textlink="">
      <xdr:nvSpPr>
        <xdr:cNvPr id="91" name="テキスト ボックス 90"/>
        <xdr:cNvSpPr txBox="1"/>
      </xdr:nvSpPr>
      <xdr:spPr>
        <a:xfrm>
          <a:off x="863111" y="562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95983</xdr:rowOff>
    </xdr:from>
    <xdr:to>
      <xdr:col>24</xdr:col>
      <xdr:colOff>63500</xdr:colOff>
      <xdr:row>56</xdr:row>
      <xdr:rowOff>102504</xdr:rowOff>
    </xdr:to>
    <xdr:cxnSp macro="">
      <xdr:nvCxnSpPr>
        <xdr:cNvPr id="123" name="直線コネクタ 122"/>
        <xdr:cNvCxnSpPr/>
      </xdr:nvCxnSpPr>
      <xdr:spPr>
        <a:xfrm>
          <a:off x="3797300" y="9697183"/>
          <a:ext cx="838200" cy="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64137</xdr:rowOff>
    </xdr:from>
    <xdr:ext cx="534377" cy="259045"/>
    <xdr:sp macro="" textlink="">
      <xdr:nvSpPr>
        <xdr:cNvPr id="124" name="物件費平均値テキスト"/>
        <xdr:cNvSpPr txBox="1"/>
      </xdr:nvSpPr>
      <xdr:spPr>
        <a:xfrm>
          <a:off x="4686300" y="9836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93631</xdr:rowOff>
    </xdr:from>
    <xdr:to>
      <xdr:col>19</xdr:col>
      <xdr:colOff>177800</xdr:colOff>
      <xdr:row>56</xdr:row>
      <xdr:rowOff>95983</xdr:rowOff>
    </xdr:to>
    <xdr:cxnSp macro="">
      <xdr:nvCxnSpPr>
        <xdr:cNvPr id="126" name="直線コネクタ 125"/>
        <xdr:cNvCxnSpPr/>
      </xdr:nvCxnSpPr>
      <xdr:spPr>
        <a:xfrm>
          <a:off x="2908300" y="9694831"/>
          <a:ext cx="8890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3874</xdr:rowOff>
    </xdr:from>
    <xdr:ext cx="534377" cy="259045"/>
    <xdr:sp macro="" textlink="">
      <xdr:nvSpPr>
        <xdr:cNvPr id="128" name="テキスト ボックス 127"/>
        <xdr:cNvSpPr txBox="1"/>
      </xdr:nvSpPr>
      <xdr:spPr>
        <a:xfrm>
          <a:off x="3530111" y="994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93631</xdr:rowOff>
    </xdr:from>
    <xdr:to>
      <xdr:col>15</xdr:col>
      <xdr:colOff>50800</xdr:colOff>
      <xdr:row>57</xdr:row>
      <xdr:rowOff>48630</xdr:rowOff>
    </xdr:to>
    <xdr:cxnSp macro="">
      <xdr:nvCxnSpPr>
        <xdr:cNvPr id="129" name="直線コネクタ 128"/>
        <xdr:cNvCxnSpPr/>
      </xdr:nvCxnSpPr>
      <xdr:spPr>
        <a:xfrm flipV="1">
          <a:off x="2019300" y="9694831"/>
          <a:ext cx="889000" cy="12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54166</xdr:rowOff>
    </xdr:from>
    <xdr:ext cx="534377" cy="259045"/>
    <xdr:sp macro="" textlink="">
      <xdr:nvSpPr>
        <xdr:cNvPr id="131" name="テキスト ボックス 130"/>
        <xdr:cNvSpPr txBox="1"/>
      </xdr:nvSpPr>
      <xdr:spPr>
        <a:xfrm>
          <a:off x="2641111" y="999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48630</xdr:rowOff>
    </xdr:from>
    <xdr:to>
      <xdr:col>10</xdr:col>
      <xdr:colOff>114300</xdr:colOff>
      <xdr:row>57</xdr:row>
      <xdr:rowOff>85924</xdr:rowOff>
    </xdr:to>
    <xdr:cxnSp macro="">
      <xdr:nvCxnSpPr>
        <xdr:cNvPr id="132" name="直線コネクタ 131"/>
        <xdr:cNvCxnSpPr/>
      </xdr:nvCxnSpPr>
      <xdr:spPr>
        <a:xfrm flipV="1">
          <a:off x="1130300" y="9821280"/>
          <a:ext cx="889000" cy="3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43738</xdr:rowOff>
    </xdr:from>
    <xdr:ext cx="534377" cy="259045"/>
    <xdr:sp macro="" textlink="">
      <xdr:nvSpPr>
        <xdr:cNvPr id="134" name="テキスト ボックス 133"/>
        <xdr:cNvSpPr txBox="1"/>
      </xdr:nvSpPr>
      <xdr:spPr>
        <a:xfrm>
          <a:off x="1752111" y="998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76232</xdr:rowOff>
    </xdr:from>
    <xdr:ext cx="534377" cy="259045"/>
    <xdr:sp macro="" textlink="">
      <xdr:nvSpPr>
        <xdr:cNvPr id="136" name="テキスト ボックス 135"/>
        <xdr:cNvSpPr txBox="1"/>
      </xdr:nvSpPr>
      <xdr:spPr>
        <a:xfrm>
          <a:off x="863111" y="1002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51704</xdr:rowOff>
    </xdr:from>
    <xdr:to>
      <xdr:col>24</xdr:col>
      <xdr:colOff>114300</xdr:colOff>
      <xdr:row>56</xdr:row>
      <xdr:rowOff>153304</xdr:rowOff>
    </xdr:to>
    <xdr:sp macro="" textlink="">
      <xdr:nvSpPr>
        <xdr:cNvPr id="142" name="楕円 141"/>
        <xdr:cNvSpPr/>
      </xdr:nvSpPr>
      <xdr:spPr>
        <a:xfrm>
          <a:off x="4584700" y="965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74581</xdr:rowOff>
    </xdr:from>
    <xdr:ext cx="534377" cy="259045"/>
    <xdr:sp macro="" textlink="">
      <xdr:nvSpPr>
        <xdr:cNvPr id="143" name="物件費該当値テキスト"/>
        <xdr:cNvSpPr txBox="1"/>
      </xdr:nvSpPr>
      <xdr:spPr>
        <a:xfrm>
          <a:off x="4686300" y="950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45183</xdr:rowOff>
    </xdr:from>
    <xdr:to>
      <xdr:col>20</xdr:col>
      <xdr:colOff>38100</xdr:colOff>
      <xdr:row>56</xdr:row>
      <xdr:rowOff>146783</xdr:rowOff>
    </xdr:to>
    <xdr:sp macro="" textlink="">
      <xdr:nvSpPr>
        <xdr:cNvPr id="144" name="楕円 143"/>
        <xdr:cNvSpPr/>
      </xdr:nvSpPr>
      <xdr:spPr>
        <a:xfrm>
          <a:off x="3746500" y="964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163310</xdr:rowOff>
    </xdr:from>
    <xdr:ext cx="534377" cy="259045"/>
    <xdr:sp macro="" textlink="">
      <xdr:nvSpPr>
        <xdr:cNvPr id="145" name="テキスト ボックス 144"/>
        <xdr:cNvSpPr txBox="1"/>
      </xdr:nvSpPr>
      <xdr:spPr>
        <a:xfrm>
          <a:off x="3530111" y="942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42831</xdr:rowOff>
    </xdr:from>
    <xdr:to>
      <xdr:col>15</xdr:col>
      <xdr:colOff>101600</xdr:colOff>
      <xdr:row>56</xdr:row>
      <xdr:rowOff>144431</xdr:rowOff>
    </xdr:to>
    <xdr:sp macro="" textlink="">
      <xdr:nvSpPr>
        <xdr:cNvPr id="146" name="楕円 145"/>
        <xdr:cNvSpPr/>
      </xdr:nvSpPr>
      <xdr:spPr>
        <a:xfrm>
          <a:off x="2857500" y="964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160958</xdr:rowOff>
    </xdr:from>
    <xdr:ext cx="534377" cy="259045"/>
    <xdr:sp macro="" textlink="">
      <xdr:nvSpPr>
        <xdr:cNvPr id="147" name="テキスト ボックス 146"/>
        <xdr:cNvSpPr txBox="1"/>
      </xdr:nvSpPr>
      <xdr:spPr>
        <a:xfrm>
          <a:off x="2641111" y="941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169280</xdr:rowOff>
    </xdr:from>
    <xdr:to>
      <xdr:col>10</xdr:col>
      <xdr:colOff>165100</xdr:colOff>
      <xdr:row>57</xdr:row>
      <xdr:rowOff>99430</xdr:rowOff>
    </xdr:to>
    <xdr:sp macro="" textlink="">
      <xdr:nvSpPr>
        <xdr:cNvPr id="148" name="楕円 147"/>
        <xdr:cNvSpPr/>
      </xdr:nvSpPr>
      <xdr:spPr>
        <a:xfrm>
          <a:off x="1968500" y="977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115957</xdr:rowOff>
    </xdr:from>
    <xdr:ext cx="534377" cy="259045"/>
    <xdr:sp macro="" textlink="">
      <xdr:nvSpPr>
        <xdr:cNvPr id="149" name="テキスト ボックス 148"/>
        <xdr:cNvSpPr txBox="1"/>
      </xdr:nvSpPr>
      <xdr:spPr>
        <a:xfrm>
          <a:off x="1752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35124</xdr:rowOff>
    </xdr:from>
    <xdr:to>
      <xdr:col>6</xdr:col>
      <xdr:colOff>38100</xdr:colOff>
      <xdr:row>57</xdr:row>
      <xdr:rowOff>136724</xdr:rowOff>
    </xdr:to>
    <xdr:sp macro="" textlink="">
      <xdr:nvSpPr>
        <xdr:cNvPr id="150" name="楕円 149"/>
        <xdr:cNvSpPr/>
      </xdr:nvSpPr>
      <xdr:spPr>
        <a:xfrm>
          <a:off x="1079500" y="980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153251</xdr:rowOff>
    </xdr:from>
    <xdr:ext cx="534377" cy="259045"/>
    <xdr:sp macro="" textlink="">
      <xdr:nvSpPr>
        <xdr:cNvPr id="151" name="テキスト ボックス 150"/>
        <xdr:cNvSpPr txBox="1"/>
      </xdr:nvSpPr>
      <xdr:spPr>
        <a:xfrm>
          <a:off x="863111" y="958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170790</xdr:rowOff>
    </xdr:from>
    <xdr:to>
      <xdr:col>24</xdr:col>
      <xdr:colOff>63500</xdr:colOff>
      <xdr:row>76</xdr:row>
      <xdr:rowOff>60758</xdr:rowOff>
    </xdr:to>
    <xdr:cxnSp macro="">
      <xdr:nvCxnSpPr>
        <xdr:cNvPr id="180" name="直線コネクタ 179"/>
        <xdr:cNvCxnSpPr/>
      </xdr:nvCxnSpPr>
      <xdr:spPr>
        <a:xfrm>
          <a:off x="3797300" y="13029540"/>
          <a:ext cx="838200" cy="6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24655</xdr:rowOff>
    </xdr:from>
    <xdr:ext cx="469744" cy="259045"/>
    <xdr:sp macro="" textlink="">
      <xdr:nvSpPr>
        <xdr:cNvPr id="181" name="維持補修費平均値テキスト"/>
        <xdr:cNvSpPr txBox="1"/>
      </xdr:nvSpPr>
      <xdr:spPr>
        <a:xfrm>
          <a:off x="4686300" y="132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170790</xdr:rowOff>
    </xdr:from>
    <xdr:to>
      <xdr:col>19</xdr:col>
      <xdr:colOff>177800</xdr:colOff>
      <xdr:row>76</xdr:row>
      <xdr:rowOff>26315</xdr:rowOff>
    </xdr:to>
    <xdr:cxnSp macro="">
      <xdr:nvCxnSpPr>
        <xdr:cNvPr id="183" name="直線コネクタ 182"/>
        <xdr:cNvCxnSpPr/>
      </xdr:nvCxnSpPr>
      <xdr:spPr>
        <a:xfrm flipV="1">
          <a:off x="2908300" y="13029540"/>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163034</xdr:rowOff>
    </xdr:from>
    <xdr:ext cx="469744" cy="259045"/>
    <xdr:sp macro="" textlink="">
      <xdr:nvSpPr>
        <xdr:cNvPr id="185" name="テキスト ボックス 184"/>
        <xdr:cNvSpPr txBox="1"/>
      </xdr:nvSpPr>
      <xdr:spPr>
        <a:xfrm>
          <a:off x="3562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26315</xdr:rowOff>
    </xdr:from>
    <xdr:to>
      <xdr:col>15</xdr:col>
      <xdr:colOff>50800</xdr:colOff>
      <xdr:row>76</xdr:row>
      <xdr:rowOff>55804</xdr:rowOff>
    </xdr:to>
    <xdr:cxnSp macro="">
      <xdr:nvCxnSpPr>
        <xdr:cNvPr id="186" name="直線コネクタ 185"/>
        <xdr:cNvCxnSpPr/>
      </xdr:nvCxnSpPr>
      <xdr:spPr>
        <a:xfrm flipV="1">
          <a:off x="2019300" y="13056515"/>
          <a:ext cx="8890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162577</xdr:rowOff>
    </xdr:from>
    <xdr:ext cx="469744" cy="259045"/>
    <xdr:sp macro="" textlink="">
      <xdr:nvSpPr>
        <xdr:cNvPr id="188" name="テキスト ボックス 187"/>
        <xdr:cNvSpPr txBox="1"/>
      </xdr:nvSpPr>
      <xdr:spPr>
        <a:xfrm>
          <a:off x="2673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55804</xdr:rowOff>
    </xdr:from>
    <xdr:to>
      <xdr:col>10</xdr:col>
      <xdr:colOff>114300</xdr:colOff>
      <xdr:row>76</xdr:row>
      <xdr:rowOff>113182</xdr:rowOff>
    </xdr:to>
    <xdr:cxnSp macro="">
      <xdr:nvCxnSpPr>
        <xdr:cNvPr id="189" name="直線コネクタ 188"/>
        <xdr:cNvCxnSpPr/>
      </xdr:nvCxnSpPr>
      <xdr:spPr>
        <a:xfrm flipV="1">
          <a:off x="1130300" y="13086004"/>
          <a:ext cx="889000" cy="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144290</xdr:rowOff>
    </xdr:from>
    <xdr:ext cx="469744" cy="259045"/>
    <xdr:sp macro="" textlink="">
      <xdr:nvSpPr>
        <xdr:cNvPr id="191" name="テキスト ボックス 190"/>
        <xdr:cNvSpPr txBox="1"/>
      </xdr:nvSpPr>
      <xdr:spPr>
        <a:xfrm>
          <a:off x="1784428"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161358</xdr:rowOff>
    </xdr:from>
    <xdr:ext cx="469744" cy="259045"/>
    <xdr:sp macro="" textlink="">
      <xdr:nvSpPr>
        <xdr:cNvPr id="193" name="テキスト ボックス 192"/>
        <xdr:cNvSpPr txBox="1"/>
      </xdr:nvSpPr>
      <xdr:spPr>
        <a:xfrm>
          <a:off x="895428"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9958</xdr:rowOff>
    </xdr:from>
    <xdr:to>
      <xdr:col>24</xdr:col>
      <xdr:colOff>114300</xdr:colOff>
      <xdr:row>76</xdr:row>
      <xdr:rowOff>111558</xdr:rowOff>
    </xdr:to>
    <xdr:sp macro="" textlink="">
      <xdr:nvSpPr>
        <xdr:cNvPr id="199" name="楕円 198"/>
        <xdr:cNvSpPr/>
      </xdr:nvSpPr>
      <xdr:spPr>
        <a:xfrm>
          <a:off x="4584700" y="1304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32834</xdr:rowOff>
    </xdr:from>
    <xdr:ext cx="469744" cy="259045"/>
    <xdr:sp macro="" textlink="">
      <xdr:nvSpPr>
        <xdr:cNvPr id="200" name="維持補修費該当値テキスト"/>
        <xdr:cNvSpPr txBox="1"/>
      </xdr:nvSpPr>
      <xdr:spPr>
        <a:xfrm>
          <a:off x="4686300" y="1289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119990</xdr:rowOff>
    </xdr:from>
    <xdr:to>
      <xdr:col>20</xdr:col>
      <xdr:colOff>38100</xdr:colOff>
      <xdr:row>76</xdr:row>
      <xdr:rowOff>50140</xdr:rowOff>
    </xdr:to>
    <xdr:sp macro="" textlink="">
      <xdr:nvSpPr>
        <xdr:cNvPr id="201" name="楕円 200"/>
        <xdr:cNvSpPr/>
      </xdr:nvSpPr>
      <xdr:spPr>
        <a:xfrm>
          <a:off x="3746500" y="129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66667</xdr:rowOff>
    </xdr:from>
    <xdr:ext cx="469744" cy="259045"/>
    <xdr:sp macro="" textlink="">
      <xdr:nvSpPr>
        <xdr:cNvPr id="202" name="テキスト ボックス 201"/>
        <xdr:cNvSpPr txBox="1"/>
      </xdr:nvSpPr>
      <xdr:spPr>
        <a:xfrm>
          <a:off x="3562428" y="1275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146965</xdr:rowOff>
    </xdr:from>
    <xdr:to>
      <xdr:col>15</xdr:col>
      <xdr:colOff>101600</xdr:colOff>
      <xdr:row>76</xdr:row>
      <xdr:rowOff>77115</xdr:rowOff>
    </xdr:to>
    <xdr:sp macro="" textlink="">
      <xdr:nvSpPr>
        <xdr:cNvPr id="203" name="楕円 202"/>
        <xdr:cNvSpPr/>
      </xdr:nvSpPr>
      <xdr:spPr>
        <a:xfrm>
          <a:off x="2857500" y="1300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93642</xdr:rowOff>
    </xdr:from>
    <xdr:ext cx="469744" cy="259045"/>
    <xdr:sp macro="" textlink="">
      <xdr:nvSpPr>
        <xdr:cNvPr id="204" name="テキスト ボックス 203"/>
        <xdr:cNvSpPr txBox="1"/>
      </xdr:nvSpPr>
      <xdr:spPr>
        <a:xfrm>
          <a:off x="2673428" y="1278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5004</xdr:rowOff>
    </xdr:from>
    <xdr:to>
      <xdr:col>10</xdr:col>
      <xdr:colOff>165100</xdr:colOff>
      <xdr:row>76</xdr:row>
      <xdr:rowOff>106604</xdr:rowOff>
    </xdr:to>
    <xdr:sp macro="" textlink="">
      <xdr:nvSpPr>
        <xdr:cNvPr id="205" name="楕円 204"/>
        <xdr:cNvSpPr/>
      </xdr:nvSpPr>
      <xdr:spPr>
        <a:xfrm>
          <a:off x="1968500" y="1303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123131</xdr:rowOff>
    </xdr:from>
    <xdr:ext cx="469744" cy="259045"/>
    <xdr:sp macro="" textlink="">
      <xdr:nvSpPr>
        <xdr:cNvPr id="206" name="テキスト ボックス 205"/>
        <xdr:cNvSpPr txBox="1"/>
      </xdr:nvSpPr>
      <xdr:spPr>
        <a:xfrm>
          <a:off x="1784428" y="1281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62382</xdr:rowOff>
    </xdr:from>
    <xdr:to>
      <xdr:col>6</xdr:col>
      <xdr:colOff>38100</xdr:colOff>
      <xdr:row>76</xdr:row>
      <xdr:rowOff>163982</xdr:rowOff>
    </xdr:to>
    <xdr:sp macro="" textlink="">
      <xdr:nvSpPr>
        <xdr:cNvPr id="207" name="楕円 206"/>
        <xdr:cNvSpPr/>
      </xdr:nvSpPr>
      <xdr:spPr>
        <a:xfrm>
          <a:off x="1079500" y="1309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9059</xdr:rowOff>
    </xdr:from>
    <xdr:ext cx="469744" cy="259045"/>
    <xdr:sp macro="" textlink="">
      <xdr:nvSpPr>
        <xdr:cNvPr id="208" name="テキスト ボックス 207"/>
        <xdr:cNvSpPr txBox="1"/>
      </xdr:nvSpPr>
      <xdr:spPr>
        <a:xfrm>
          <a:off x="895428" y="1286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29204</xdr:rowOff>
    </xdr:from>
    <xdr:to>
      <xdr:col>24</xdr:col>
      <xdr:colOff>63500</xdr:colOff>
      <xdr:row>97</xdr:row>
      <xdr:rowOff>33124</xdr:rowOff>
    </xdr:to>
    <xdr:cxnSp macro="">
      <xdr:nvCxnSpPr>
        <xdr:cNvPr id="240" name="直線コネクタ 239"/>
        <xdr:cNvCxnSpPr/>
      </xdr:nvCxnSpPr>
      <xdr:spPr>
        <a:xfrm>
          <a:off x="3797300" y="16659854"/>
          <a:ext cx="838200" cy="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41"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29204</xdr:rowOff>
    </xdr:from>
    <xdr:to>
      <xdr:col>19</xdr:col>
      <xdr:colOff>177800</xdr:colOff>
      <xdr:row>97</xdr:row>
      <xdr:rowOff>116464</xdr:rowOff>
    </xdr:to>
    <xdr:cxnSp macro="">
      <xdr:nvCxnSpPr>
        <xdr:cNvPr id="243" name="直線コネクタ 242"/>
        <xdr:cNvCxnSpPr/>
      </xdr:nvCxnSpPr>
      <xdr:spPr>
        <a:xfrm flipV="1">
          <a:off x="2908300" y="16659854"/>
          <a:ext cx="889000" cy="8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114669</xdr:rowOff>
    </xdr:from>
    <xdr:to>
      <xdr:col>15</xdr:col>
      <xdr:colOff>50800</xdr:colOff>
      <xdr:row>97</xdr:row>
      <xdr:rowOff>116464</xdr:rowOff>
    </xdr:to>
    <xdr:cxnSp macro="">
      <xdr:nvCxnSpPr>
        <xdr:cNvPr id="246" name="直線コネクタ 245"/>
        <xdr:cNvCxnSpPr/>
      </xdr:nvCxnSpPr>
      <xdr:spPr>
        <a:xfrm>
          <a:off x="2019300" y="16745319"/>
          <a:ext cx="889000" cy="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161886</xdr:rowOff>
    </xdr:from>
    <xdr:ext cx="534377" cy="259045"/>
    <xdr:sp macro="" textlink="">
      <xdr:nvSpPr>
        <xdr:cNvPr id="248" name="テキスト ボックス 247"/>
        <xdr:cNvSpPr txBox="1"/>
      </xdr:nvSpPr>
      <xdr:spPr>
        <a:xfrm>
          <a:off x="2641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114669</xdr:rowOff>
    </xdr:from>
    <xdr:to>
      <xdr:col>10</xdr:col>
      <xdr:colOff>114300</xdr:colOff>
      <xdr:row>98</xdr:row>
      <xdr:rowOff>29367</xdr:rowOff>
    </xdr:to>
    <xdr:cxnSp macro="">
      <xdr:nvCxnSpPr>
        <xdr:cNvPr id="249" name="直線コネクタ 248"/>
        <xdr:cNvCxnSpPr/>
      </xdr:nvCxnSpPr>
      <xdr:spPr>
        <a:xfrm flipV="1">
          <a:off x="1130300" y="16745319"/>
          <a:ext cx="889000" cy="8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43601</xdr:rowOff>
    </xdr:from>
    <xdr:ext cx="534377" cy="259045"/>
    <xdr:sp macro="" textlink="">
      <xdr:nvSpPr>
        <xdr:cNvPr id="251" name="テキスト ボックス 250"/>
        <xdr:cNvSpPr txBox="1"/>
      </xdr:nvSpPr>
      <xdr:spPr>
        <a:xfrm>
          <a:off x="1752111" y="1684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135875</xdr:rowOff>
    </xdr:from>
    <xdr:ext cx="534377" cy="259045"/>
    <xdr:sp macro="" textlink="">
      <xdr:nvSpPr>
        <xdr:cNvPr id="253" name="テキスト ボックス 252"/>
        <xdr:cNvSpPr txBox="1"/>
      </xdr:nvSpPr>
      <xdr:spPr>
        <a:xfrm>
          <a:off x="863111" y="1693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153774</xdr:rowOff>
    </xdr:from>
    <xdr:to>
      <xdr:col>24</xdr:col>
      <xdr:colOff>114300</xdr:colOff>
      <xdr:row>97</xdr:row>
      <xdr:rowOff>83924</xdr:rowOff>
    </xdr:to>
    <xdr:sp macro="" textlink="">
      <xdr:nvSpPr>
        <xdr:cNvPr id="259" name="楕円 258"/>
        <xdr:cNvSpPr/>
      </xdr:nvSpPr>
      <xdr:spPr>
        <a:xfrm>
          <a:off x="4584700" y="1661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132201</xdr:rowOff>
    </xdr:from>
    <xdr:ext cx="534377" cy="259045"/>
    <xdr:sp macro="" textlink="">
      <xdr:nvSpPr>
        <xdr:cNvPr id="260" name="扶助費該当値テキスト"/>
        <xdr:cNvSpPr txBox="1"/>
      </xdr:nvSpPr>
      <xdr:spPr>
        <a:xfrm>
          <a:off x="4686300" y="1659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149854</xdr:rowOff>
    </xdr:from>
    <xdr:to>
      <xdr:col>20</xdr:col>
      <xdr:colOff>38100</xdr:colOff>
      <xdr:row>97</xdr:row>
      <xdr:rowOff>80004</xdr:rowOff>
    </xdr:to>
    <xdr:sp macro="" textlink="">
      <xdr:nvSpPr>
        <xdr:cNvPr id="261" name="楕円 260"/>
        <xdr:cNvSpPr/>
      </xdr:nvSpPr>
      <xdr:spPr>
        <a:xfrm>
          <a:off x="3746500" y="1660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71131</xdr:rowOff>
    </xdr:from>
    <xdr:ext cx="534377" cy="259045"/>
    <xdr:sp macro="" textlink="">
      <xdr:nvSpPr>
        <xdr:cNvPr id="262" name="テキスト ボックス 261"/>
        <xdr:cNvSpPr txBox="1"/>
      </xdr:nvSpPr>
      <xdr:spPr>
        <a:xfrm>
          <a:off x="3530111" y="1670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65664</xdr:rowOff>
    </xdr:from>
    <xdr:to>
      <xdr:col>15</xdr:col>
      <xdr:colOff>101600</xdr:colOff>
      <xdr:row>97</xdr:row>
      <xdr:rowOff>167264</xdr:rowOff>
    </xdr:to>
    <xdr:sp macro="" textlink="">
      <xdr:nvSpPr>
        <xdr:cNvPr id="263" name="楕円 262"/>
        <xdr:cNvSpPr/>
      </xdr:nvSpPr>
      <xdr:spPr>
        <a:xfrm>
          <a:off x="2857500" y="1669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12341</xdr:rowOff>
    </xdr:from>
    <xdr:ext cx="534377" cy="259045"/>
    <xdr:sp macro="" textlink="">
      <xdr:nvSpPr>
        <xdr:cNvPr id="264" name="テキスト ボックス 263"/>
        <xdr:cNvSpPr txBox="1"/>
      </xdr:nvSpPr>
      <xdr:spPr>
        <a:xfrm>
          <a:off x="2641111" y="1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63869</xdr:rowOff>
    </xdr:from>
    <xdr:to>
      <xdr:col>10</xdr:col>
      <xdr:colOff>165100</xdr:colOff>
      <xdr:row>97</xdr:row>
      <xdr:rowOff>165469</xdr:rowOff>
    </xdr:to>
    <xdr:sp macro="" textlink="">
      <xdr:nvSpPr>
        <xdr:cNvPr id="265" name="楕円 264"/>
        <xdr:cNvSpPr/>
      </xdr:nvSpPr>
      <xdr:spPr>
        <a:xfrm>
          <a:off x="1968500" y="1669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10546</xdr:rowOff>
    </xdr:from>
    <xdr:ext cx="534377" cy="259045"/>
    <xdr:sp macro="" textlink="">
      <xdr:nvSpPr>
        <xdr:cNvPr id="266" name="テキスト ボックス 265"/>
        <xdr:cNvSpPr txBox="1"/>
      </xdr:nvSpPr>
      <xdr:spPr>
        <a:xfrm>
          <a:off x="1752111" y="1646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150017</xdr:rowOff>
    </xdr:from>
    <xdr:to>
      <xdr:col>6</xdr:col>
      <xdr:colOff>38100</xdr:colOff>
      <xdr:row>98</xdr:row>
      <xdr:rowOff>80167</xdr:rowOff>
    </xdr:to>
    <xdr:sp macro="" textlink="">
      <xdr:nvSpPr>
        <xdr:cNvPr id="267" name="楕円 266"/>
        <xdr:cNvSpPr/>
      </xdr:nvSpPr>
      <xdr:spPr>
        <a:xfrm>
          <a:off x="1079500" y="1678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96694</xdr:rowOff>
    </xdr:from>
    <xdr:ext cx="534377" cy="259045"/>
    <xdr:sp macro="" textlink="">
      <xdr:nvSpPr>
        <xdr:cNvPr id="268" name="テキスト ボックス 267"/>
        <xdr:cNvSpPr txBox="1"/>
      </xdr:nvSpPr>
      <xdr:spPr>
        <a:xfrm>
          <a:off x="863111" y="1655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135825</xdr:rowOff>
    </xdr:from>
    <xdr:to>
      <xdr:col>55</xdr:col>
      <xdr:colOff>0</xdr:colOff>
      <xdr:row>35</xdr:row>
      <xdr:rowOff>132425</xdr:rowOff>
    </xdr:to>
    <xdr:cxnSp macro="">
      <xdr:nvCxnSpPr>
        <xdr:cNvPr id="293" name="直線コネクタ 292"/>
        <xdr:cNvCxnSpPr/>
      </xdr:nvCxnSpPr>
      <xdr:spPr>
        <a:xfrm flipV="1">
          <a:off x="9639300" y="5965125"/>
          <a:ext cx="838200" cy="16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49222</xdr:rowOff>
    </xdr:from>
    <xdr:ext cx="534377" cy="259045"/>
    <xdr:sp macro="" textlink="">
      <xdr:nvSpPr>
        <xdr:cNvPr id="294" name="補助費等平均値テキスト"/>
        <xdr:cNvSpPr txBox="1"/>
      </xdr:nvSpPr>
      <xdr:spPr>
        <a:xfrm>
          <a:off x="10528300" y="6221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132425</xdr:rowOff>
    </xdr:from>
    <xdr:to>
      <xdr:col>50</xdr:col>
      <xdr:colOff>114300</xdr:colOff>
      <xdr:row>35</xdr:row>
      <xdr:rowOff>132533</xdr:rowOff>
    </xdr:to>
    <xdr:cxnSp macro="">
      <xdr:nvCxnSpPr>
        <xdr:cNvPr id="296" name="直線コネクタ 295"/>
        <xdr:cNvCxnSpPr/>
      </xdr:nvCxnSpPr>
      <xdr:spPr>
        <a:xfrm flipV="1">
          <a:off x="8750300" y="6133175"/>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149732</xdr:rowOff>
    </xdr:from>
    <xdr:ext cx="534377" cy="259045"/>
    <xdr:sp macro="" textlink="">
      <xdr:nvSpPr>
        <xdr:cNvPr id="298" name="テキスト ボックス 297"/>
        <xdr:cNvSpPr txBox="1"/>
      </xdr:nvSpPr>
      <xdr:spPr>
        <a:xfrm>
          <a:off x="9372111" y="632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84487</xdr:rowOff>
    </xdr:from>
    <xdr:to>
      <xdr:col>45</xdr:col>
      <xdr:colOff>177800</xdr:colOff>
      <xdr:row>35</xdr:row>
      <xdr:rowOff>132533</xdr:rowOff>
    </xdr:to>
    <xdr:cxnSp macro="">
      <xdr:nvCxnSpPr>
        <xdr:cNvPr id="299" name="直線コネクタ 298"/>
        <xdr:cNvCxnSpPr/>
      </xdr:nvCxnSpPr>
      <xdr:spPr>
        <a:xfrm>
          <a:off x="7861300" y="6085237"/>
          <a:ext cx="889000" cy="4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170631</xdr:rowOff>
    </xdr:from>
    <xdr:ext cx="534377" cy="259045"/>
    <xdr:sp macro="" textlink="">
      <xdr:nvSpPr>
        <xdr:cNvPr id="301" name="テキスト ボックス 300"/>
        <xdr:cNvSpPr txBox="1"/>
      </xdr:nvSpPr>
      <xdr:spPr>
        <a:xfrm>
          <a:off x="8483111" y="634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84487</xdr:rowOff>
    </xdr:from>
    <xdr:to>
      <xdr:col>41</xdr:col>
      <xdr:colOff>50800</xdr:colOff>
      <xdr:row>35</xdr:row>
      <xdr:rowOff>155976</xdr:rowOff>
    </xdr:to>
    <xdr:cxnSp macro="">
      <xdr:nvCxnSpPr>
        <xdr:cNvPr id="302" name="直線コネクタ 301"/>
        <xdr:cNvCxnSpPr/>
      </xdr:nvCxnSpPr>
      <xdr:spPr>
        <a:xfrm flipV="1">
          <a:off x="6972300" y="6085237"/>
          <a:ext cx="889000" cy="7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8777</xdr:rowOff>
    </xdr:from>
    <xdr:ext cx="534377" cy="259045"/>
    <xdr:sp macro="" textlink="">
      <xdr:nvSpPr>
        <xdr:cNvPr id="304" name="テキスト ボックス 303"/>
        <xdr:cNvSpPr txBox="1"/>
      </xdr:nvSpPr>
      <xdr:spPr>
        <a:xfrm>
          <a:off x="7594111" y="63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160864</xdr:rowOff>
    </xdr:from>
    <xdr:ext cx="534377" cy="259045"/>
    <xdr:sp macro="" textlink="">
      <xdr:nvSpPr>
        <xdr:cNvPr id="306" name="テキスト ボックス 305"/>
        <xdr:cNvSpPr txBox="1"/>
      </xdr:nvSpPr>
      <xdr:spPr>
        <a:xfrm>
          <a:off x="6705111" y="633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85025</xdr:rowOff>
    </xdr:from>
    <xdr:to>
      <xdr:col>55</xdr:col>
      <xdr:colOff>50800</xdr:colOff>
      <xdr:row>35</xdr:row>
      <xdr:rowOff>15175</xdr:rowOff>
    </xdr:to>
    <xdr:sp macro="" textlink="">
      <xdr:nvSpPr>
        <xdr:cNvPr id="312" name="楕円 311"/>
        <xdr:cNvSpPr/>
      </xdr:nvSpPr>
      <xdr:spPr>
        <a:xfrm>
          <a:off x="10426700" y="591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107902</xdr:rowOff>
    </xdr:from>
    <xdr:ext cx="599010" cy="259045"/>
    <xdr:sp macro="" textlink="">
      <xdr:nvSpPr>
        <xdr:cNvPr id="313" name="補助費等該当値テキスト"/>
        <xdr:cNvSpPr txBox="1"/>
      </xdr:nvSpPr>
      <xdr:spPr>
        <a:xfrm>
          <a:off x="10528300" y="576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81625</xdr:rowOff>
    </xdr:from>
    <xdr:to>
      <xdr:col>50</xdr:col>
      <xdr:colOff>165100</xdr:colOff>
      <xdr:row>36</xdr:row>
      <xdr:rowOff>11775</xdr:rowOff>
    </xdr:to>
    <xdr:sp macro="" textlink="">
      <xdr:nvSpPr>
        <xdr:cNvPr id="314" name="楕円 313"/>
        <xdr:cNvSpPr/>
      </xdr:nvSpPr>
      <xdr:spPr>
        <a:xfrm>
          <a:off x="9588500" y="608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28302</xdr:rowOff>
    </xdr:from>
    <xdr:ext cx="534377" cy="259045"/>
    <xdr:sp macro="" textlink="">
      <xdr:nvSpPr>
        <xdr:cNvPr id="315" name="テキスト ボックス 314"/>
        <xdr:cNvSpPr txBox="1"/>
      </xdr:nvSpPr>
      <xdr:spPr>
        <a:xfrm>
          <a:off x="9372111" y="58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81733</xdr:rowOff>
    </xdr:from>
    <xdr:to>
      <xdr:col>46</xdr:col>
      <xdr:colOff>38100</xdr:colOff>
      <xdr:row>36</xdr:row>
      <xdr:rowOff>11883</xdr:rowOff>
    </xdr:to>
    <xdr:sp macro="" textlink="">
      <xdr:nvSpPr>
        <xdr:cNvPr id="316" name="楕円 315"/>
        <xdr:cNvSpPr/>
      </xdr:nvSpPr>
      <xdr:spPr>
        <a:xfrm>
          <a:off x="8699500" y="608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28410</xdr:rowOff>
    </xdr:from>
    <xdr:ext cx="534377" cy="259045"/>
    <xdr:sp macro="" textlink="">
      <xdr:nvSpPr>
        <xdr:cNvPr id="317" name="テキスト ボックス 316"/>
        <xdr:cNvSpPr txBox="1"/>
      </xdr:nvSpPr>
      <xdr:spPr>
        <a:xfrm>
          <a:off x="8483111" y="585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33687</xdr:rowOff>
    </xdr:from>
    <xdr:to>
      <xdr:col>41</xdr:col>
      <xdr:colOff>101600</xdr:colOff>
      <xdr:row>35</xdr:row>
      <xdr:rowOff>135287</xdr:rowOff>
    </xdr:to>
    <xdr:sp macro="" textlink="">
      <xdr:nvSpPr>
        <xdr:cNvPr id="318" name="楕円 317"/>
        <xdr:cNvSpPr/>
      </xdr:nvSpPr>
      <xdr:spPr>
        <a:xfrm>
          <a:off x="7810500" y="603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151814</xdr:rowOff>
    </xdr:from>
    <xdr:ext cx="534377" cy="259045"/>
    <xdr:sp macro="" textlink="">
      <xdr:nvSpPr>
        <xdr:cNvPr id="319" name="テキスト ボックス 318"/>
        <xdr:cNvSpPr txBox="1"/>
      </xdr:nvSpPr>
      <xdr:spPr>
        <a:xfrm>
          <a:off x="7594111" y="580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105176</xdr:rowOff>
    </xdr:from>
    <xdr:to>
      <xdr:col>36</xdr:col>
      <xdr:colOff>165100</xdr:colOff>
      <xdr:row>36</xdr:row>
      <xdr:rowOff>35326</xdr:rowOff>
    </xdr:to>
    <xdr:sp macro="" textlink="">
      <xdr:nvSpPr>
        <xdr:cNvPr id="320" name="楕円 319"/>
        <xdr:cNvSpPr/>
      </xdr:nvSpPr>
      <xdr:spPr>
        <a:xfrm>
          <a:off x="6921500" y="610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51853</xdr:rowOff>
    </xdr:from>
    <xdr:ext cx="534377" cy="259045"/>
    <xdr:sp macro="" textlink="">
      <xdr:nvSpPr>
        <xdr:cNvPr id="321" name="テキスト ボックス 320"/>
        <xdr:cNvSpPr txBox="1"/>
      </xdr:nvSpPr>
      <xdr:spPr>
        <a:xfrm>
          <a:off x="6705111" y="588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150604</xdr:rowOff>
    </xdr:from>
    <xdr:to>
      <xdr:col>55</xdr:col>
      <xdr:colOff>0</xdr:colOff>
      <xdr:row>55</xdr:row>
      <xdr:rowOff>116908</xdr:rowOff>
    </xdr:to>
    <xdr:cxnSp macro="">
      <xdr:nvCxnSpPr>
        <xdr:cNvPr id="350" name="直線コネクタ 349"/>
        <xdr:cNvCxnSpPr/>
      </xdr:nvCxnSpPr>
      <xdr:spPr>
        <a:xfrm flipV="1">
          <a:off x="9639300" y="8894554"/>
          <a:ext cx="838200" cy="65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88732</xdr:rowOff>
    </xdr:from>
    <xdr:ext cx="534377" cy="259045"/>
    <xdr:sp macro="" textlink="">
      <xdr:nvSpPr>
        <xdr:cNvPr id="351" name="普通建設事業費平均値テキスト"/>
        <xdr:cNvSpPr txBox="1"/>
      </xdr:nvSpPr>
      <xdr:spPr>
        <a:xfrm>
          <a:off x="10528300" y="968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116908</xdr:rowOff>
    </xdr:from>
    <xdr:to>
      <xdr:col>50</xdr:col>
      <xdr:colOff>114300</xdr:colOff>
      <xdr:row>55</xdr:row>
      <xdr:rowOff>143273</xdr:rowOff>
    </xdr:to>
    <xdr:cxnSp macro="">
      <xdr:nvCxnSpPr>
        <xdr:cNvPr id="353" name="直線コネクタ 352"/>
        <xdr:cNvCxnSpPr/>
      </xdr:nvCxnSpPr>
      <xdr:spPr>
        <a:xfrm flipV="1">
          <a:off x="8750300" y="9546658"/>
          <a:ext cx="889000" cy="2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65513</xdr:rowOff>
    </xdr:from>
    <xdr:ext cx="534377" cy="259045"/>
    <xdr:sp macro="" textlink="">
      <xdr:nvSpPr>
        <xdr:cNvPr id="355" name="テキスト ボックス 354"/>
        <xdr:cNvSpPr txBox="1"/>
      </xdr:nvSpPr>
      <xdr:spPr>
        <a:xfrm>
          <a:off x="9372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24127</xdr:rowOff>
    </xdr:from>
    <xdr:to>
      <xdr:col>45</xdr:col>
      <xdr:colOff>177800</xdr:colOff>
      <xdr:row>55</xdr:row>
      <xdr:rowOff>143273</xdr:rowOff>
    </xdr:to>
    <xdr:cxnSp macro="">
      <xdr:nvCxnSpPr>
        <xdr:cNvPr id="356" name="直線コネクタ 355"/>
        <xdr:cNvCxnSpPr/>
      </xdr:nvCxnSpPr>
      <xdr:spPr>
        <a:xfrm>
          <a:off x="7861300" y="8768077"/>
          <a:ext cx="889000" cy="80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48894</xdr:rowOff>
    </xdr:from>
    <xdr:ext cx="534377" cy="259045"/>
    <xdr:sp macro="" textlink="">
      <xdr:nvSpPr>
        <xdr:cNvPr id="358" name="テキスト ボックス 357"/>
        <xdr:cNvSpPr txBox="1"/>
      </xdr:nvSpPr>
      <xdr:spPr>
        <a:xfrm>
          <a:off x="8483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24127</xdr:rowOff>
    </xdr:from>
    <xdr:to>
      <xdr:col>41</xdr:col>
      <xdr:colOff>50800</xdr:colOff>
      <xdr:row>56</xdr:row>
      <xdr:rowOff>43368</xdr:rowOff>
    </xdr:to>
    <xdr:cxnSp macro="">
      <xdr:nvCxnSpPr>
        <xdr:cNvPr id="359" name="直線コネクタ 358"/>
        <xdr:cNvCxnSpPr/>
      </xdr:nvCxnSpPr>
      <xdr:spPr>
        <a:xfrm flipV="1">
          <a:off x="6972300" y="8768077"/>
          <a:ext cx="889000" cy="87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23192</xdr:rowOff>
    </xdr:from>
    <xdr:ext cx="534377" cy="259045"/>
    <xdr:sp macro="" textlink="">
      <xdr:nvSpPr>
        <xdr:cNvPr id="361" name="テキスト ボックス 360"/>
        <xdr:cNvSpPr txBox="1"/>
      </xdr:nvSpPr>
      <xdr:spPr>
        <a:xfrm>
          <a:off x="7594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23360</xdr:rowOff>
    </xdr:from>
    <xdr:ext cx="534377" cy="259045"/>
    <xdr:sp macro="" textlink="">
      <xdr:nvSpPr>
        <xdr:cNvPr id="363" name="テキスト ボックス 362"/>
        <xdr:cNvSpPr txBox="1"/>
      </xdr:nvSpPr>
      <xdr:spPr>
        <a:xfrm>
          <a:off x="6705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99804</xdr:rowOff>
    </xdr:from>
    <xdr:to>
      <xdr:col>55</xdr:col>
      <xdr:colOff>50800</xdr:colOff>
      <xdr:row>52</xdr:row>
      <xdr:rowOff>29954</xdr:rowOff>
    </xdr:to>
    <xdr:sp macro="" textlink="">
      <xdr:nvSpPr>
        <xdr:cNvPr id="369" name="楕円 368"/>
        <xdr:cNvSpPr/>
      </xdr:nvSpPr>
      <xdr:spPr>
        <a:xfrm>
          <a:off x="10426700" y="884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122681</xdr:rowOff>
    </xdr:from>
    <xdr:ext cx="599010" cy="259045"/>
    <xdr:sp macro="" textlink="">
      <xdr:nvSpPr>
        <xdr:cNvPr id="370" name="普通建設事業費該当値テキスト"/>
        <xdr:cNvSpPr txBox="1"/>
      </xdr:nvSpPr>
      <xdr:spPr>
        <a:xfrm>
          <a:off x="10528300" y="8695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66108</xdr:rowOff>
    </xdr:from>
    <xdr:to>
      <xdr:col>50</xdr:col>
      <xdr:colOff>165100</xdr:colOff>
      <xdr:row>55</xdr:row>
      <xdr:rowOff>167708</xdr:rowOff>
    </xdr:to>
    <xdr:sp macro="" textlink="">
      <xdr:nvSpPr>
        <xdr:cNvPr id="371" name="楕円 370"/>
        <xdr:cNvSpPr/>
      </xdr:nvSpPr>
      <xdr:spPr>
        <a:xfrm>
          <a:off x="9588500" y="94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12785</xdr:rowOff>
    </xdr:from>
    <xdr:ext cx="534377" cy="259045"/>
    <xdr:sp macro="" textlink="">
      <xdr:nvSpPr>
        <xdr:cNvPr id="372" name="テキスト ボックス 371"/>
        <xdr:cNvSpPr txBox="1"/>
      </xdr:nvSpPr>
      <xdr:spPr>
        <a:xfrm>
          <a:off x="9372111" y="927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92473</xdr:rowOff>
    </xdr:from>
    <xdr:to>
      <xdr:col>46</xdr:col>
      <xdr:colOff>38100</xdr:colOff>
      <xdr:row>56</xdr:row>
      <xdr:rowOff>22623</xdr:rowOff>
    </xdr:to>
    <xdr:sp macro="" textlink="">
      <xdr:nvSpPr>
        <xdr:cNvPr id="373" name="楕円 372"/>
        <xdr:cNvSpPr/>
      </xdr:nvSpPr>
      <xdr:spPr>
        <a:xfrm>
          <a:off x="8699500" y="95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39150</xdr:rowOff>
    </xdr:from>
    <xdr:ext cx="534377" cy="259045"/>
    <xdr:sp macro="" textlink="">
      <xdr:nvSpPr>
        <xdr:cNvPr id="374" name="テキスト ボックス 373"/>
        <xdr:cNvSpPr txBox="1"/>
      </xdr:nvSpPr>
      <xdr:spPr>
        <a:xfrm>
          <a:off x="8483111" y="929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144777</xdr:rowOff>
    </xdr:from>
    <xdr:to>
      <xdr:col>41</xdr:col>
      <xdr:colOff>101600</xdr:colOff>
      <xdr:row>51</xdr:row>
      <xdr:rowOff>74927</xdr:rowOff>
    </xdr:to>
    <xdr:sp macro="" textlink="">
      <xdr:nvSpPr>
        <xdr:cNvPr id="375" name="楕円 374"/>
        <xdr:cNvSpPr/>
      </xdr:nvSpPr>
      <xdr:spPr>
        <a:xfrm>
          <a:off x="7810500" y="871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91454</xdr:rowOff>
    </xdr:from>
    <xdr:ext cx="599010" cy="259045"/>
    <xdr:sp macro="" textlink="">
      <xdr:nvSpPr>
        <xdr:cNvPr id="376" name="テキスト ボックス 375"/>
        <xdr:cNvSpPr txBox="1"/>
      </xdr:nvSpPr>
      <xdr:spPr>
        <a:xfrm>
          <a:off x="7561795" y="849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164018</xdr:rowOff>
    </xdr:from>
    <xdr:to>
      <xdr:col>36</xdr:col>
      <xdr:colOff>165100</xdr:colOff>
      <xdr:row>56</xdr:row>
      <xdr:rowOff>94168</xdr:rowOff>
    </xdr:to>
    <xdr:sp macro="" textlink="">
      <xdr:nvSpPr>
        <xdr:cNvPr id="377" name="楕円 376"/>
        <xdr:cNvSpPr/>
      </xdr:nvSpPr>
      <xdr:spPr>
        <a:xfrm>
          <a:off x="6921500" y="959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110695</xdr:rowOff>
    </xdr:from>
    <xdr:ext cx="534377" cy="259045"/>
    <xdr:sp macro="" textlink="">
      <xdr:nvSpPr>
        <xdr:cNvPr id="378" name="テキスト ボックス 377"/>
        <xdr:cNvSpPr txBox="1"/>
      </xdr:nvSpPr>
      <xdr:spPr>
        <a:xfrm>
          <a:off x="6705111" y="936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62237</xdr:rowOff>
    </xdr:from>
    <xdr:to>
      <xdr:col>55</xdr:col>
      <xdr:colOff>0</xdr:colOff>
      <xdr:row>75</xdr:row>
      <xdr:rowOff>10443</xdr:rowOff>
    </xdr:to>
    <xdr:cxnSp macro="">
      <xdr:nvCxnSpPr>
        <xdr:cNvPr id="409" name="直線コネクタ 408"/>
        <xdr:cNvCxnSpPr/>
      </xdr:nvCxnSpPr>
      <xdr:spPr>
        <a:xfrm flipV="1">
          <a:off x="9639300" y="12235187"/>
          <a:ext cx="838200" cy="63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116443</xdr:rowOff>
    </xdr:from>
    <xdr:ext cx="534377" cy="259045"/>
    <xdr:sp macro="" textlink="">
      <xdr:nvSpPr>
        <xdr:cNvPr id="410" name="普通建設事業費 （ うち新規整備　）平均値テキスト"/>
        <xdr:cNvSpPr txBox="1"/>
      </xdr:nvSpPr>
      <xdr:spPr>
        <a:xfrm>
          <a:off x="10528300" y="1331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10443</xdr:rowOff>
    </xdr:from>
    <xdr:to>
      <xdr:col>50</xdr:col>
      <xdr:colOff>114300</xdr:colOff>
      <xdr:row>76</xdr:row>
      <xdr:rowOff>2442</xdr:rowOff>
    </xdr:to>
    <xdr:cxnSp macro="">
      <xdr:nvCxnSpPr>
        <xdr:cNvPr id="412" name="直線コネクタ 411"/>
        <xdr:cNvCxnSpPr/>
      </xdr:nvCxnSpPr>
      <xdr:spPr>
        <a:xfrm flipV="1">
          <a:off x="8750300" y="12869193"/>
          <a:ext cx="889000" cy="16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64862</xdr:rowOff>
    </xdr:from>
    <xdr:ext cx="534377" cy="259045"/>
    <xdr:sp macro="" textlink="">
      <xdr:nvSpPr>
        <xdr:cNvPr id="414" name="テキスト ボックス 413"/>
        <xdr:cNvSpPr txBox="1"/>
      </xdr:nvSpPr>
      <xdr:spPr>
        <a:xfrm>
          <a:off x="9372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2442</xdr:rowOff>
    </xdr:from>
    <xdr:to>
      <xdr:col>45</xdr:col>
      <xdr:colOff>177800</xdr:colOff>
      <xdr:row>76</xdr:row>
      <xdr:rowOff>29679</xdr:rowOff>
    </xdr:to>
    <xdr:cxnSp macro="">
      <xdr:nvCxnSpPr>
        <xdr:cNvPr id="415" name="直線コネクタ 414"/>
        <xdr:cNvCxnSpPr/>
      </xdr:nvCxnSpPr>
      <xdr:spPr>
        <a:xfrm flipV="1">
          <a:off x="7861300" y="13032642"/>
          <a:ext cx="889000" cy="2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87819</xdr:rowOff>
    </xdr:from>
    <xdr:ext cx="534377" cy="259045"/>
    <xdr:sp macro="" textlink="">
      <xdr:nvSpPr>
        <xdr:cNvPr id="417" name="テキスト ボックス 416"/>
        <xdr:cNvSpPr txBox="1"/>
      </xdr:nvSpPr>
      <xdr:spPr>
        <a:xfrm>
          <a:off x="8483111" y="1328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115219</xdr:rowOff>
    </xdr:from>
    <xdr:ext cx="534377" cy="259045"/>
    <xdr:sp macro="" textlink="">
      <xdr:nvSpPr>
        <xdr:cNvPr id="419" name="テキスト ボックス 418"/>
        <xdr:cNvSpPr txBox="1"/>
      </xdr:nvSpPr>
      <xdr:spPr>
        <a:xfrm>
          <a:off x="7594111" y="133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11437</xdr:rowOff>
    </xdr:from>
    <xdr:to>
      <xdr:col>55</xdr:col>
      <xdr:colOff>50800</xdr:colOff>
      <xdr:row>71</xdr:row>
      <xdr:rowOff>113037</xdr:rowOff>
    </xdr:to>
    <xdr:sp macro="" textlink="">
      <xdr:nvSpPr>
        <xdr:cNvPr id="425" name="楕円 424"/>
        <xdr:cNvSpPr/>
      </xdr:nvSpPr>
      <xdr:spPr>
        <a:xfrm>
          <a:off x="10426700" y="1218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135914</xdr:rowOff>
    </xdr:from>
    <xdr:ext cx="534377" cy="259045"/>
    <xdr:sp macro="" textlink="">
      <xdr:nvSpPr>
        <xdr:cNvPr id="426" name="普通建設事業費 （ うち新規整備　）該当値テキスト"/>
        <xdr:cNvSpPr txBox="1"/>
      </xdr:nvSpPr>
      <xdr:spPr>
        <a:xfrm>
          <a:off x="10528300" y="1213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131093</xdr:rowOff>
    </xdr:from>
    <xdr:to>
      <xdr:col>50</xdr:col>
      <xdr:colOff>165100</xdr:colOff>
      <xdr:row>75</xdr:row>
      <xdr:rowOff>61243</xdr:rowOff>
    </xdr:to>
    <xdr:sp macro="" textlink="">
      <xdr:nvSpPr>
        <xdr:cNvPr id="427" name="楕円 426"/>
        <xdr:cNvSpPr/>
      </xdr:nvSpPr>
      <xdr:spPr>
        <a:xfrm>
          <a:off x="9588500" y="1281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77770</xdr:rowOff>
    </xdr:from>
    <xdr:ext cx="534377" cy="259045"/>
    <xdr:sp macro="" textlink="">
      <xdr:nvSpPr>
        <xdr:cNvPr id="428" name="テキスト ボックス 427"/>
        <xdr:cNvSpPr txBox="1"/>
      </xdr:nvSpPr>
      <xdr:spPr>
        <a:xfrm>
          <a:off x="9372111" y="1259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123092</xdr:rowOff>
    </xdr:from>
    <xdr:to>
      <xdr:col>46</xdr:col>
      <xdr:colOff>38100</xdr:colOff>
      <xdr:row>76</xdr:row>
      <xdr:rowOff>53242</xdr:rowOff>
    </xdr:to>
    <xdr:sp macro="" textlink="">
      <xdr:nvSpPr>
        <xdr:cNvPr id="429" name="楕円 428"/>
        <xdr:cNvSpPr/>
      </xdr:nvSpPr>
      <xdr:spPr>
        <a:xfrm>
          <a:off x="8699500" y="1298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69769</xdr:rowOff>
    </xdr:from>
    <xdr:ext cx="534377" cy="259045"/>
    <xdr:sp macro="" textlink="">
      <xdr:nvSpPr>
        <xdr:cNvPr id="430" name="テキスト ボックス 429"/>
        <xdr:cNvSpPr txBox="1"/>
      </xdr:nvSpPr>
      <xdr:spPr>
        <a:xfrm>
          <a:off x="8483111" y="1275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150329</xdr:rowOff>
    </xdr:from>
    <xdr:to>
      <xdr:col>41</xdr:col>
      <xdr:colOff>101600</xdr:colOff>
      <xdr:row>76</xdr:row>
      <xdr:rowOff>80479</xdr:rowOff>
    </xdr:to>
    <xdr:sp macro="" textlink="">
      <xdr:nvSpPr>
        <xdr:cNvPr id="431" name="楕円 430"/>
        <xdr:cNvSpPr/>
      </xdr:nvSpPr>
      <xdr:spPr>
        <a:xfrm>
          <a:off x="7810500" y="1300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97005</xdr:rowOff>
    </xdr:from>
    <xdr:ext cx="534377" cy="259045"/>
    <xdr:sp macro="" textlink="">
      <xdr:nvSpPr>
        <xdr:cNvPr id="432" name="テキスト ボックス 431"/>
        <xdr:cNvSpPr txBox="1"/>
      </xdr:nvSpPr>
      <xdr:spPr>
        <a:xfrm>
          <a:off x="7594111" y="1278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51177</xdr:rowOff>
    </xdr:from>
    <xdr:to>
      <xdr:col>54</xdr:col>
      <xdr:colOff>189865</xdr:colOff>
      <xdr:row>99</xdr:row>
      <xdr:rowOff>54270</xdr:rowOff>
    </xdr:to>
    <xdr:cxnSp macro="">
      <xdr:nvCxnSpPr>
        <xdr:cNvPr id="458" name="直線コネクタ 457"/>
        <xdr:cNvCxnSpPr/>
      </xdr:nvCxnSpPr>
      <xdr:spPr>
        <a:xfrm flipV="1">
          <a:off x="10475595" y="15824577"/>
          <a:ext cx="1270" cy="120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58097</xdr:rowOff>
    </xdr:from>
    <xdr:ext cx="469744" cy="259045"/>
    <xdr:sp macro="" textlink="">
      <xdr:nvSpPr>
        <xdr:cNvPr id="459" name="普通建設事業費 （ うち更新整備　）最小値テキスト"/>
        <xdr:cNvSpPr txBox="1"/>
      </xdr:nvSpPr>
      <xdr:spPr>
        <a:xfrm>
          <a:off x="10528300" y="1703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54270</xdr:rowOff>
    </xdr:from>
    <xdr:to>
      <xdr:col>55</xdr:col>
      <xdr:colOff>88900</xdr:colOff>
      <xdr:row>99</xdr:row>
      <xdr:rowOff>54270</xdr:rowOff>
    </xdr:to>
    <xdr:cxnSp macro="">
      <xdr:nvCxnSpPr>
        <xdr:cNvPr id="460" name="直線コネクタ 459"/>
        <xdr:cNvCxnSpPr/>
      </xdr:nvCxnSpPr>
      <xdr:spPr>
        <a:xfrm>
          <a:off x="10388600" y="1702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169304</xdr:rowOff>
    </xdr:from>
    <xdr:ext cx="599010" cy="259045"/>
    <xdr:sp macro="" textlink="">
      <xdr:nvSpPr>
        <xdr:cNvPr id="461" name="普通建設事業費 （ うち更新整備　）最大値テキスト"/>
        <xdr:cNvSpPr txBox="1"/>
      </xdr:nvSpPr>
      <xdr:spPr>
        <a:xfrm>
          <a:off x="10528300" y="15599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51177</xdr:rowOff>
    </xdr:from>
    <xdr:to>
      <xdr:col>55</xdr:col>
      <xdr:colOff>88900</xdr:colOff>
      <xdr:row>92</xdr:row>
      <xdr:rowOff>51177</xdr:rowOff>
    </xdr:to>
    <xdr:cxnSp macro="">
      <xdr:nvCxnSpPr>
        <xdr:cNvPr id="462" name="直線コネクタ 461"/>
        <xdr:cNvCxnSpPr/>
      </xdr:nvCxnSpPr>
      <xdr:spPr>
        <a:xfrm>
          <a:off x="10388600" y="158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170790</xdr:rowOff>
    </xdr:from>
    <xdr:to>
      <xdr:col>55</xdr:col>
      <xdr:colOff>0</xdr:colOff>
      <xdr:row>98</xdr:row>
      <xdr:rowOff>73754</xdr:rowOff>
    </xdr:to>
    <xdr:cxnSp macro="">
      <xdr:nvCxnSpPr>
        <xdr:cNvPr id="463" name="直線コネクタ 462"/>
        <xdr:cNvCxnSpPr/>
      </xdr:nvCxnSpPr>
      <xdr:spPr>
        <a:xfrm flipV="1">
          <a:off x="9639300" y="16458540"/>
          <a:ext cx="838200" cy="41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76624</xdr:rowOff>
    </xdr:from>
    <xdr:ext cx="534377" cy="259045"/>
    <xdr:sp macro="" textlink="">
      <xdr:nvSpPr>
        <xdr:cNvPr id="464" name="普通建設事業費 （ うち更新整備　）平均値テキスト"/>
        <xdr:cNvSpPr txBox="1"/>
      </xdr:nvSpPr>
      <xdr:spPr>
        <a:xfrm>
          <a:off x="10528300" y="16707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98197</xdr:rowOff>
    </xdr:from>
    <xdr:to>
      <xdr:col>55</xdr:col>
      <xdr:colOff>50800</xdr:colOff>
      <xdr:row>98</xdr:row>
      <xdr:rowOff>28347</xdr:rowOff>
    </xdr:to>
    <xdr:sp macro="" textlink="">
      <xdr:nvSpPr>
        <xdr:cNvPr id="465" name="フローチャート: 判断 464"/>
        <xdr:cNvSpPr/>
      </xdr:nvSpPr>
      <xdr:spPr>
        <a:xfrm>
          <a:off x="10426700" y="167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162995</xdr:rowOff>
    </xdr:from>
    <xdr:to>
      <xdr:col>50</xdr:col>
      <xdr:colOff>114300</xdr:colOff>
      <xdr:row>98</xdr:row>
      <xdr:rowOff>73754</xdr:rowOff>
    </xdr:to>
    <xdr:cxnSp macro="">
      <xdr:nvCxnSpPr>
        <xdr:cNvPr id="466" name="直線コネクタ 465"/>
        <xdr:cNvCxnSpPr/>
      </xdr:nvCxnSpPr>
      <xdr:spPr>
        <a:xfrm>
          <a:off x="8750300" y="16793645"/>
          <a:ext cx="889000" cy="8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127707</xdr:rowOff>
    </xdr:from>
    <xdr:to>
      <xdr:col>50</xdr:col>
      <xdr:colOff>165100</xdr:colOff>
      <xdr:row>98</xdr:row>
      <xdr:rowOff>57857</xdr:rowOff>
    </xdr:to>
    <xdr:sp macro="" textlink="">
      <xdr:nvSpPr>
        <xdr:cNvPr id="467" name="フローチャート: 判断 466"/>
        <xdr:cNvSpPr/>
      </xdr:nvSpPr>
      <xdr:spPr>
        <a:xfrm>
          <a:off x="9588500" y="167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74384</xdr:rowOff>
    </xdr:from>
    <xdr:ext cx="534377" cy="259045"/>
    <xdr:sp macro="" textlink="">
      <xdr:nvSpPr>
        <xdr:cNvPr id="468" name="テキスト ボックス 467"/>
        <xdr:cNvSpPr txBox="1"/>
      </xdr:nvSpPr>
      <xdr:spPr>
        <a:xfrm>
          <a:off x="9372111" y="1653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5665</xdr:rowOff>
    </xdr:from>
    <xdr:to>
      <xdr:col>45</xdr:col>
      <xdr:colOff>177800</xdr:colOff>
      <xdr:row>97</xdr:row>
      <xdr:rowOff>162995</xdr:rowOff>
    </xdr:to>
    <xdr:cxnSp macro="">
      <xdr:nvCxnSpPr>
        <xdr:cNvPr id="469" name="直線コネクタ 468"/>
        <xdr:cNvCxnSpPr/>
      </xdr:nvCxnSpPr>
      <xdr:spPr>
        <a:xfrm>
          <a:off x="7861300" y="15607615"/>
          <a:ext cx="889000" cy="118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24805</xdr:rowOff>
    </xdr:from>
    <xdr:to>
      <xdr:col>46</xdr:col>
      <xdr:colOff>38100</xdr:colOff>
      <xdr:row>98</xdr:row>
      <xdr:rowOff>126405</xdr:rowOff>
    </xdr:to>
    <xdr:sp macro="" textlink="">
      <xdr:nvSpPr>
        <xdr:cNvPr id="470" name="フローチャート: 判断 469"/>
        <xdr:cNvSpPr/>
      </xdr:nvSpPr>
      <xdr:spPr>
        <a:xfrm>
          <a:off x="8699500" y="1682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117532</xdr:rowOff>
    </xdr:from>
    <xdr:ext cx="534377" cy="259045"/>
    <xdr:sp macro="" textlink="">
      <xdr:nvSpPr>
        <xdr:cNvPr id="471" name="テキスト ボックス 470"/>
        <xdr:cNvSpPr txBox="1"/>
      </xdr:nvSpPr>
      <xdr:spPr>
        <a:xfrm>
          <a:off x="8483111" y="1691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145822</xdr:rowOff>
    </xdr:from>
    <xdr:to>
      <xdr:col>41</xdr:col>
      <xdr:colOff>101600</xdr:colOff>
      <xdr:row>98</xdr:row>
      <xdr:rowOff>75972</xdr:rowOff>
    </xdr:to>
    <xdr:sp macro="" textlink="">
      <xdr:nvSpPr>
        <xdr:cNvPr id="472" name="フローチャート: 判断 471"/>
        <xdr:cNvSpPr/>
      </xdr:nvSpPr>
      <xdr:spPr>
        <a:xfrm>
          <a:off x="7810500" y="167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67099</xdr:rowOff>
    </xdr:from>
    <xdr:ext cx="534377" cy="259045"/>
    <xdr:sp macro="" textlink="">
      <xdr:nvSpPr>
        <xdr:cNvPr id="473" name="テキスト ボックス 472"/>
        <xdr:cNvSpPr txBox="1"/>
      </xdr:nvSpPr>
      <xdr:spPr>
        <a:xfrm>
          <a:off x="7594111" y="1686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119990</xdr:rowOff>
    </xdr:from>
    <xdr:to>
      <xdr:col>55</xdr:col>
      <xdr:colOff>50800</xdr:colOff>
      <xdr:row>96</xdr:row>
      <xdr:rowOff>50140</xdr:rowOff>
    </xdr:to>
    <xdr:sp macro="" textlink="">
      <xdr:nvSpPr>
        <xdr:cNvPr id="479" name="楕円 478"/>
        <xdr:cNvSpPr/>
      </xdr:nvSpPr>
      <xdr:spPr>
        <a:xfrm>
          <a:off x="10426700" y="1640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142867</xdr:rowOff>
    </xdr:from>
    <xdr:ext cx="534377" cy="259045"/>
    <xdr:sp macro="" textlink="">
      <xdr:nvSpPr>
        <xdr:cNvPr id="480" name="普通建設事業費 （ うち更新整備　）該当値テキスト"/>
        <xdr:cNvSpPr txBox="1"/>
      </xdr:nvSpPr>
      <xdr:spPr>
        <a:xfrm>
          <a:off x="10528300" y="1625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22954</xdr:rowOff>
    </xdr:from>
    <xdr:to>
      <xdr:col>50</xdr:col>
      <xdr:colOff>165100</xdr:colOff>
      <xdr:row>98</xdr:row>
      <xdr:rowOff>124554</xdr:rowOff>
    </xdr:to>
    <xdr:sp macro="" textlink="">
      <xdr:nvSpPr>
        <xdr:cNvPr id="481" name="楕円 480"/>
        <xdr:cNvSpPr/>
      </xdr:nvSpPr>
      <xdr:spPr>
        <a:xfrm>
          <a:off x="9588500" y="1682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115681</xdr:rowOff>
    </xdr:from>
    <xdr:ext cx="534377" cy="259045"/>
    <xdr:sp macro="" textlink="">
      <xdr:nvSpPr>
        <xdr:cNvPr id="482" name="テキスト ボックス 481"/>
        <xdr:cNvSpPr txBox="1"/>
      </xdr:nvSpPr>
      <xdr:spPr>
        <a:xfrm>
          <a:off x="9372111" y="1691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112195</xdr:rowOff>
    </xdr:from>
    <xdr:to>
      <xdr:col>46</xdr:col>
      <xdr:colOff>38100</xdr:colOff>
      <xdr:row>98</xdr:row>
      <xdr:rowOff>42345</xdr:rowOff>
    </xdr:to>
    <xdr:sp macro="" textlink="">
      <xdr:nvSpPr>
        <xdr:cNvPr id="483" name="楕円 482"/>
        <xdr:cNvSpPr/>
      </xdr:nvSpPr>
      <xdr:spPr>
        <a:xfrm>
          <a:off x="8699500" y="1674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58872</xdr:rowOff>
    </xdr:from>
    <xdr:ext cx="534377" cy="259045"/>
    <xdr:sp macro="" textlink="">
      <xdr:nvSpPr>
        <xdr:cNvPr id="484" name="テキスト ボックス 483"/>
        <xdr:cNvSpPr txBox="1"/>
      </xdr:nvSpPr>
      <xdr:spPr>
        <a:xfrm>
          <a:off x="8483111" y="1651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126315</xdr:rowOff>
    </xdr:from>
    <xdr:to>
      <xdr:col>41</xdr:col>
      <xdr:colOff>101600</xdr:colOff>
      <xdr:row>91</xdr:row>
      <xdr:rowOff>56465</xdr:rowOff>
    </xdr:to>
    <xdr:sp macro="" textlink="">
      <xdr:nvSpPr>
        <xdr:cNvPr id="485" name="楕円 484"/>
        <xdr:cNvSpPr/>
      </xdr:nvSpPr>
      <xdr:spPr>
        <a:xfrm>
          <a:off x="7810500" y="1555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72992</xdr:rowOff>
    </xdr:from>
    <xdr:ext cx="599010" cy="259045"/>
    <xdr:sp macro="" textlink="">
      <xdr:nvSpPr>
        <xdr:cNvPr id="486" name="テキスト ボックス 485"/>
        <xdr:cNvSpPr txBox="1"/>
      </xdr:nvSpPr>
      <xdr:spPr>
        <a:xfrm>
          <a:off x="7561795" y="153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8" name="直線コネクタ 507"/>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9"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0" name="直線コネクタ 50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11"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2" name="直線コネクタ 511"/>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76478</xdr:rowOff>
    </xdr:from>
    <xdr:to>
      <xdr:col>85</xdr:col>
      <xdr:colOff>127000</xdr:colOff>
      <xdr:row>38</xdr:row>
      <xdr:rowOff>92700</xdr:rowOff>
    </xdr:to>
    <xdr:cxnSp macro="">
      <xdr:nvCxnSpPr>
        <xdr:cNvPr id="513" name="直線コネクタ 512"/>
        <xdr:cNvCxnSpPr/>
      </xdr:nvCxnSpPr>
      <xdr:spPr>
        <a:xfrm>
          <a:off x="15481300" y="6591578"/>
          <a:ext cx="838200" cy="1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61091</xdr:rowOff>
    </xdr:from>
    <xdr:ext cx="378565" cy="259045"/>
    <xdr:sp macro="" textlink="">
      <xdr:nvSpPr>
        <xdr:cNvPr id="514" name="災害復旧事業費平均値テキスト"/>
        <xdr:cNvSpPr txBox="1"/>
      </xdr:nvSpPr>
      <xdr:spPr>
        <a:xfrm>
          <a:off x="16370300" y="6576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5" name="フローチャート: 判断 514"/>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148368</xdr:rowOff>
    </xdr:from>
    <xdr:to>
      <xdr:col>81</xdr:col>
      <xdr:colOff>50800</xdr:colOff>
      <xdr:row>38</xdr:row>
      <xdr:rowOff>76478</xdr:rowOff>
    </xdr:to>
    <xdr:cxnSp macro="">
      <xdr:nvCxnSpPr>
        <xdr:cNvPr id="516" name="直線コネクタ 515"/>
        <xdr:cNvCxnSpPr/>
      </xdr:nvCxnSpPr>
      <xdr:spPr>
        <a:xfrm>
          <a:off x="14592300" y="6492018"/>
          <a:ext cx="889000" cy="9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7" name="フローチャート: 判断 516"/>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165369</xdr:rowOff>
    </xdr:from>
    <xdr:ext cx="469744" cy="259045"/>
    <xdr:sp macro="" textlink="">
      <xdr:nvSpPr>
        <xdr:cNvPr id="518" name="テキスト ボックス 517"/>
        <xdr:cNvSpPr txBox="1"/>
      </xdr:nvSpPr>
      <xdr:spPr>
        <a:xfrm>
          <a:off x="15246428" y="6680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148368</xdr:rowOff>
    </xdr:from>
    <xdr:to>
      <xdr:col>76</xdr:col>
      <xdr:colOff>114300</xdr:colOff>
      <xdr:row>38</xdr:row>
      <xdr:rowOff>16567</xdr:rowOff>
    </xdr:to>
    <xdr:cxnSp macro="">
      <xdr:nvCxnSpPr>
        <xdr:cNvPr id="519" name="直線コネクタ 518"/>
        <xdr:cNvCxnSpPr/>
      </xdr:nvCxnSpPr>
      <xdr:spPr>
        <a:xfrm flipV="1">
          <a:off x="13703300" y="6492018"/>
          <a:ext cx="889000" cy="3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20" name="フローチャート: 判断 519"/>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1444</xdr:rowOff>
    </xdr:from>
    <xdr:ext cx="378565" cy="259045"/>
    <xdr:sp macro="" textlink="">
      <xdr:nvSpPr>
        <xdr:cNvPr id="521" name="テキスト ボックス 520"/>
        <xdr:cNvSpPr txBox="1"/>
      </xdr:nvSpPr>
      <xdr:spPr>
        <a:xfrm>
          <a:off x="14403017" y="6687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16567</xdr:rowOff>
    </xdr:from>
    <xdr:to>
      <xdr:col>71</xdr:col>
      <xdr:colOff>177800</xdr:colOff>
      <xdr:row>38</xdr:row>
      <xdr:rowOff>111911</xdr:rowOff>
    </xdr:to>
    <xdr:cxnSp macro="">
      <xdr:nvCxnSpPr>
        <xdr:cNvPr id="522" name="直線コネクタ 521"/>
        <xdr:cNvCxnSpPr/>
      </xdr:nvCxnSpPr>
      <xdr:spPr>
        <a:xfrm flipV="1">
          <a:off x="12814300" y="6531667"/>
          <a:ext cx="889000" cy="9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3" name="フローチャート: 判断 522"/>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169374</xdr:rowOff>
    </xdr:from>
    <xdr:ext cx="469744" cy="259045"/>
    <xdr:sp macro="" textlink="">
      <xdr:nvSpPr>
        <xdr:cNvPr id="524" name="テキスト ボックス 523"/>
        <xdr:cNvSpPr txBox="1"/>
      </xdr:nvSpPr>
      <xdr:spPr>
        <a:xfrm>
          <a:off x="13468428" y="668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5" name="フローチャート: 判断 524"/>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163055</xdr:rowOff>
    </xdr:from>
    <xdr:ext cx="469744" cy="259045"/>
    <xdr:sp macro="" textlink="">
      <xdr:nvSpPr>
        <xdr:cNvPr id="526" name="テキスト ボックス 525"/>
        <xdr:cNvSpPr txBox="1"/>
      </xdr:nvSpPr>
      <xdr:spPr>
        <a:xfrm>
          <a:off x="12579428" y="66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41900</xdr:rowOff>
    </xdr:from>
    <xdr:to>
      <xdr:col>85</xdr:col>
      <xdr:colOff>177800</xdr:colOff>
      <xdr:row>38</xdr:row>
      <xdr:rowOff>143500</xdr:rowOff>
    </xdr:to>
    <xdr:sp macro="" textlink="">
      <xdr:nvSpPr>
        <xdr:cNvPr id="532" name="楕円 531"/>
        <xdr:cNvSpPr/>
      </xdr:nvSpPr>
      <xdr:spPr>
        <a:xfrm>
          <a:off x="16268700" y="655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1277</xdr:rowOff>
    </xdr:from>
    <xdr:ext cx="469744" cy="259045"/>
    <xdr:sp macro="" textlink="">
      <xdr:nvSpPr>
        <xdr:cNvPr id="533" name="災害復旧事業費該当値テキスト"/>
        <xdr:cNvSpPr txBox="1"/>
      </xdr:nvSpPr>
      <xdr:spPr>
        <a:xfrm>
          <a:off x="16370300" y="634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25678</xdr:rowOff>
    </xdr:from>
    <xdr:to>
      <xdr:col>81</xdr:col>
      <xdr:colOff>101600</xdr:colOff>
      <xdr:row>38</xdr:row>
      <xdr:rowOff>127278</xdr:rowOff>
    </xdr:to>
    <xdr:sp macro="" textlink="">
      <xdr:nvSpPr>
        <xdr:cNvPr id="534" name="楕円 533"/>
        <xdr:cNvSpPr/>
      </xdr:nvSpPr>
      <xdr:spPr>
        <a:xfrm>
          <a:off x="15430500" y="654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143805</xdr:rowOff>
    </xdr:from>
    <xdr:ext cx="469744" cy="259045"/>
    <xdr:sp macro="" textlink="">
      <xdr:nvSpPr>
        <xdr:cNvPr id="535" name="テキスト ボックス 534"/>
        <xdr:cNvSpPr txBox="1"/>
      </xdr:nvSpPr>
      <xdr:spPr>
        <a:xfrm>
          <a:off x="15246428" y="631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97568</xdr:rowOff>
    </xdr:from>
    <xdr:to>
      <xdr:col>76</xdr:col>
      <xdr:colOff>165100</xdr:colOff>
      <xdr:row>38</xdr:row>
      <xdr:rowOff>27718</xdr:rowOff>
    </xdr:to>
    <xdr:sp macro="" textlink="">
      <xdr:nvSpPr>
        <xdr:cNvPr id="536" name="楕円 535"/>
        <xdr:cNvSpPr/>
      </xdr:nvSpPr>
      <xdr:spPr>
        <a:xfrm>
          <a:off x="14541500" y="644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44245</xdr:rowOff>
    </xdr:from>
    <xdr:ext cx="534377" cy="259045"/>
    <xdr:sp macro="" textlink="">
      <xdr:nvSpPr>
        <xdr:cNvPr id="537" name="テキスト ボックス 536"/>
        <xdr:cNvSpPr txBox="1"/>
      </xdr:nvSpPr>
      <xdr:spPr>
        <a:xfrm>
          <a:off x="14325111" y="621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137217</xdr:rowOff>
    </xdr:from>
    <xdr:to>
      <xdr:col>72</xdr:col>
      <xdr:colOff>38100</xdr:colOff>
      <xdr:row>38</xdr:row>
      <xdr:rowOff>67366</xdr:rowOff>
    </xdr:to>
    <xdr:sp macro="" textlink="">
      <xdr:nvSpPr>
        <xdr:cNvPr id="538" name="楕円 537"/>
        <xdr:cNvSpPr/>
      </xdr:nvSpPr>
      <xdr:spPr>
        <a:xfrm>
          <a:off x="13652500" y="64808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83894</xdr:rowOff>
    </xdr:from>
    <xdr:ext cx="534377" cy="259045"/>
    <xdr:sp macro="" textlink="">
      <xdr:nvSpPr>
        <xdr:cNvPr id="539" name="テキスト ボックス 538"/>
        <xdr:cNvSpPr txBox="1"/>
      </xdr:nvSpPr>
      <xdr:spPr>
        <a:xfrm>
          <a:off x="13436111" y="625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61111</xdr:rowOff>
    </xdr:from>
    <xdr:to>
      <xdr:col>67</xdr:col>
      <xdr:colOff>101600</xdr:colOff>
      <xdr:row>38</xdr:row>
      <xdr:rowOff>162711</xdr:rowOff>
    </xdr:to>
    <xdr:sp macro="" textlink="">
      <xdr:nvSpPr>
        <xdr:cNvPr id="540" name="楕円 539"/>
        <xdr:cNvSpPr/>
      </xdr:nvSpPr>
      <xdr:spPr>
        <a:xfrm>
          <a:off x="12763500" y="657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7788</xdr:rowOff>
    </xdr:from>
    <xdr:ext cx="469744" cy="259045"/>
    <xdr:sp macro="" textlink="">
      <xdr:nvSpPr>
        <xdr:cNvPr id="541" name="テキスト ボックス 540"/>
        <xdr:cNvSpPr txBox="1"/>
      </xdr:nvSpPr>
      <xdr:spPr>
        <a:xfrm>
          <a:off x="12579428" y="635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0" name="テキスト ボックス 60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6" name="直線コネクタ 615"/>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7"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8" name="直線コネクタ 617"/>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9"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20" name="直線コネクタ 619"/>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61061</xdr:rowOff>
    </xdr:from>
    <xdr:to>
      <xdr:col>85</xdr:col>
      <xdr:colOff>127000</xdr:colOff>
      <xdr:row>72</xdr:row>
      <xdr:rowOff>82191</xdr:rowOff>
    </xdr:to>
    <xdr:cxnSp macro="">
      <xdr:nvCxnSpPr>
        <xdr:cNvPr id="621" name="直線コネクタ 620"/>
        <xdr:cNvCxnSpPr/>
      </xdr:nvCxnSpPr>
      <xdr:spPr>
        <a:xfrm>
          <a:off x="15481300" y="12405461"/>
          <a:ext cx="838200" cy="2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19713</xdr:rowOff>
    </xdr:from>
    <xdr:ext cx="534377" cy="259045"/>
    <xdr:sp macro="" textlink="">
      <xdr:nvSpPr>
        <xdr:cNvPr id="622" name="公債費平均値テキスト"/>
        <xdr:cNvSpPr txBox="1"/>
      </xdr:nvSpPr>
      <xdr:spPr>
        <a:xfrm>
          <a:off x="16370300" y="13049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3" name="フローチャート: 判断 622"/>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61061</xdr:rowOff>
    </xdr:from>
    <xdr:to>
      <xdr:col>81</xdr:col>
      <xdr:colOff>50800</xdr:colOff>
      <xdr:row>72</xdr:row>
      <xdr:rowOff>142346</xdr:rowOff>
    </xdr:to>
    <xdr:cxnSp macro="">
      <xdr:nvCxnSpPr>
        <xdr:cNvPr id="624" name="直線コネクタ 623"/>
        <xdr:cNvCxnSpPr/>
      </xdr:nvCxnSpPr>
      <xdr:spPr>
        <a:xfrm flipV="1">
          <a:off x="14592300" y="12405461"/>
          <a:ext cx="889000" cy="8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5" name="フローチャート: 判断 624"/>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136789</xdr:rowOff>
    </xdr:from>
    <xdr:ext cx="534377" cy="259045"/>
    <xdr:sp macro="" textlink="">
      <xdr:nvSpPr>
        <xdr:cNvPr id="626" name="テキスト ボックス 625"/>
        <xdr:cNvSpPr txBox="1"/>
      </xdr:nvSpPr>
      <xdr:spPr>
        <a:xfrm>
          <a:off x="15214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142346</xdr:rowOff>
    </xdr:from>
    <xdr:to>
      <xdr:col>76</xdr:col>
      <xdr:colOff>114300</xdr:colOff>
      <xdr:row>73</xdr:row>
      <xdr:rowOff>9333</xdr:rowOff>
    </xdr:to>
    <xdr:cxnSp macro="">
      <xdr:nvCxnSpPr>
        <xdr:cNvPr id="627" name="直線コネクタ 626"/>
        <xdr:cNvCxnSpPr/>
      </xdr:nvCxnSpPr>
      <xdr:spPr>
        <a:xfrm flipV="1">
          <a:off x="13703300" y="12486746"/>
          <a:ext cx="889000" cy="3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8" name="フローチャート: 判断 627"/>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169691</xdr:rowOff>
    </xdr:from>
    <xdr:ext cx="534377" cy="259045"/>
    <xdr:sp macro="" textlink="">
      <xdr:nvSpPr>
        <xdr:cNvPr id="629" name="テキスト ボックス 628"/>
        <xdr:cNvSpPr txBox="1"/>
      </xdr:nvSpPr>
      <xdr:spPr>
        <a:xfrm>
          <a:off x="14325111" y="1319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9333</xdr:rowOff>
    </xdr:from>
    <xdr:to>
      <xdr:col>71</xdr:col>
      <xdr:colOff>177800</xdr:colOff>
      <xdr:row>73</xdr:row>
      <xdr:rowOff>20616</xdr:rowOff>
    </xdr:to>
    <xdr:cxnSp macro="">
      <xdr:nvCxnSpPr>
        <xdr:cNvPr id="630" name="直線コネクタ 629"/>
        <xdr:cNvCxnSpPr/>
      </xdr:nvCxnSpPr>
      <xdr:spPr>
        <a:xfrm flipV="1">
          <a:off x="12814300" y="12525183"/>
          <a:ext cx="8890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31" name="フローチャート: 判断 630"/>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96294</xdr:rowOff>
    </xdr:from>
    <xdr:ext cx="534377" cy="259045"/>
    <xdr:sp macro="" textlink="">
      <xdr:nvSpPr>
        <xdr:cNvPr id="632" name="テキスト ボックス 631"/>
        <xdr:cNvSpPr txBox="1"/>
      </xdr:nvSpPr>
      <xdr:spPr>
        <a:xfrm>
          <a:off x="13436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3" name="フローチャート: 判断 632"/>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91738</xdr:rowOff>
    </xdr:from>
    <xdr:ext cx="534377" cy="259045"/>
    <xdr:sp macro="" textlink="">
      <xdr:nvSpPr>
        <xdr:cNvPr id="634" name="テキスト ボックス 633"/>
        <xdr:cNvSpPr txBox="1"/>
      </xdr:nvSpPr>
      <xdr:spPr>
        <a:xfrm>
          <a:off x="12547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31391</xdr:rowOff>
    </xdr:from>
    <xdr:to>
      <xdr:col>85</xdr:col>
      <xdr:colOff>177800</xdr:colOff>
      <xdr:row>72</xdr:row>
      <xdr:rowOff>132991</xdr:rowOff>
    </xdr:to>
    <xdr:sp macro="" textlink="">
      <xdr:nvSpPr>
        <xdr:cNvPr id="640" name="楕円 639"/>
        <xdr:cNvSpPr/>
      </xdr:nvSpPr>
      <xdr:spPr>
        <a:xfrm>
          <a:off x="16268700" y="1237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54268</xdr:rowOff>
    </xdr:from>
    <xdr:ext cx="534377" cy="259045"/>
    <xdr:sp macro="" textlink="">
      <xdr:nvSpPr>
        <xdr:cNvPr id="641" name="公債費該当値テキスト"/>
        <xdr:cNvSpPr txBox="1"/>
      </xdr:nvSpPr>
      <xdr:spPr>
        <a:xfrm>
          <a:off x="16370300" y="12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10261</xdr:rowOff>
    </xdr:from>
    <xdr:to>
      <xdr:col>81</xdr:col>
      <xdr:colOff>101600</xdr:colOff>
      <xdr:row>72</xdr:row>
      <xdr:rowOff>111861</xdr:rowOff>
    </xdr:to>
    <xdr:sp macro="" textlink="">
      <xdr:nvSpPr>
        <xdr:cNvPr id="642" name="楕円 641"/>
        <xdr:cNvSpPr/>
      </xdr:nvSpPr>
      <xdr:spPr>
        <a:xfrm>
          <a:off x="15430500" y="1235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128388</xdr:rowOff>
    </xdr:from>
    <xdr:ext cx="534377" cy="259045"/>
    <xdr:sp macro="" textlink="">
      <xdr:nvSpPr>
        <xdr:cNvPr id="643" name="テキスト ボックス 642"/>
        <xdr:cNvSpPr txBox="1"/>
      </xdr:nvSpPr>
      <xdr:spPr>
        <a:xfrm>
          <a:off x="15214111" y="1212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91546</xdr:rowOff>
    </xdr:from>
    <xdr:to>
      <xdr:col>76</xdr:col>
      <xdr:colOff>165100</xdr:colOff>
      <xdr:row>73</xdr:row>
      <xdr:rowOff>21696</xdr:rowOff>
    </xdr:to>
    <xdr:sp macro="" textlink="">
      <xdr:nvSpPr>
        <xdr:cNvPr id="644" name="楕円 643"/>
        <xdr:cNvSpPr/>
      </xdr:nvSpPr>
      <xdr:spPr>
        <a:xfrm>
          <a:off x="14541500" y="1243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38223</xdr:rowOff>
    </xdr:from>
    <xdr:ext cx="534377" cy="259045"/>
    <xdr:sp macro="" textlink="">
      <xdr:nvSpPr>
        <xdr:cNvPr id="645" name="テキスト ボックス 644"/>
        <xdr:cNvSpPr txBox="1"/>
      </xdr:nvSpPr>
      <xdr:spPr>
        <a:xfrm>
          <a:off x="14325111" y="1221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129983</xdr:rowOff>
    </xdr:from>
    <xdr:to>
      <xdr:col>72</xdr:col>
      <xdr:colOff>38100</xdr:colOff>
      <xdr:row>73</xdr:row>
      <xdr:rowOff>60133</xdr:rowOff>
    </xdr:to>
    <xdr:sp macro="" textlink="">
      <xdr:nvSpPr>
        <xdr:cNvPr id="646" name="楕円 645"/>
        <xdr:cNvSpPr/>
      </xdr:nvSpPr>
      <xdr:spPr>
        <a:xfrm>
          <a:off x="13652500" y="1247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76660</xdr:rowOff>
    </xdr:from>
    <xdr:ext cx="534377" cy="259045"/>
    <xdr:sp macro="" textlink="">
      <xdr:nvSpPr>
        <xdr:cNvPr id="647" name="テキスト ボックス 646"/>
        <xdr:cNvSpPr txBox="1"/>
      </xdr:nvSpPr>
      <xdr:spPr>
        <a:xfrm>
          <a:off x="13436111" y="1224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141266</xdr:rowOff>
    </xdr:from>
    <xdr:to>
      <xdr:col>67</xdr:col>
      <xdr:colOff>101600</xdr:colOff>
      <xdr:row>73</xdr:row>
      <xdr:rowOff>71416</xdr:rowOff>
    </xdr:to>
    <xdr:sp macro="" textlink="">
      <xdr:nvSpPr>
        <xdr:cNvPr id="648" name="楕円 647"/>
        <xdr:cNvSpPr/>
      </xdr:nvSpPr>
      <xdr:spPr>
        <a:xfrm>
          <a:off x="12763500" y="1248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87943</xdr:rowOff>
    </xdr:from>
    <xdr:ext cx="534377" cy="259045"/>
    <xdr:sp macro="" textlink="">
      <xdr:nvSpPr>
        <xdr:cNvPr id="649" name="テキスト ボックス 648"/>
        <xdr:cNvSpPr txBox="1"/>
      </xdr:nvSpPr>
      <xdr:spPr>
        <a:xfrm>
          <a:off x="12547111" y="1226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71" name="直線コネクタ 670"/>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2"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3" name="直線コネクタ 672"/>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4"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5" name="直線コネクタ 674"/>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80648</xdr:rowOff>
    </xdr:from>
    <xdr:to>
      <xdr:col>85</xdr:col>
      <xdr:colOff>127000</xdr:colOff>
      <xdr:row>98</xdr:row>
      <xdr:rowOff>81032</xdr:rowOff>
    </xdr:to>
    <xdr:cxnSp macro="">
      <xdr:nvCxnSpPr>
        <xdr:cNvPr id="676" name="直線コネクタ 675"/>
        <xdr:cNvCxnSpPr/>
      </xdr:nvCxnSpPr>
      <xdr:spPr>
        <a:xfrm>
          <a:off x="15481300" y="16882748"/>
          <a:ext cx="838200" cy="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7"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8" name="フローチャート: 判断 677"/>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101222</xdr:rowOff>
    </xdr:from>
    <xdr:to>
      <xdr:col>81</xdr:col>
      <xdr:colOff>50800</xdr:colOff>
      <xdr:row>98</xdr:row>
      <xdr:rowOff>80648</xdr:rowOff>
    </xdr:to>
    <xdr:cxnSp macro="">
      <xdr:nvCxnSpPr>
        <xdr:cNvPr id="679" name="直線コネクタ 678"/>
        <xdr:cNvCxnSpPr/>
      </xdr:nvCxnSpPr>
      <xdr:spPr>
        <a:xfrm>
          <a:off x="14592300" y="1673187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80" name="フローチャート: 判断 679"/>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81" name="テキスト ボックス 680"/>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101222</xdr:rowOff>
    </xdr:from>
    <xdr:to>
      <xdr:col>76</xdr:col>
      <xdr:colOff>114300</xdr:colOff>
      <xdr:row>97</xdr:row>
      <xdr:rowOff>142343</xdr:rowOff>
    </xdr:to>
    <xdr:cxnSp macro="">
      <xdr:nvCxnSpPr>
        <xdr:cNvPr id="682" name="直線コネクタ 681"/>
        <xdr:cNvCxnSpPr/>
      </xdr:nvCxnSpPr>
      <xdr:spPr>
        <a:xfrm flipV="1">
          <a:off x="13703300" y="16731872"/>
          <a:ext cx="889000" cy="4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3" name="フローチャート: 判断 682"/>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117299</xdr:rowOff>
    </xdr:from>
    <xdr:ext cx="534377" cy="259045"/>
    <xdr:sp macro="" textlink="">
      <xdr:nvSpPr>
        <xdr:cNvPr id="684" name="テキスト ボックス 683"/>
        <xdr:cNvSpPr txBox="1"/>
      </xdr:nvSpPr>
      <xdr:spPr>
        <a:xfrm>
          <a:off x="14325111" y="169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98433</xdr:rowOff>
    </xdr:from>
    <xdr:to>
      <xdr:col>71</xdr:col>
      <xdr:colOff>177800</xdr:colOff>
      <xdr:row>97</xdr:row>
      <xdr:rowOff>142343</xdr:rowOff>
    </xdr:to>
    <xdr:cxnSp macro="">
      <xdr:nvCxnSpPr>
        <xdr:cNvPr id="685" name="直線コネクタ 684"/>
        <xdr:cNvCxnSpPr/>
      </xdr:nvCxnSpPr>
      <xdr:spPr>
        <a:xfrm>
          <a:off x="12814300" y="16729083"/>
          <a:ext cx="889000" cy="4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6" name="フローチャート: 判断 685"/>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123379</xdr:rowOff>
    </xdr:from>
    <xdr:ext cx="534377" cy="259045"/>
    <xdr:sp macro="" textlink="">
      <xdr:nvSpPr>
        <xdr:cNvPr id="687" name="テキスト ボックス 686"/>
        <xdr:cNvSpPr txBox="1"/>
      </xdr:nvSpPr>
      <xdr:spPr>
        <a:xfrm>
          <a:off x="13436111" y="1692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8" name="フローチャート: 判断 687"/>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104832</xdr:rowOff>
    </xdr:from>
    <xdr:ext cx="534377" cy="259045"/>
    <xdr:sp macro="" textlink="">
      <xdr:nvSpPr>
        <xdr:cNvPr id="689" name="テキスト ボックス 688"/>
        <xdr:cNvSpPr txBox="1"/>
      </xdr:nvSpPr>
      <xdr:spPr>
        <a:xfrm>
          <a:off x="12547111" y="1690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30232</xdr:rowOff>
    </xdr:from>
    <xdr:to>
      <xdr:col>85</xdr:col>
      <xdr:colOff>177800</xdr:colOff>
      <xdr:row>98</xdr:row>
      <xdr:rowOff>131832</xdr:rowOff>
    </xdr:to>
    <xdr:sp macro="" textlink="">
      <xdr:nvSpPr>
        <xdr:cNvPr id="695" name="楕円 694"/>
        <xdr:cNvSpPr/>
      </xdr:nvSpPr>
      <xdr:spPr>
        <a:xfrm>
          <a:off x="16268700" y="1683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164980</xdr:rowOff>
    </xdr:from>
    <xdr:ext cx="534377" cy="259045"/>
    <xdr:sp macro="" textlink="">
      <xdr:nvSpPr>
        <xdr:cNvPr id="696" name="積立金該当値テキスト"/>
        <xdr:cNvSpPr txBox="1"/>
      </xdr:nvSpPr>
      <xdr:spPr>
        <a:xfrm>
          <a:off x="16370300" y="1679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29848</xdr:rowOff>
    </xdr:from>
    <xdr:to>
      <xdr:col>81</xdr:col>
      <xdr:colOff>101600</xdr:colOff>
      <xdr:row>98</xdr:row>
      <xdr:rowOff>131448</xdr:rowOff>
    </xdr:to>
    <xdr:sp macro="" textlink="">
      <xdr:nvSpPr>
        <xdr:cNvPr id="697" name="楕円 696"/>
        <xdr:cNvSpPr/>
      </xdr:nvSpPr>
      <xdr:spPr>
        <a:xfrm>
          <a:off x="15430500" y="168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122575</xdr:rowOff>
    </xdr:from>
    <xdr:ext cx="534377" cy="259045"/>
    <xdr:sp macro="" textlink="">
      <xdr:nvSpPr>
        <xdr:cNvPr id="698" name="テキスト ボックス 697"/>
        <xdr:cNvSpPr txBox="1"/>
      </xdr:nvSpPr>
      <xdr:spPr>
        <a:xfrm>
          <a:off x="15214111" y="1692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50422</xdr:rowOff>
    </xdr:from>
    <xdr:to>
      <xdr:col>76</xdr:col>
      <xdr:colOff>165100</xdr:colOff>
      <xdr:row>97</xdr:row>
      <xdr:rowOff>152022</xdr:rowOff>
    </xdr:to>
    <xdr:sp macro="" textlink="">
      <xdr:nvSpPr>
        <xdr:cNvPr id="699" name="楕円 698"/>
        <xdr:cNvSpPr/>
      </xdr:nvSpPr>
      <xdr:spPr>
        <a:xfrm>
          <a:off x="14541500" y="1668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168549</xdr:rowOff>
    </xdr:from>
    <xdr:ext cx="534377" cy="259045"/>
    <xdr:sp macro="" textlink="">
      <xdr:nvSpPr>
        <xdr:cNvPr id="700" name="テキスト ボックス 699"/>
        <xdr:cNvSpPr txBox="1"/>
      </xdr:nvSpPr>
      <xdr:spPr>
        <a:xfrm>
          <a:off x="14325111" y="1645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91543</xdr:rowOff>
    </xdr:from>
    <xdr:to>
      <xdr:col>72</xdr:col>
      <xdr:colOff>38100</xdr:colOff>
      <xdr:row>98</xdr:row>
      <xdr:rowOff>21693</xdr:rowOff>
    </xdr:to>
    <xdr:sp macro="" textlink="">
      <xdr:nvSpPr>
        <xdr:cNvPr id="701" name="楕円 700"/>
        <xdr:cNvSpPr/>
      </xdr:nvSpPr>
      <xdr:spPr>
        <a:xfrm>
          <a:off x="13652500" y="167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38220</xdr:rowOff>
    </xdr:from>
    <xdr:ext cx="534377" cy="259045"/>
    <xdr:sp macro="" textlink="">
      <xdr:nvSpPr>
        <xdr:cNvPr id="702" name="テキスト ボックス 701"/>
        <xdr:cNvSpPr txBox="1"/>
      </xdr:nvSpPr>
      <xdr:spPr>
        <a:xfrm>
          <a:off x="13436111" y="1649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47633</xdr:rowOff>
    </xdr:from>
    <xdr:to>
      <xdr:col>67</xdr:col>
      <xdr:colOff>101600</xdr:colOff>
      <xdr:row>97</xdr:row>
      <xdr:rowOff>149233</xdr:rowOff>
    </xdr:to>
    <xdr:sp macro="" textlink="">
      <xdr:nvSpPr>
        <xdr:cNvPr id="703" name="楕円 702"/>
        <xdr:cNvSpPr/>
      </xdr:nvSpPr>
      <xdr:spPr>
        <a:xfrm>
          <a:off x="12763500" y="1667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165760</xdr:rowOff>
    </xdr:from>
    <xdr:ext cx="534377" cy="259045"/>
    <xdr:sp macro="" textlink="">
      <xdr:nvSpPr>
        <xdr:cNvPr id="704" name="テキスト ボックス 703"/>
        <xdr:cNvSpPr txBox="1"/>
      </xdr:nvSpPr>
      <xdr:spPr>
        <a:xfrm>
          <a:off x="12547111" y="1645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4" name="テキスト ボックス 72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6" name="テキスト ボックス 72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30" name="直線コネクタ 729"/>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3"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4" name="直線コネクタ 733"/>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164628</xdr:rowOff>
    </xdr:from>
    <xdr:to>
      <xdr:col>116</xdr:col>
      <xdr:colOff>63500</xdr:colOff>
      <xdr:row>39</xdr:row>
      <xdr:rowOff>97355</xdr:rowOff>
    </xdr:to>
    <xdr:cxnSp macro="">
      <xdr:nvCxnSpPr>
        <xdr:cNvPr id="735" name="直線コネクタ 734"/>
        <xdr:cNvCxnSpPr/>
      </xdr:nvCxnSpPr>
      <xdr:spPr>
        <a:xfrm flipV="1">
          <a:off x="21323300" y="6679728"/>
          <a:ext cx="838200" cy="10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6"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7" name="フローチャート: 判断 736"/>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97355</xdr:rowOff>
    </xdr:from>
    <xdr:to>
      <xdr:col>111</xdr:col>
      <xdr:colOff>177800</xdr:colOff>
      <xdr:row>39</xdr:row>
      <xdr:rowOff>97355</xdr:rowOff>
    </xdr:to>
    <xdr:cxnSp macro="">
      <xdr:nvCxnSpPr>
        <xdr:cNvPr id="738" name="直線コネクタ 737"/>
        <xdr:cNvCxnSpPr/>
      </xdr:nvCxnSpPr>
      <xdr:spPr>
        <a:xfrm>
          <a:off x="20434300" y="6783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9" name="フローチャート: 判断 738"/>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40" name="テキスト ボックス 739"/>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136761</xdr:rowOff>
    </xdr:from>
    <xdr:to>
      <xdr:col>107</xdr:col>
      <xdr:colOff>50800</xdr:colOff>
      <xdr:row>39</xdr:row>
      <xdr:rowOff>97355</xdr:rowOff>
    </xdr:to>
    <xdr:cxnSp macro="">
      <xdr:nvCxnSpPr>
        <xdr:cNvPr id="741" name="直線コネクタ 740"/>
        <xdr:cNvCxnSpPr/>
      </xdr:nvCxnSpPr>
      <xdr:spPr>
        <a:xfrm>
          <a:off x="19545300" y="6651861"/>
          <a:ext cx="889000" cy="13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2" name="フローチャート: 判断 741"/>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3" name="テキスト ボックス 742"/>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136761</xdr:rowOff>
    </xdr:from>
    <xdr:to>
      <xdr:col>102</xdr:col>
      <xdr:colOff>114300</xdr:colOff>
      <xdr:row>39</xdr:row>
      <xdr:rowOff>97463</xdr:rowOff>
    </xdr:to>
    <xdr:cxnSp macro="">
      <xdr:nvCxnSpPr>
        <xdr:cNvPr id="744" name="直線コネクタ 743"/>
        <xdr:cNvCxnSpPr/>
      </xdr:nvCxnSpPr>
      <xdr:spPr>
        <a:xfrm flipV="1">
          <a:off x="18656300" y="6651861"/>
          <a:ext cx="889000" cy="13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5" name="フローチャート: 判断 744"/>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76036</xdr:rowOff>
    </xdr:from>
    <xdr:ext cx="378565" cy="259045"/>
    <xdr:sp macro="" textlink="">
      <xdr:nvSpPr>
        <xdr:cNvPr id="746" name="テキスト ボックス 745"/>
        <xdr:cNvSpPr txBox="1"/>
      </xdr:nvSpPr>
      <xdr:spPr>
        <a:xfrm>
          <a:off x="19356017" y="6762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7" name="フローチャート: 判断 746"/>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8" name="テキスト ボックス 747"/>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113828</xdr:rowOff>
    </xdr:from>
    <xdr:to>
      <xdr:col>116</xdr:col>
      <xdr:colOff>114300</xdr:colOff>
      <xdr:row>39</xdr:row>
      <xdr:rowOff>43978</xdr:rowOff>
    </xdr:to>
    <xdr:sp macro="" textlink="">
      <xdr:nvSpPr>
        <xdr:cNvPr id="754" name="楕円 753"/>
        <xdr:cNvSpPr/>
      </xdr:nvSpPr>
      <xdr:spPr>
        <a:xfrm>
          <a:off x="22110700" y="662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80716</xdr:rowOff>
    </xdr:from>
    <xdr:ext cx="378565" cy="259045"/>
    <xdr:sp macro="" textlink="">
      <xdr:nvSpPr>
        <xdr:cNvPr id="755" name="投資及び出資金該当値テキスト"/>
        <xdr:cNvSpPr txBox="1"/>
      </xdr:nvSpPr>
      <xdr:spPr>
        <a:xfrm>
          <a:off x="22212300" y="6595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46555</xdr:rowOff>
    </xdr:from>
    <xdr:to>
      <xdr:col>112</xdr:col>
      <xdr:colOff>38100</xdr:colOff>
      <xdr:row>39</xdr:row>
      <xdr:rowOff>148155</xdr:rowOff>
    </xdr:to>
    <xdr:sp macro="" textlink="">
      <xdr:nvSpPr>
        <xdr:cNvPr id="756" name="楕円 755"/>
        <xdr:cNvSpPr/>
      </xdr:nvSpPr>
      <xdr:spPr>
        <a:xfrm>
          <a:off x="21272500" y="673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139282</xdr:rowOff>
    </xdr:from>
    <xdr:ext cx="313932" cy="259045"/>
    <xdr:sp macro="" textlink="">
      <xdr:nvSpPr>
        <xdr:cNvPr id="757" name="テキスト ボックス 756"/>
        <xdr:cNvSpPr txBox="1"/>
      </xdr:nvSpPr>
      <xdr:spPr>
        <a:xfrm>
          <a:off x="21166333" y="6825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46555</xdr:rowOff>
    </xdr:from>
    <xdr:to>
      <xdr:col>107</xdr:col>
      <xdr:colOff>101600</xdr:colOff>
      <xdr:row>39</xdr:row>
      <xdr:rowOff>148155</xdr:rowOff>
    </xdr:to>
    <xdr:sp macro="" textlink="">
      <xdr:nvSpPr>
        <xdr:cNvPr id="758" name="楕円 757"/>
        <xdr:cNvSpPr/>
      </xdr:nvSpPr>
      <xdr:spPr>
        <a:xfrm>
          <a:off x="20383500" y="673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139282</xdr:rowOff>
    </xdr:from>
    <xdr:ext cx="313932" cy="259045"/>
    <xdr:sp macro="" textlink="">
      <xdr:nvSpPr>
        <xdr:cNvPr id="759" name="テキスト ボックス 758"/>
        <xdr:cNvSpPr txBox="1"/>
      </xdr:nvSpPr>
      <xdr:spPr>
        <a:xfrm>
          <a:off x="20277333" y="6825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85961</xdr:rowOff>
    </xdr:from>
    <xdr:to>
      <xdr:col>102</xdr:col>
      <xdr:colOff>165100</xdr:colOff>
      <xdr:row>39</xdr:row>
      <xdr:rowOff>16111</xdr:rowOff>
    </xdr:to>
    <xdr:sp macro="" textlink="">
      <xdr:nvSpPr>
        <xdr:cNvPr id="760" name="楕円 759"/>
        <xdr:cNvSpPr/>
      </xdr:nvSpPr>
      <xdr:spPr>
        <a:xfrm>
          <a:off x="19494500" y="660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32638</xdr:rowOff>
    </xdr:from>
    <xdr:ext cx="469744" cy="259045"/>
    <xdr:sp macro="" textlink="">
      <xdr:nvSpPr>
        <xdr:cNvPr id="761" name="テキスト ボックス 760"/>
        <xdr:cNvSpPr txBox="1"/>
      </xdr:nvSpPr>
      <xdr:spPr>
        <a:xfrm>
          <a:off x="19310428" y="637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46663</xdr:rowOff>
    </xdr:from>
    <xdr:to>
      <xdr:col>98</xdr:col>
      <xdr:colOff>38100</xdr:colOff>
      <xdr:row>39</xdr:row>
      <xdr:rowOff>148263</xdr:rowOff>
    </xdr:to>
    <xdr:sp macro="" textlink="">
      <xdr:nvSpPr>
        <xdr:cNvPr id="762" name="楕円 761"/>
        <xdr:cNvSpPr/>
      </xdr:nvSpPr>
      <xdr:spPr>
        <a:xfrm>
          <a:off x="18605500" y="673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139390</xdr:rowOff>
    </xdr:from>
    <xdr:ext cx="313932" cy="259045"/>
    <xdr:sp macro="" textlink="">
      <xdr:nvSpPr>
        <xdr:cNvPr id="763" name="テキスト ボックス 762"/>
        <xdr:cNvSpPr txBox="1"/>
      </xdr:nvSpPr>
      <xdr:spPr>
        <a:xfrm>
          <a:off x="18499333" y="68259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5" name="直線コネクタ 784"/>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8"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9" name="直線コネクタ 788"/>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139517</xdr:rowOff>
    </xdr:from>
    <xdr:to>
      <xdr:col>116</xdr:col>
      <xdr:colOff>63500</xdr:colOff>
      <xdr:row>58</xdr:row>
      <xdr:rowOff>139654</xdr:rowOff>
    </xdr:to>
    <xdr:cxnSp macro="">
      <xdr:nvCxnSpPr>
        <xdr:cNvPr id="790" name="直線コネクタ 789"/>
        <xdr:cNvCxnSpPr/>
      </xdr:nvCxnSpPr>
      <xdr:spPr>
        <a:xfrm>
          <a:off x="21323300" y="10083617"/>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91"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2" name="フローチャート: 判断 791"/>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139517</xdr:rowOff>
    </xdr:from>
    <xdr:to>
      <xdr:col>111</xdr:col>
      <xdr:colOff>177800</xdr:colOff>
      <xdr:row>58</xdr:row>
      <xdr:rowOff>139517</xdr:rowOff>
    </xdr:to>
    <xdr:cxnSp macro="">
      <xdr:nvCxnSpPr>
        <xdr:cNvPr id="793" name="直線コネクタ 792"/>
        <xdr:cNvCxnSpPr/>
      </xdr:nvCxnSpPr>
      <xdr:spPr>
        <a:xfrm>
          <a:off x="20434300" y="100836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4" name="フローチャート: 判断 793"/>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5" name="テキスト ボックス 794"/>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138602</xdr:rowOff>
    </xdr:from>
    <xdr:to>
      <xdr:col>107</xdr:col>
      <xdr:colOff>50800</xdr:colOff>
      <xdr:row>58</xdr:row>
      <xdr:rowOff>139517</xdr:rowOff>
    </xdr:to>
    <xdr:cxnSp macro="">
      <xdr:nvCxnSpPr>
        <xdr:cNvPr id="796" name="直線コネクタ 795"/>
        <xdr:cNvCxnSpPr/>
      </xdr:nvCxnSpPr>
      <xdr:spPr>
        <a:xfrm>
          <a:off x="19545300" y="1008270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7" name="フローチャート: 判断 796"/>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8" name="テキスト ボックス 797"/>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138602</xdr:rowOff>
    </xdr:from>
    <xdr:to>
      <xdr:col>102</xdr:col>
      <xdr:colOff>114300</xdr:colOff>
      <xdr:row>58</xdr:row>
      <xdr:rowOff>139700</xdr:rowOff>
    </xdr:to>
    <xdr:cxnSp macro="">
      <xdr:nvCxnSpPr>
        <xdr:cNvPr id="799" name="直線コネクタ 798"/>
        <xdr:cNvCxnSpPr/>
      </xdr:nvCxnSpPr>
      <xdr:spPr>
        <a:xfrm flipV="1">
          <a:off x="18656300" y="10082702"/>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800" name="フローチャート: 判断 799"/>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801" name="テキスト ボックス 800"/>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2" name="フローチャート: 判断 801"/>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3" name="テキスト ボックス 802"/>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88854</xdr:rowOff>
    </xdr:from>
    <xdr:to>
      <xdr:col>116</xdr:col>
      <xdr:colOff>114300</xdr:colOff>
      <xdr:row>59</xdr:row>
      <xdr:rowOff>19004</xdr:rowOff>
    </xdr:to>
    <xdr:sp macro="" textlink="">
      <xdr:nvSpPr>
        <xdr:cNvPr id="809" name="楕円 808"/>
        <xdr:cNvSpPr/>
      </xdr:nvSpPr>
      <xdr:spPr>
        <a:xfrm>
          <a:off x="22110700" y="1003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4827</xdr:rowOff>
    </xdr:from>
    <xdr:ext cx="249299" cy="259045"/>
    <xdr:sp macro="" textlink="">
      <xdr:nvSpPr>
        <xdr:cNvPr id="810" name="貸付金該当値テキスト"/>
        <xdr:cNvSpPr txBox="1"/>
      </xdr:nvSpPr>
      <xdr:spPr>
        <a:xfrm>
          <a:off x="22212300" y="994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88717</xdr:rowOff>
    </xdr:from>
    <xdr:to>
      <xdr:col>112</xdr:col>
      <xdr:colOff>38100</xdr:colOff>
      <xdr:row>59</xdr:row>
      <xdr:rowOff>18867</xdr:rowOff>
    </xdr:to>
    <xdr:sp macro="" textlink="">
      <xdr:nvSpPr>
        <xdr:cNvPr id="811" name="楕円 810"/>
        <xdr:cNvSpPr/>
      </xdr:nvSpPr>
      <xdr:spPr>
        <a:xfrm>
          <a:off x="212725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9994</xdr:rowOff>
    </xdr:from>
    <xdr:ext cx="249299" cy="259045"/>
    <xdr:sp macro="" textlink="">
      <xdr:nvSpPr>
        <xdr:cNvPr id="812" name="テキスト ボックス 811"/>
        <xdr:cNvSpPr txBox="1"/>
      </xdr:nvSpPr>
      <xdr:spPr>
        <a:xfrm>
          <a:off x="21198650" y="10125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88717</xdr:rowOff>
    </xdr:from>
    <xdr:to>
      <xdr:col>107</xdr:col>
      <xdr:colOff>101600</xdr:colOff>
      <xdr:row>59</xdr:row>
      <xdr:rowOff>18867</xdr:rowOff>
    </xdr:to>
    <xdr:sp macro="" textlink="">
      <xdr:nvSpPr>
        <xdr:cNvPr id="813" name="楕円 812"/>
        <xdr:cNvSpPr/>
      </xdr:nvSpPr>
      <xdr:spPr>
        <a:xfrm>
          <a:off x="203835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9994</xdr:rowOff>
    </xdr:from>
    <xdr:ext cx="249299" cy="259045"/>
    <xdr:sp macro="" textlink="">
      <xdr:nvSpPr>
        <xdr:cNvPr id="814" name="テキスト ボックス 813"/>
        <xdr:cNvSpPr txBox="1"/>
      </xdr:nvSpPr>
      <xdr:spPr>
        <a:xfrm>
          <a:off x="20309650" y="10125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87802</xdr:rowOff>
    </xdr:from>
    <xdr:to>
      <xdr:col>102</xdr:col>
      <xdr:colOff>165100</xdr:colOff>
      <xdr:row>59</xdr:row>
      <xdr:rowOff>17952</xdr:rowOff>
    </xdr:to>
    <xdr:sp macro="" textlink="">
      <xdr:nvSpPr>
        <xdr:cNvPr id="815" name="楕円 814"/>
        <xdr:cNvSpPr/>
      </xdr:nvSpPr>
      <xdr:spPr>
        <a:xfrm>
          <a:off x="19494500" y="1003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9079</xdr:rowOff>
    </xdr:from>
    <xdr:ext cx="313932" cy="259045"/>
    <xdr:sp macro="" textlink="">
      <xdr:nvSpPr>
        <xdr:cNvPr id="816" name="テキスト ボックス 815"/>
        <xdr:cNvSpPr txBox="1"/>
      </xdr:nvSpPr>
      <xdr:spPr>
        <a:xfrm>
          <a:off x="19388333" y="10124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7" name="楕円 81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8" name="テキスト ボックス 81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7" name="テキスト ボックス 83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41" name="直線コネクタ 840"/>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2"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3" name="直線コネクタ 842"/>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4"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5" name="直線コネクタ 844"/>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29721</xdr:rowOff>
    </xdr:from>
    <xdr:to>
      <xdr:col>116</xdr:col>
      <xdr:colOff>63500</xdr:colOff>
      <xdr:row>72</xdr:row>
      <xdr:rowOff>111628</xdr:rowOff>
    </xdr:to>
    <xdr:cxnSp macro="">
      <xdr:nvCxnSpPr>
        <xdr:cNvPr id="846" name="直線コネクタ 845"/>
        <xdr:cNvCxnSpPr/>
      </xdr:nvCxnSpPr>
      <xdr:spPr>
        <a:xfrm>
          <a:off x="21323300" y="12374121"/>
          <a:ext cx="838200" cy="8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77043</xdr:rowOff>
    </xdr:from>
    <xdr:ext cx="534377" cy="259045"/>
    <xdr:sp macro="" textlink="">
      <xdr:nvSpPr>
        <xdr:cNvPr id="847" name="繰出金平均値テキスト"/>
        <xdr:cNvSpPr txBox="1"/>
      </xdr:nvSpPr>
      <xdr:spPr>
        <a:xfrm>
          <a:off x="22212300" y="12935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8" name="フローチャート: 判断 847"/>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29721</xdr:rowOff>
    </xdr:from>
    <xdr:to>
      <xdr:col>111</xdr:col>
      <xdr:colOff>177800</xdr:colOff>
      <xdr:row>72</xdr:row>
      <xdr:rowOff>97615</xdr:rowOff>
    </xdr:to>
    <xdr:cxnSp macro="">
      <xdr:nvCxnSpPr>
        <xdr:cNvPr id="849" name="直線コネクタ 848"/>
        <xdr:cNvCxnSpPr/>
      </xdr:nvCxnSpPr>
      <xdr:spPr>
        <a:xfrm flipV="1">
          <a:off x="20434300" y="12374121"/>
          <a:ext cx="889000" cy="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50" name="フローチャート: 判断 849"/>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20441</xdr:rowOff>
    </xdr:from>
    <xdr:ext cx="534377" cy="259045"/>
    <xdr:sp macro="" textlink="">
      <xdr:nvSpPr>
        <xdr:cNvPr id="851" name="テキスト ボックス 850"/>
        <xdr:cNvSpPr txBox="1"/>
      </xdr:nvSpPr>
      <xdr:spPr>
        <a:xfrm>
          <a:off x="21056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97615</xdr:rowOff>
    </xdr:from>
    <xdr:to>
      <xdr:col>107</xdr:col>
      <xdr:colOff>50800</xdr:colOff>
      <xdr:row>73</xdr:row>
      <xdr:rowOff>9809</xdr:rowOff>
    </xdr:to>
    <xdr:cxnSp macro="">
      <xdr:nvCxnSpPr>
        <xdr:cNvPr id="852" name="直線コネクタ 851"/>
        <xdr:cNvCxnSpPr/>
      </xdr:nvCxnSpPr>
      <xdr:spPr>
        <a:xfrm flipV="1">
          <a:off x="19545300" y="12442015"/>
          <a:ext cx="889000" cy="8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3" name="フローチャート: 判断 852"/>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16440</xdr:rowOff>
    </xdr:from>
    <xdr:ext cx="534377" cy="259045"/>
    <xdr:sp macro="" textlink="">
      <xdr:nvSpPr>
        <xdr:cNvPr id="854" name="テキスト ボックス 853"/>
        <xdr:cNvSpPr txBox="1"/>
      </xdr:nvSpPr>
      <xdr:spPr>
        <a:xfrm>
          <a:off x="20167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9809</xdr:rowOff>
    </xdr:from>
    <xdr:to>
      <xdr:col>102</xdr:col>
      <xdr:colOff>114300</xdr:colOff>
      <xdr:row>73</xdr:row>
      <xdr:rowOff>67988</xdr:rowOff>
    </xdr:to>
    <xdr:cxnSp macro="">
      <xdr:nvCxnSpPr>
        <xdr:cNvPr id="855" name="直線コネクタ 854"/>
        <xdr:cNvCxnSpPr/>
      </xdr:nvCxnSpPr>
      <xdr:spPr>
        <a:xfrm flipV="1">
          <a:off x="18656300" y="12525659"/>
          <a:ext cx="889000" cy="5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6" name="フローチャート: 判断 855"/>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30706</xdr:rowOff>
    </xdr:from>
    <xdr:ext cx="534377" cy="259045"/>
    <xdr:sp macro="" textlink="">
      <xdr:nvSpPr>
        <xdr:cNvPr id="857" name="テキスト ボックス 856"/>
        <xdr:cNvSpPr txBox="1"/>
      </xdr:nvSpPr>
      <xdr:spPr>
        <a:xfrm>
          <a:off x="19278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8" name="フローチャート: 判断 857"/>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54799</xdr:rowOff>
    </xdr:from>
    <xdr:ext cx="534377" cy="259045"/>
    <xdr:sp macro="" textlink="">
      <xdr:nvSpPr>
        <xdr:cNvPr id="859" name="テキスト ボックス 858"/>
        <xdr:cNvSpPr txBox="1"/>
      </xdr:nvSpPr>
      <xdr:spPr>
        <a:xfrm>
          <a:off x="18389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60828</xdr:rowOff>
    </xdr:from>
    <xdr:to>
      <xdr:col>116</xdr:col>
      <xdr:colOff>114300</xdr:colOff>
      <xdr:row>72</xdr:row>
      <xdr:rowOff>162428</xdr:rowOff>
    </xdr:to>
    <xdr:sp macro="" textlink="">
      <xdr:nvSpPr>
        <xdr:cNvPr id="865" name="楕円 864"/>
        <xdr:cNvSpPr/>
      </xdr:nvSpPr>
      <xdr:spPr>
        <a:xfrm>
          <a:off x="22110700" y="1240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83705</xdr:rowOff>
    </xdr:from>
    <xdr:ext cx="534377" cy="259045"/>
    <xdr:sp macro="" textlink="">
      <xdr:nvSpPr>
        <xdr:cNvPr id="866" name="繰出金該当値テキスト"/>
        <xdr:cNvSpPr txBox="1"/>
      </xdr:nvSpPr>
      <xdr:spPr>
        <a:xfrm>
          <a:off x="22212300" y="1225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150371</xdr:rowOff>
    </xdr:from>
    <xdr:to>
      <xdr:col>112</xdr:col>
      <xdr:colOff>38100</xdr:colOff>
      <xdr:row>72</xdr:row>
      <xdr:rowOff>80521</xdr:rowOff>
    </xdr:to>
    <xdr:sp macro="" textlink="">
      <xdr:nvSpPr>
        <xdr:cNvPr id="867" name="楕円 866"/>
        <xdr:cNvSpPr/>
      </xdr:nvSpPr>
      <xdr:spPr>
        <a:xfrm>
          <a:off x="21272500" y="1232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97048</xdr:rowOff>
    </xdr:from>
    <xdr:ext cx="534377" cy="259045"/>
    <xdr:sp macro="" textlink="">
      <xdr:nvSpPr>
        <xdr:cNvPr id="868" name="テキスト ボックス 867"/>
        <xdr:cNvSpPr txBox="1"/>
      </xdr:nvSpPr>
      <xdr:spPr>
        <a:xfrm>
          <a:off x="21056111" y="1209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46815</xdr:rowOff>
    </xdr:from>
    <xdr:to>
      <xdr:col>107</xdr:col>
      <xdr:colOff>101600</xdr:colOff>
      <xdr:row>72</xdr:row>
      <xdr:rowOff>148415</xdr:rowOff>
    </xdr:to>
    <xdr:sp macro="" textlink="">
      <xdr:nvSpPr>
        <xdr:cNvPr id="869" name="楕円 868"/>
        <xdr:cNvSpPr/>
      </xdr:nvSpPr>
      <xdr:spPr>
        <a:xfrm>
          <a:off x="20383500" y="1239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164942</xdr:rowOff>
    </xdr:from>
    <xdr:ext cx="534377" cy="259045"/>
    <xdr:sp macro="" textlink="">
      <xdr:nvSpPr>
        <xdr:cNvPr id="870" name="テキスト ボックス 869"/>
        <xdr:cNvSpPr txBox="1"/>
      </xdr:nvSpPr>
      <xdr:spPr>
        <a:xfrm>
          <a:off x="20167111" y="1216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130459</xdr:rowOff>
    </xdr:from>
    <xdr:to>
      <xdr:col>102</xdr:col>
      <xdr:colOff>165100</xdr:colOff>
      <xdr:row>73</xdr:row>
      <xdr:rowOff>60609</xdr:rowOff>
    </xdr:to>
    <xdr:sp macro="" textlink="">
      <xdr:nvSpPr>
        <xdr:cNvPr id="871" name="楕円 870"/>
        <xdr:cNvSpPr/>
      </xdr:nvSpPr>
      <xdr:spPr>
        <a:xfrm>
          <a:off x="19494500" y="1247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77136</xdr:rowOff>
    </xdr:from>
    <xdr:ext cx="534377" cy="259045"/>
    <xdr:sp macro="" textlink="">
      <xdr:nvSpPr>
        <xdr:cNvPr id="872" name="テキスト ボックス 871"/>
        <xdr:cNvSpPr txBox="1"/>
      </xdr:nvSpPr>
      <xdr:spPr>
        <a:xfrm>
          <a:off x="19278111" y="1225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17188</xdr:rowOff>
    </xdr:from>
    <xdr:to>
      <xdr:col>98</xdr:col>
      <xdr:colOff>38100</xdr:colOff>
      <xdr:row>73</xdr:row>
      <xdr:rowOff>118788</xdr:rowOff>
    </xdr:to>
    <xdr:sp macro="" textlink="">
      <xdr:nvSpPr>
        <xdr:cNvPr id="873" name="楕円 872"/>
        <xdr:cNvSpPr/>
      </xdr:nvSpPr>
      <xdr:spPr>
        <a:xfrm>
          <a:off x="18605500" y="1253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135315</xdr:rowOff>
    </xdr:from>
    <xdr:ext cx="534377" cy="259045"/>
    <xdr:sp macro="" textlink="">
      <xdr:nvSpPr>
        <xdr:cNvPr id="874" name="テキスト ボックス 873"/>
        <xdr:cNvSpPr txBox="1"/>
      </xdr:nvSpPr>
      <xdr:spPr>
        <a:xfrm>
          <a:off x="18389111" y="1230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・義務的経費に係る住民一人当たりのコストは、扶助費は</a:t>
          </a:r>
          <a:r>
            <a:rPr kumimoji="1" lang="en-US" altLang="ja-JP" sz="1300">
              <a:latin typeface="ＭＳ Ｐゴシック" panose="020B0600070205080204" pitchFamily="50" charset="-128"/>
              <a:ea typeface="ＭＳ Ｐゴシック" panose="020B0600070205080204" pitchFamily="50" charset="-128"/>
            </a:rPr>
            <a:t>240</a:t>
          </a:r>
          <a:r>
            <a:rPr kumimoji="1" lang="ja-JP" altLang="en-US" sz="1300">
              <a:latin typeface="ＭＳ Ｐゴシック" panose="020B0600070205080204" pitchFamily="50" charset="-128"/>
              <a:ea typeface="ＭＳ Ｐゴシック" panose="020B0600070205080204" pitchFamily="50" charset="-128"/>
            </a:rPr>
            <a:t>円減少、公債費は合併特例事業債の償還額の減少等により</a:t>
          </a:r>
          <a:r>
            <a:rPr kumimoji="1" lang="en-US" altLang="ja-JP" sz="1300">
              <a:latin typeface="ＭＳ Ｐゴシック" panose="020B0600070205080204" pitchFamily="50" charset="-128"/>
              <a:ea typeface="ＭＳ Ｐゴシック" panose="020B0600070205080204" pitchFamily="50" charset="-128"/>
            </a:rPr>
            <a:t>1,294</a:t>
          </a:r>
          <a:r>
            <a:rPr kumimoji="1" lang="ja-JP" altLang="en-US" sz="1300">
              <a:latin typeface="ＭＳ Ｐゴシック" panose="020B0600070205080204" pitchFamily="50" charset="-128"/>
              <a:ea typeface="ＭＳ Ｐゴシック" panose="020B0600070205080204" pitchFamily="50" charset="-128"/>
            </a:rPr>
            <a:t>円減小したが、人件費は期末勤勉手当等の増加により</a:t>
          </a:r>
          <a:r>
            <a:rPr kumimoji="1" lang="en-US" altLang="ja-JP" sz="1300">
              <a:latin typeface="ＭＳ Ｐゴシック" panose="020B0600070205080204" pitchFamily="50" charset="-128"/>
              <a:ea typeface="ＭＳ Ｐゴシック" panose="020B0600070205080204" pitchFamily="50" charset="-128"/>
            </a:rPr>
            <a:t>3,124</a:t>
          </a:r>
          <a:r>
            <a:rPr kumimoji="1" lang="ja-JP" altLang="en-US" sz="1300">
              <a:latin typeface="ＭＳ Ｐゴシック" panose="020B0600070205080204" pitchFamily="50" charset="-128"/>
              <a:ea typeface="ＭＳ Ｐゴシック" panose="020B0600070205080204" pitchFamily="50" charset="-128"/>
            </a:rPr>
            <a:t>円増加した。類似団体との比較では人件費、公債費が依然として高い傾向にある。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投資的経費に係る住民一人当たりのコストは、災害復旧費は減少したが、普通建設事業費は、伊野小学校改築事業や社会資本整備総合交付金事業等、防災・減災事業の増加によ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その他の経費に係る住民一人当たりのコストは、物件費、維持補修費、積立金、貸付金及び繰出金は減少したものの、仁淀消防組合負担金等の増加により補助費等が、水道事業への出資により投資及び出資金がそれぞれ増加した。積立金、投資及び出資金、貸付金以外の経費は、類似団体平均より高い傾向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高知県いの町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23,349
23,310
470.97
15,574,852
15,346,534
138,303
7,856,002
15,201,083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78740</xdr:rowOff>
    </xdr:from>
    <xdr:to>
      <xdr:col>24</xdr:col>
      <xdr:colOff>63500</xdr:colOff>
      <xdr:row>33</xdr:row>
      <xdr:rowOff>165227</xdr:rowOff>
    </xdr:to>
    <xdr:cxnSp macro="">
      <xdr:nvCxnSpPr>
        <xdr:cNvPr id="61" name="直線コネクタ 60"/>
        <xdr:cNvCxnSpPr/>
      </xdr:nvCxnSpPr>
      <xdr:spPr>
        <a:xfrm flipV="1">
          <a:off x="3797300" y="5736590"/>
          <a:ext cx="8382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469744" cy="259045"/>
    <xdr:sp macro="" textlink="">
      <xdr:nvSpPr>
        <xdr:cNvPr id="62" name="議会費平均値テキスト"/>
        <xdr:cNvSpPr txBox="1"/>
      </xdr:nvSpPr>
      <xdr:spPr>
        <a:xfrm>
          <a:off x="4686300" y="5963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163322</xdr:rowOff>
    </xdr:from>
    <xdr:to>
      <xdr:col>19</xdr:col>
      <xdr:colOff>177800</xdr:colOff>
      <xdr:row>33</xdr:row>
      <xdr:rowOff>165227</xdr:rowOff>
    </xdr:to>
    <xdr:cxnSp macro="">
      <xdr:nvCxnSpPr>
        <xdr:cNvPr id="64" name="直線コネクタ 63"/>
        <xdr:cNvCxnSpPr/>
      </xdr:nvCxnSpPr>
      <xdr:spPr>
        <a:xfrm>
          <a:off x="2908300" y="5649722"/>
          <a:ext cx="8890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143891</xdr:rowOff>
    </xdr:from>
    <xdr:to>
      <xdr:col>15</xdr:col>
      <xdr:colOff>50800</xdr:colOff>
      <xdr:row>32</xdr:row>
      <xdr:rowOff>163322</xdr:rowOff>
    </xdr:to>
    <xdr:cxnSp macro="">
      <xdr:nvCxnSpPr>
        <xdr:cNvPr id="67" name="直線コネクタ 66"/>
        <xdr:cNvCxnSpPr/>
      </xdr:nvCxnSpPr>
      <xdr:spPr>
        <a:xfrm>
          <a:off x="2019300" y="5630291"/>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146956</xdr:rowOff>
    </xdr:from>
    <xdr:ext cx="469744" cy="259045"/>
    <xdr:sp macro="" textlink="">
      <xdr:nvSpPr>
        <xdr:cNvPr id="69" name="テキスト ボックス 68"/>
        <xdr:cNvSpPr txBox="1"/>
      </xdr:nvSpPr>
      <xdr:spPr>
        <a:xfrm>
          <a:off x="2673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143891</xdr:rowOff>
    </xdr:from>
    <xdr:to>
      <xdr:col>10</xdr:col>
      <xdr:colOff>114300</xdr:colOff>
      <xdr:row>32</xdr:row>
      <xdr:rowOff>149606</xdr:rowOff>
    </xdr:to>
    <xdr:cxnSp macro="">
      <xdr:nvCxnSpPr>
        <xdr:cNvPr id="70" name="直線コネクタ 69"/>
        <xdr:cNvCxnSpPr/>
      </xdr:nvCxnSpPr>
      <xdr:spPr>
        <a:xfrm flipV="1">
          <a:off x="1130300" y="563029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27940</xdr:rowOff>
    </xdr:from>
    <xdr:to>
      <xdr:col>24</xdr:col>
      <xdr:colOff>114300</xdr:colOff>
      <xdr:row>33</xdr:row>
      <xdr:rowOff>129540</xdr:rowOff>
    </xdr:to>
    <xdr:sp macro="" textlink="">
      <xdr:nvSpPr>
        <xdr:cNvPr id="80" name="楕円 79"/>
        <xdr:cNvSpPr/>
      </xdr:nvSpPr>
      <xdr:spPr>
        <a:xfrm>
          <a:off x="4584700" y="568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50817</xdr:rowOff>
    </xdr:from>
    <xdr:ext cx="469744" cy="259045"/>
    <xdr:sp macro="" textlink="">
      <xdr:nvSpPr>
        <xdr:cNvPr id="81" name="議会費該当値テキスト"/>
        <xdr:cNvSpPr txBox="1"/>
      </xdr:nvSpPr>
      <xdr:spPr>
        <a:xfrm>
          <a:off x="4686300" y="553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114427</xdr:rowOff>
    </xdr:from>
    <xdr:to>
      <xdr:col>20</xdr:col>
      <xdr:colOff>38100</xdr:colOff>
      <xdr:row>34</xdr:row>
      <xdr:rowOff>44577</xdr:rowOff>
    </xdr:to>
    <xdr:sp macro="" textlink="">
      <xdr:nvSpPr>
        <xdr:cNvPr id="82" name="楕円 81"/>
        <xdr:cNvSpPr/>
      </xdr:nvSpPr>
      <xdr:spPr>
        <a:xfrm>
          <a:off x="3746500" y="57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61104</xdr:rowOff>
    </xdr:from>
    <xdr:ext cx="469744" cy="259045"/>
    <xdr:sp macro="" textlink="">
      <xdr:nvSpPr>
        <xdr:cNvPr id="83" name="テキスト ボックス 82"/>
        <xdr:cNvSpPr txBox="1"/>
      </xdr:nvSpPr>
      <xdr:spPr>
        <a:xfrm>
          <a:off x="3562428" y="554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112522</xdr:rowOff>
    </xdr:from>
    <xdr:to>
      <xdr:col>15</xdr:col>
      <xdr:colOff>101600</xdr:colOff>
      <xdr:row>33</xdr:row>
      <xdr:rowOff>42672</xdr:rowOff>
    </xdr:to>
    <xdr:sp macro="" textlink="">
      <xdr:nvSpPr>
        <xdr:cNvPr id="84" name="楕円 83"/>
        <xdr:cNvSpPr/>
      </xdr:nvSpPr>
      <xdr:spPr>
        <a:xfrm>
          <a:off x="2857500" y="559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59199</xdr:rowOff>
    </xdr:from>
    <xdr:ext cx="469744" cy="259045"/>
    <xdr:sp macro="" textlink="">
      <xdr:nvSpPr>
        <xdr:cNvPr id="85" name="テキスト ボックス 84"/>
        <xdr:cNvSpPr txBox="1"/>
      </xdr:nvSpPr>
      <xdr:spPr>
        <a:xfrm>
          <a:off x="2673428" y="537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93091</xdr:rowOff>
    </xdr:from>
    <xdr:to>
      <xdr:col>10</xdr:col>
      <xdr:colOff>165100</xdr:colOff>
      <xdr:row>33</xdr:row>
      <xdr:rowOff>23241</xdr:rowOff>
    </xdr:to>
    <xdr:sp macro="" textlink="">
      <xdr:nvSpPr>
        <xdr:cNvPr id="86" name="楕円 85"/>
        <xdr:cNvSpPr/>
      </xdr:nvSpPr>
      <xdr:spPr>
        <a:xfrm>
          <a:off x="1968500" y="557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39768</xdr:rowOff>
    </xdr:from>
    <xdr:ext cx="469744" cy="259045"/>
    <xdr:sp macro="" textlink="">
      <xdr:nvSpPr>
        <xdr:cNvPr id="87" name="テキスト ボックス 86"/>
        <xdr:cNvSpPr txBox="1"/>
      </xdr:nvSpPr>
      <xdr:spPr>
        <a:xfrm>
          <a:off x="1784428" y="535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98806</xdr:rowOff>
    </xdr:from>
    <xdr:to>
      <xdr:col>6</xdr:col>
      <xdr:colOff>38100</xdr:colOff>
      <xdr:row>33</xdr:row>
      <xdr:rowOff>28956</xdr:rowOff>
    </xdr:to>
    <xdr:sp macro="" textlink="">
      <xdr:nvSpPr>
        <xdr:cNvPr id="88" name="楕円 87"/>
        <xdr:cNvSpPr/>
      </xdr:nvSpPr>
      <xdr:spPr>
        <a:xfrm>
          <a:off x="1079500" y="558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45483</xdr:rowOff>
    </xdr:from>
    <xdr:ext cx="469744" cy="259045"/>
    <xdr:sp macro="" textlink="">
      <xdr:nvSpPr>
        <xdr:cNvPr id="89" name="テキスト ボックス 88"/>
        <xdr:cNvSpPr txBox="1"/>
      </xdr:nvSpPr>
      <xdr:spPr>
        <a:xfrm>
          <a:off x="895428" y="536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25233</xdr:rowOff>
    </xdr:from>
    <xdr:to>
      <xdr:col>24</xdr:col>
      <xdr:colOff>63500</xdr:colOff>
      <xdr:row>58</xdr:row>
      <xdr:rowOff>33643</xdr:rowOff>
    </xdr:to>
    <xdr:cxnSp macro="">
      <xdr:nvCxnSpPr>
        <xdr:cNvPr id="120" name="直線コネクタ 119"/>
        <xdr:cNvCxnSpPr/>
      </xdr:nvCxnSpPr>
      <xdr:spPr>
        <a:xfrm flipV="1">
          <a:off x="3797300" y="9969333"/>
          <a:ext cx="838200" cy="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11291</xdr:rowOff>
    </xdr:from>
    <xdr:ext cx="534377" cy="259045"/>
    <xdr:sp macro="" textlink="">
      <xdr:nvSpPr>
        <xdr:cNvPr id="121" name="総務費平均値テキスト"/>
        <xdr:cNvSpPr txBox="1"/>
      </xdr:nvSpPr>
      <xdr:spPr>
        <a:xfrm>
          <a:off x="4686300" y="995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109084</xdr:rowOff>
    </xdr:from>
    <xdr:to>
      <xdr:col>19</xdr:col>
      <xdr:colOff>177800</xdr:colOff>
      <xdr:row>58</xdr:row>
      <xdr:rowOff>33643</xdr:rowOff>
    </xdr:to>
    <xdr:cxnSp macro="">
      <xdr:nvCxnSpPr>
        <xdr:cNvPr id="123" name="直線コネクタ 122"/>
        <xdr:cNvCxnSpPr/>
      </xdr:nvCxnSpPr>
      <xdr:spPr>
        <a:xfrm>
          <a:off x="2908300" y="9881734"/>
          <a:ext cx="889000" cy="9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136446</xdr:rowOff>
    </xdr:from>
    <xdr:ext cx="534377" cy="259045"/>
    <xdr:sp macro="" textlink="">
      <xdr:nvSpPr>
        <xdr:cNvPr id="125" name="テキスト ボックス 124"/>
        <xdr:cNvSpPr txBox="1"/>
      </xdr:nvSpPr>
      <xdr:spPr>
        <a:xfrm>
          <a:off x="3530111" y="1008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145415</xdr:rowOff>
    </xdr:from>
    <xdr:to>
      <xdr:col>15</xdr:col>
      <xdr:colOff>50800</xdr:colOff>
      <xdr:row>57</xdr:row>
      <xdr:rowOff>109084</xdr:rowOff>
    </xdr:to>
    <xdr:cxnSp macro="">
      <xdr:nvCxnSpPr>
        <xdr:cNvPr id="126" name="直線コネクタ 125"/>
        <xdr:cNvCxnSpPr/>
      </xdr:nvCxnSpPr>
      <xdr:spPr>
        <a:xfrm>
          <a:off x="2019300" y="9575165"/>
          <a:ext cx="889000" cy="30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137086</xdr:rowOff>
    </xdr:from>
    <xdr:ext cx="534377" cy="259045"/>
    <xdr:sp macro="" textlink="">
      <xdr:nvSpPr>
        <xdr:cNvPr id="128" name="テキスト ボックス 127"/>
        <xdr:cNvSpPr txBox="1"/>
      </xdr:nvSpPr>
      <xdr:spPr>
        <a:xfrm>
          <a:off x="2641111" y="100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145415</xdr:rowOff>
    </xdr:from>
    <xdr:to>
      <xdr:col>10</xdr:col>
      <xdr:colOff>114300</xdr:colOff>
      <xdr:row>57</xdr:row>
      <xdr:rowOff>146920</xdr:rowOff>
    </xdr:to>
    <xdr:cxnSp macro="">
      <xdr:nvCxnSpPr>
        <xdr:cNvPr id="129" name="直線コネクタ 128"/>
        <xdr:cNvCxnSpPr/>
      </xdr:nvCxnSpPr>
      <xdr:spPr>
        <a:xfrm flipV="1">
          <a:off x="1130300" y="9575165"/>
          <a:ext cx="889000" cy="34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136913</xdr:rowOff>
    </xdr:from>
    <xdr:ext cx="534377" cy="259045"/>
    <xdr:sp macro="" textlink="">
      <xdr:nvSpPr>
        <xdr:cNvPr id="131" name="テキスト ボックス 130"/>
        <xdr:cNvSpPr txBox="1"/>
      </xdr:nvSpPr>
      <xdr:spPr>
        <a:xfrm>
          <a:off x="1752111" y="1008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131795</xdr:rowOff>
    </xdr:from>
    <xdr:ext cx="534377" cy="259045"/>
    <xdr:sp macro="" textlink="">
      <xdr:nvSpPr>
        <xdr:cNvPr id="133" name="テキスト ボックス 132"/>
        <xdr:cNvSpPr txBox="1"/>
      </xdr:nvSpPr>
      <xdr:spPr>
        <a:xfrm>
          <a:off x="863111" y="1007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145883</xdr:rowOff>
    </xdr:from>
    <xdr:to>
      <xdr:col>24</xdr:col>
      <xdr:colOff>114300</xdr:colOff>
      <xdr:row>58</xdr:row>
      <xdr:rowOff>76033</xdr:rowOff>
    </xdr:to>
    <xdr:sp macro="" textlink="">
      <xdr:nvSpPr>
        <xdr:cNvPr id="139" name="楕円 138"/>
        <xdr:cNvSpPr/>
      </xdr:nvSpPr>
      <xdr:spPr>
        <a:xfrm>
          <a:off x="4584700" y="991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168760</xdr:rowOff>
    </xdr:from>
    <xdr:ext cx="534377" cy="259045"/>
    <xdr:sp macro="" textlink="">
      <xdr:nvSpPr>
        <xdr:cNvPr id="140" name="総務費該当値テキスト"/>
        <xdr:cNvSpPr txBox="1"/>
      </xdr:nvSpPr>
      <xdr:spPr>
        <a:xfrm>
          <a:off x="4686300" y="976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154293</xdr:rowOff>
    </xdr:from>
    <xdr:to>
      <xdr:col>20</xdr:col>
      <xdr:colOff>38100</xdr:colOff>
      <xdr:row>58</xdr:row>
      <xdr:rowOff>84443</xdr:rowOff>
    </xdr:to>
    <xdr:sp macro="" textlink="">
      <xdr:nvSpPr>
        <xdr:cNvPr id="141" name="楕円 140"/>
        <xdr:cNvSpPr/>
      </xdr:nvSpPr>
      <xdr:spPr>
        <a:xfrm>
          <a:off x="3746500" y="992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100970</xdr:rowOff>
    </xdr:from>
    <xdr:ext cx="534377" cy="259045"/>
    <xdr:sp macro="" textlink="">
      <xdr:nvSpPr>
        <xdr:cNvPr id="142" name="テキスト ボックス 141"/>
        <xdr:cNvSpPr txBox="1"/>
      </xdr:nvSpPr>
      <xdr:spPr>
        <a:xfrm>
          <a:off x="3530111" y="970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58284</xdr:rowOff>
    </xdr:from>
    <xdr:to>
      <xdr:col>15</xdr:col>
      <xdr:colOff>101600</xdr:colOff>
      <xdr:row>57</xdr:row>
      <xdr:rowOff>159884</xdr:rowOff>
    </xdr:to>
    <xdr:sp macro="" textlink="">
      <xdr:nvSpPr>
        <xdr:cNvPr id="143" name="楕円 142"/>
        <xdr:cNvSpPr/>
      </xdr:nvSpPr>
      <xdr:spPr>
        <a:xfrm>
          <a:off x="2857500" y="983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4961</xdr:rowOff>
    </xdr:from>
    <xdr:ext cx="599010" cy="259045"/>
    <xdr:sp macro="" textlink="">
      <xdr:nvSpPr>
        <xdr:cNvPr id="144" name="テキスト ボックス 143"/>
        <xdr:cNvSpPr txBox="1"/>
      </xdr:nvSpPr>
      <xdr:spPr>
        <a:xfrm>
          <a:off x="2608795" y="960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94615</xdr:rowOff>
    </xdr:from>
    <xdr:to>
      <xdr:col>10</xdr:col>
      <xdr:colOff>165100</xdr:colOff>
      <xdr:row>56</xdr:row>
      <xdr:rowOff>24765</xdr:rowOff>
    </xdr:to>
    <xdr:sp macro="" textlink="">
      <xdr:nvSpPr>
        <xdr:cNvPr id="145" name="楕円 144"/>
        <xdr:cNvSpPr/>
      </xdr:nvSpPr>
      <xdr:spPr>
        <a:xfrm>
          <a:off x="1968500" y="952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41292</xdr:rowOff>
    </xdr:from>
    <xdr:ext cx="599010" cy="259045"/>
    <xdr:sp macro="" textlink="">
      <xdr:nvSpPr>
        <xdr:cNvPr id="146" name="テキスト ボックス 145"/>
        <xdr:cNvSpPr txBox="1"/>
      </xdr:nvSpPr>
      <xdr:spPr>
        <a:xfrm>
          <a:off x="1719795" y="929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96120</xdr:rowOff>
    </xdr:from>
    <xdr:to>
      <xdr:col>6</xdr:col>
      <xdr:colOff>38100</xdr:colOff>
      <xdr:row>58</xdr:row>
      <xdr:rowOff>26270</xdr:rowOff>
    </xdr:to>
    <xdr:sp macro="" textlink="">
      <xdr:nvSpPr>
        <xdr:cNvPr id="147" name="楕円 146"/>
        <xdr:cNvSpPr/>
      </xdr:nvSpPr>
      <xdr:spPr>
        <a:xfrm>
          <a:off x="1079500" y="98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42797</xdr:rowOff>
    </xdr:from>
    <xdr:ext cx="534377" cy="259045"/>
    <xdr:sp macro="" textlink="">
      <xdr:nvSpPr>
        <xdr:cNvPr id="148" name="テキスト ボックス 147"/>
        <xdr:cNvSpPr txBox="1"/>
      </xdr:nvSpPr>
      <xdr:spPr>
        <a:xfrm>
          <a:off x="863111" y="964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108052</xdr:rowOff>
    </xdr:from>
    <xdr:to>
      <xdr:col>24</xdr:col>
      <xdr:colOff>63500</xdr:colOff>
      <xdr:row>75</xdr:row>
      <xdr:rowOff>15875</xdr:rowOff>
    </xdr:to>
    <xdr:cxnSp macro="">
      <xdr:nvCxnSpPr>
        <xdr:cNvPr id="178" name="直線コネクタ 177"/>
        <xdr:cNvCxnSpPr/>
      </xdr:nvCxnSpPr>
      <xdr:spPr>
        <a:xfrm flipV="1">
          <a:off x="3797300" y="12795352"/>
          <a:ext cx="838200" cy="7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47959</xdr:rowOff>
    </xdr:from>
    <xdr:ext cx="599010" cy="259045"/>
    <xdr:sp macro="" textlink="">
      <xdr:nvSpPr>
        <xdr:cNvPr id="179" name="民生費平均値テキスト"/>
        <xdr:cNvSpPr txBox="1"/>
      </xdr:nvSpPr>
      <xdr:spPr>
        <a:xfrm>
          <a:off x="4686300" y="1307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15875</xdr:rowOff>
    </xdr:from>
    <xdr:to>
      <xdr:col>19</xdr:col>
      <xdr:colOff>177800</xdr:colOff>
      <xdr:row>75</xdr:row>
      <xdr:rowOff>86893</xdr:rowOff>
    </xdr:to>
    <xdr:cxnSp macro="">
      <xdr:nvCxnSpPr>
        <xdr:cNvPr id="181" name="直線コネクタ 180"/>
        <xdr:cNvCxnSpPr/>
      </xdr:nvCxnSpPr>
      <xdr:spPr>
        <a:xfrm flipV="1">
          <a:off x="2908300" y="12874625"/>
          <a:ext cx="889000" cy="7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23474</xdr:rowOff>
    </xdr:from>
    <xdr:ext cx="599010" cy="259045"/>
    <xdr:sp macro="" textlink="">
      <xdr:nvSpPr>
        <xdr:cNvPr id="183" name="テキスト ボックス 182"/>
        <xdr:cNvSpPr txBox="1"/>
      </xdr:nvSpPr>
      <xdr:spPr>
        <a:xfrm>
          <a:off x="3497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86893</xdr:rowOff>
    </xdr:from>
    <xdr:to>
      <xdr:col>15</xdr:col>
      <xdr:colOff>50800</xdr:colOff>
      <xdr:row>75</xdr:row>
      <xdr:rowOff>136995</xdr:rowOff>
    </xdr:to>
    <xdr:cxnSp macro="">
      <xdr:nvCxnSpPr>
        <xdr:cNvPr id="184" name="直線コネクタ 183"/>
        <xdr:cNvCxnSpPr/>
      </xdr:nvCxnSpPr>
      <xdr:spPr>
        <a:xfrm flipV="1">
          <a:off x="2019300" y="12945643"/>
          <a:ext cx="889000" cy="5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117694</xdr:rowOff>
    </xdr:from>
    <xdr:ext cx="599010" cy="259045"/>
    <xdr:sp macro="" textlink="">
      <xdr:nvSpPr>
        <xdr:cNvPr id="186" name="テキスト ボックス 185"/>
        <xdr:cNvSpPr txBox="1"/>
      </xdr:nvSpPr>
      <xdr:spPr>
        <a:xfrm>
          <a:off x="2608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136995</xdr:rowOff>
    </xdr:from>
    <xdr:to>
      <xdr:col>10</xdr:col>
      <xdr:colOff>114300</xdr:colOff>
      <xdr:row>76</xdr:row>
      <xdr:rowOff>113525</xdr:rowOff>
    </xdr:to>
    <xdr:cxnSp macro="">
      <xdr:nvCxnSpPr>
        <xdr:cNvPr id="187" name="直線コネクタ 186"/>
        <xdr:cNvCxnSpPr/>
      </xdr:nvCxnSpPr>
      <xdr:spPr>
        <a:xfrm flipV="1">
          <a:off x="1130300" y="12995745"/>
          <a:ext cx="889000" cy="14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153103</xdr:rowOff>
    </xdr:from>
    <xdr:ext cx="599010" cy="259045"/>
    <xdr:sp macro="" textlink="">
      <xdr:nvSpPr>
        <xdr:cNvPr id="189" name="テキスト ボックス 188"/>
        <xdr:cNvSpPr txBox="1"/>
      </xdr:nvSpPr>
      <xdr:spPr>
        <a:xfrm>
          <a:off x="1719795"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40112</xdr:rowOff>
    </xdr:from>
    <xdr:ext cx="599010" cy="259045"/>
    <xdr:sp macro="" textlink="">
      <xdr:nvSpPr>
        <xdr:cNvPr id="191" name="テキスト ボックス 190"/>
        <xdr:cNvSpPr txBox="1"/>
      </xdr:nvSpPr>
      <xdr:spPr>
        <a:xfrm>
          <a:off x="830795" y="1341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57252</xdr:rowOff>
    </xdr:from>
    <xdr:to>
      <xdr:col>24</xdr:col>
      <xdr:colOff>114300</xdr:colOff>
      <xdr:row>74</xdr:row>
      <xdr:rowOff>158852</xdr:rowOff>
    </xdr:to>
    <xdr:sp macro="" textlink="">
      <xdr:nvSpPr>
        <xdr:cNvPr id="197" name="楕円 196"/>
        <xdr:cNvSpPr/>
      </xdr:nvSpPr>
      <xdr:spPr>
        <a:xfrm>
          <a:off x="4584700" y="1274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80129</xdr:rowOff>
    </xdr:from>
    <xdr:ext cx="599010" cy="259045"/>
    <xdr:sp macro="" textlink="">
      <xdr:nvSpPr>
        <xdr:cNvPr id="198" name="民生費該当値テキスト"/>
        <xdr:cNvSpPr txBox="1"/>
      </xdr:nvSpPr>
      <xdr:spPr>
        <a:xfrm>
          <a:off x="4686300" y="12595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136525</xdr:rowOff>
    </xdr:from>
    <xdr:to>
      <xdr:col>20</xdr:col>
      <xdr:colOff>38100</xdr:colOff>
      <xdr:row>75</xdr:row>
      <xdr:rowOff>66675</xdr:rowOff>
    </xdr:to>
    <xdr:sp macro="" textlink="">
      <xdr:nvSpPr>
        <xdr:cNvPr id="199" name="楕円 198"/>
        <xdr:cNvSpPr/>
      </xdr:nvSpPr>
      <xdr:spPr>
        <a:xfrm>
          <a:off x="3746500" y="1282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83202</xdr:rowOff>
    </xdr:from>
    <xdr:ext cx="599010" cy="259045"/>
    <xdr:sp macro="" textlink="">
      <xdr:nvSpPr>
        <xdr:cNvPr id="200" name="テキスト ボックス 199"/>
        <xdr:cNvSpPr txBox="1"/>
      </xdr:nvSpPr>
      <xdr:spPr>
        <a:xfrm>
          <a:off x="3497795" y="1259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36093</xdr:rowOff>
    </xdr:from>
    <xdr:to>
      <xdr:col>15</xdr:col>
      <xdr:colOff>101600</xdr:colOff>
      <xdr:row>75</xdr:row>
      <xdr:rowOff>137693</xdr:rowOff>
    </xdr:to>
    <xdr:sp macro="" textlink="">
      <xdr:nvSpPr>
        <xdr:cNvPr id="201" name="楕円 200"/>
        <xdr:cNvSpPr/>
      </xdr:nvSpPr>
      <xdr:spPr>
        <a:xfrm>
          <a:off x="2857500" y="1289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154220</xdr:rowOff>
    </xdr:from>
    <xdr:ext cx="599010" cy="259045"/>
    <xdr:sp macro="" textlink="">
      <xdr:nvSpPr>
        <xdr:cNvPr id="202" name="テキスト ボックス 201"/>
        <xdr:cNvSpPr txBox="1"/>
      </xdr:nvSpPr>
      <xdr:spPr>
        <a:xfrm>
          <a:off x="2608795" y="1267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86195</xdr:rowOff>
    </xdr:from>
    <xdr:to>
      <xdr:col>10</xdr:col>
      <xdr:colOff>165100</xdr:colOff>
      <xdr:row>76</xdr:row>
      <xdr:rowOff>16345</xdr:rowOff>
    </xdr:to>
    <xdr:sp macro="" textlink="">
      <xdr:nvSpPr>
        <xdr:cNvPr id="203" name="楕円 202"/>
        <xdr:cNvSpPr/>
      </xdr:nvSpPr>
      <xdr:spPr>
        <a:xfrm>
          <a:off x="1968500" y="1294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32872</xdr:rowOff>
    </xdr:from>
    <xdr:ext cx="599010" cy="259045"/>
    <xdr:sp macro="" textlink="">
      <xdr:nvSpPr>
        <xdr:cNvPr id="204" name="テキスト ボックス 203"/>
        <xdr:cNvSpPr txBox="1"/>
      </xdr:nvSpPr>
      <xdr:spPr>
        <a:xfrm>
          <a:off x="1719795" y="12720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62725</xdr:rowOff>
    </xdr:from>
    <xdr:to>
      <xdr:col>6</xdr:col>
      <xdr:colOff>38100</xdr:colOff>
      <xdr:row>76</xdr:row>
      <xdr:rowOff>164325</xdr:rowOff>
    </xdr:to>
    <xdr:sp macro="" textlink="">
      <xdr:nvSpPr>
        <xdr:cNvPr id="205" name="楕円 204"/>
        <xdr:cNvSpPr/>
      </xdr:nvSpPr>
      <xdr:spPr>
        <a:xfrm>
          <a:off x="1079500" y="130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9403</xdr:rowOff>
    </xdr:from>
    <xdr:ext cx="599010" cy="259045"/>
    <xdr:sp macro="" textlink="">
      <xdr:nvSpPr>
        <xdr:cNvPr id="206" name="テキスト ボックス 205"/>
        <xdr:cNvSpPr txBox="1"/>
      </xdr:nvSpPr>
      <xdr:spPr>
        <a:xfrm>
          <a:off x="830795" y="1286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26617</xdr:rowOff>
    </xdr:from>
    <xdr:to>
      <xdr:col>24</xdr:col>
      <xdr:colOff>63500</xdr:colOff>
      <xdr:row>96</xdr:row>
      <xdr:rowOff>41322</xdr:rowOff>
    </xdr:to>
    <xdr:cxnSp macro="">
      <xdr:nvCxnSpPr>
        <xdr:cNvPr id="231" name="直線コネクタ 230"/>
        <xdr:cNvCxnSpPr/>
      </xdr:nvCxnSpPr>
      <xdr:spPr>
        <a:xfrm>
          <a:off x="3797300" y="16485817"/>
          <a:ext cx="838200" cy="1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103984</xdr:rowOff>
    </xdr:from>
    <xdr:ext cx="534377" cy="259045"/>
    <xdr:sp macro="" textlink="">
      <xdr:nvSpPr>
        <xdr:cNvPr id="232" name="衛生費平均値テキスト"/>
        <xdr:cNvSpPr txBox="1"/>
      </xdr:nvSpPr>
      <xdr:spPr>
        <a:xfrm>
          <a:off x="4686300" y="1656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22245</xdr:rowOff>
    </xdr:from>
    <xdr:to>
      <xdr:col>19</xdr:col>
      <xdr:colOff>177800</xdr:colOff>
      <xdr:row>96</xdr:row>
      <xdr:rowOff>26617</xdr:rowOff>
    </xdr:to>
    <xdr:cxnSp macro="">
      <xdr:nvCxnSpPr>
        <xdr:cNvPr id="234" name="直線コネクタ 233"/>
        <xdr:cNvCxnSpPr/>
      </xdr:nvCxnSpPr>
      <xdr:spPr>
        <a:xfrm>
          <a:off x="2908300" y="16481445"/>
          <a:ext cx="889000" cy="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25739</xdr:rowOff>
    </xdr:from>
    <xdr:ext cx="534377" cy="259045"/>
    <xdr:sp macro="" textlink="">
      <xdr:nvSpPr>
        <xdr:cNvPr id="236" name="テキスト ボックス 235"/>
        <xdr:cNvSpPr txBox="1"/>
      </xdr:nvSpPr>
      <xdr:spPr>
        <a:xfrm>
          <a:off x="3530111" y="1665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170190</xdr:rowOff>
    </xdr:from>
    <xdr:to>
      <xdr:col>15</xdr:col>
      <xdr:colOff>50800</xdr:colOff>
      <xdr:row>96</xdr:row>
      <xdr:rowOff>22245</xdr:rowOff>
    </xdr:to>
    <xdr:cxnSp macro="">
      <xdr:nvCxnSpPr>
        <xdr:cNvPr id="237" name="直線コネクタ 236"/>
        <xdr:cNvCxnSpPr/>
      </xdr:nvCxnSpPr>
      <xdr:spPr>
        <a:xfrm>
          <a:off x="2019300" y="16457940"/>
          <a:ext cx="889000" cy="2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51863</xdr:rowOff>
    </xdr:from>
    <xdr:ext cx="534377" cy="259045"/>
    <xdr:sp macro="" textlink="">
      <xdr:nvSpPr>
        <xdr:cNvPr id="239" name="テキスト ボックス 238"/>
        <xdr:cNvSpPr txBox="1"/>
      </xdr:nvSpPr>
      <xdr:spPr>
        <a:xfrm>
          <a:off x="2641111" y="1668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170190</xdr:rowOff>
    </xdr:from>
    <xdr:to>
      <xdr:col>10</xdr:col>
      <xdr:colOff>114300</xdr:colOff>
      <xdr:row>96</xdr:row>
      <xdr:rowOff>63553</xdr:rowOff>
    </xdr:to>
    <xdr:cxnSp macro="">
      <xdr:nvCxnSpPr>
        <xdr:cNvPr id="240" name="直線コネクタ 239"/>
        <xdr:cNvCxnSpPr/>
      </xdr:nvCxnSpPr>
      <xdr:spPr>
        <a:xfrm flipV="1">
          <a:off x="1130300" y="16457940"/>
          <a:ext cx="889000" cy="6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48308</xdr:rowOff>
    </xdr:from>
    <xdr:ext cx="534377" cy="259045"/>
    <xdr:sp macro="" textlink="">
      <xdr:nvSpPr>
        <xdr:cNvPr id="242" name="テキスト ボックス 241"/>
        <xdr:cNvSpPr txBox="1"/>
      </xdr:nvSpPr>
      <xdr:spPr>
        <a:xfrm>
          <a:off x="1752111" y="166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55371</xdr:rowOff>
    </xdr:from>
    <xdr:ext cx="534377" cy="259045"/>
    <xdr:sp macro="" textlink="">
      <xdr:nvSpPr>
        <xdr:cNvPr id="244" name="テキスト ボックス 243"/>
        <xdr:cNvSpPr txBox="1"/>
      </xdr:nvSpPr>
      <xdr:spPr>
        <a:xfrm>
          <a:off x="863111" y="1668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161972</xdr:rowOff>
    </xdr:from>
    <xdr:to>
      <xdr:col>24</xdr:col>
      <xdr:colOff>114300</xdr:colOff>
      <xdr:row>96</xdr:row>
      <xdr:rowOff>92122</xdr:rowOff>
    </xdr:to>
    <xdr:sp macro="" textlink="">
      <xdr:nvSpPr>
        <xdr:cNvPr id="250" name="楕円 249"/>
        <xdr:cNvSpPr/>
      </xdr:nvSpPr>
      <xdr:spPr>
        <a:xfrm>
          <a:off x="4584700" y="1644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13399</xdr:rowOff>
    </xdr:from>
    <xdr:ext cx="534377" cy="259045"/>
    <xdr:sp macro="" textlink="">
      <xdr:nvSpPr>
        <xdr:cNvPr id="251" name="衛生費該当値テキスト"/>
        <xdr:cNvSpPr txBox="1"/>
      </xdr:nvSpPr>
      <xdr:spPr>
        <a:xfrm>
          <a:off x="4686300" y="1630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147267</xdr:rowOff>
    </xdr:from>
    <xdr:to>
      <xdr:col>20</xdr:col>
      <xdr:colOff>38100</xdr:colOff>
      <xdr:row>96</xdr:row>
      <xdr:rowOff>77417</xdr:rowOff>
    </xdr:to>
    <xdr:sp macro="" textlink="">
      <xdr:nvSpPr>
        <xdr:cNvPr id="252" name="楕円 251"/>
        <xdr:cNvSpPr/>
      </xdr:nvSpPr>
      <xdr:spPr>
        <a:xfrm>
          <a:off x="3746500" y="1643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93944</xdr:rowOff>
    </xdr:from>
    <xdr:ext cx="534377" cy="259045"/>
    <xdr:sp macro="" textlink="">
      <xdr:nvSpPr>
        <xdr:cNvPr id="253" name="テキスト ボックス 252"/>
        <xdr:cNvSpPr txBox="1"/>
      </xdr:nvSpPr>
      <xdr:spPr>
        <a:xfrm>
          <a:off x="3530111" y="1621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142895</xdr:rowOff>
    </xdr:from>
    <xdr:to>
      <xdr:col>15</xdr:col>
      <xdr:colOff>101600</xdr:colOff>
      <xdr:row>96</xdr:row>
      <xdr:rowOff>73045</xdr:rowOff>
    </xdr:to>
    <xdr:sp macro="" textlink="">
      <xdr:nvSpPr>
        <xdr:cNvPr id="254" name="楕円 253"/>
        <xdr:cNvSpPr/>
      </xdr:nvSpPr>
      <xdr:spPr>
        <a:xfrm>
          <a:off x="2857500" y="1643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89572</xdr:rowOff>
    </xdr:from>
    <xdr:ext cx="534377" cy="259045"/>
    <xdr:sp macro="" textlink="">
      <xdr:nvSpPr>
        <xdr:cNvPr id="255" name="テキスト ボックス 254"/>
        <xdr:cNvSpPr txBox="1"/>
      </xdr:nvSpPr>
      <xdr:spPr>
        <a:xfrm>
          <a:off x="2641111" y="1620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119390</xdr:rowOff>
    </xdr:from>
    <xdr:to>
      <xdr:col>10</xdr:col>
      <xdr:colOff>165100</xdr:colOff>
      <xdr:row>96</xdr:row>
      <xdr:rowOff>49540</xdr:rowOff>
    </xdr:to>
    <xdr:sp macro="" textlink="">
      <xdr:nvSpPr>
        <xdr:cNvPr id="256" name="楕円 255"/>
        <xdr:cNvSpPr/>
      </xdr:nvSpPr>
      <xdr:spPr>
        <a:xfrm>
          <a:off x="1968500" y="1640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66067</xdr:rowOff>
    </xdr:from>
    <xdr:ext cx="534377" cy="259045"/>
    <xdr:sp macro="" textlink="">
      <xdr:nvSpPr>
        <xdr:cNvPr id="257" name="テキスト ボックス 256"/>
        <xdr:cNvSpPr txBox="1"/>
      </xdr:nvSpPr>
      <xdr:spPr>
        <a:xfrm>
          <a:off x="1752111" y="1618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12753</xdr:rowOff>
    </xdr:from>
    <xdr:to>
      <xdr:col>6</xdr:col>
      <xdr:colOff>38100</xdr:colOff>
      <xdr:row>96</xdr:row>
      <xdr:rowOff>114353</xdr:rowOff>
    </xdr:to>
    <xdr:sp macro="" textlink="">
      <xdr:nvSpPr>
        <xdr:cNvPr id="258" name="楕円 257"/>
        <xdr:cNvSpPr/>
      </xdr:nvSpPr>
      <xdr:spPr>
        <a:xfrm>
          <a:off x="1079500" y="1647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130880</xdr:rowOff>
    </xdr:from>
    <xdr:ext cx="534377" cy="259045"/>
    <xdr:sp macro="" textlink="">
      <xdr:nvSpPr>
        <xdr:cNvPr id="259" name="テキスト ボックス 258"/>
        <xdr:cNvSpPr txBox="1"/>
      </xdr:nvSpPr>
      <xdr:spPr>
        <a:xfrm>
          <a:off x="863111" y="1624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4064</xdr:rowOff>
    </xdr:from>
    <xdr:to>
      <xdr:col>55</xdr:col>
      <xdr:colOff>0</xdr:colOff>
      <xdr:row>38</xdr:row>
      <xdr:rowOff>7112</xdr:rowOff>
    </xdr:to>
    <xdr:cxnSp macro="">
      <xdr:nvCxnSpPr>
        <xdr:cNvPr id="288" name="直線コネクタ 287"/>
        <xdr:cNvCxnSpPr/>
      </xdr:nvCxnSpPr>
      <xdr:spPr>
        <a:xfrm flipV="1">
          <a:off x="9639300" y="6519164"/>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134002</xdr:rowOff>
    </xdr:from>
    <xdr:ext cx="378565" cy="259045"/>
    <xdr:sp macro="" textlink="">
      <xdr:nvSpPr>
        <xdr:cNvPr id="289" name="労働費平均値テキスト"/>
        <xdr:cNvSpPr txBox="1"/>
      </xdr:nvSpPr>
      <xdr:spPr>
        <a:xfrm>
          <a:off x="10528300" y="6477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7112</xdr:rowOff>
    </xdr:from>
    <xdr:to>
      <xdr:col>50</xdr:col>
      <xdr:colOff>114300</xdr:colOff>
      <xdr:row>38</xdr:row>
      <xdr:rowOff>10160</xdr:rowOff>
    </xdr:to>
    <xdr:cxnSp macro="">
      <xdr:nvCxnSpPr>
        <xdr:cNvPr id="291" name="直線コネクタ 290"/>
        <xdr:cNvCxnSpPr/>
      </xdr:nvCxnSpPr>
      <xdr:spPr>
        <a:xfrm flipV="1">
          <a:off x="8750300" y="652221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78376</xdr:rowOff>
    </xdr:from>
    <xdr:ext cx="378565" cy="259045"/>
    <xdr:sp macro="" textlink="">
      <xdr:nvSpPr>
        <xdr:cNvPr id="293" name="テキスト ボックス 292"/>
        <xdr:cNvSpPr txBox="1"/>
      </xdr:nvSpPr>
      <xdr:spPr>
        <a:xfrm>
          <a:off x="9450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97028</xdr:rowOff>
    </xdr:from>
    <xdr:to>
      <xdr:col>45</xdr:col>
      <xdr:colOff>177800</xdr:colOff>
      <xdr:row>38</xdr:row>
      <xdr:rowOff>10160</xdr:rowOff>
    </xdr:to>
    <xdr:cxnSp macro="">
      <xdr:nvCxnSpPr>
        <xdr:cNvPr id="294" name="直線コネクタ 293"/>
        <xdr:cNvCxnSpPr/>
      </xdr:nvCxnSpPr>
      <xdr:spPr>
        <a:xfrm>
          <a:off x="7861300" y="6269228"/>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296" name="テキスト ボックス 295"/>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1397</xdr:rowOff>
    </xdr:from>
    <xdr:to>
      <xdr:col>41</xdr:col>
      <xdr:colOff>50800</xdr:colOff>
      <xdr:row>36</xdr:row>
      <xdr:rowOff>97028</xdr:rowOff>
    </xdr:to>
    <xdr:cxnSp macro="">
      <xdr:nvCxnSpPr>
        <xdr:cNvPr id="297" name="直線コネクタ 296"/>
        <xdr:cNvCxnSpPr/>
      </xdr:nvCxnSpPr>
      <xdr:spPr>
        <a:xfrm>
          <a:off x="6972300" y="5830697"/>
          <a:ext cx="889000" cy="4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59707</xdr:rowOff>
    </xdr:from>
    <xdr:ext cx="378565" cy="259045"/>
    <xdr:sp macro="" textlink="">
      <xdr:nvSpPr>
        <xdr:cNvPr id="299" name="テキスト ボックス 298"/>
        <xdr:cNvSpPr txBox="1"/>
      </xdr:nvSpPr>
      <xdr:spPr>
        <a:xfrm>
          <a:off x="7672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133240</xdr:rowOff>
    </xdr:from>
    <xdr:ext cx="469744" cy="259045"/>
    <xdr:sp macro="" textlink="">
      <xdr:nvSpPr>
        <xdr:cNvPr id="301" name="テキスト ボックス 300"/>
        <xdr:cNvSpPr txBox="1"/>
      </xdr:nvSpPr>
      <xdr:spPr>
        <a:xfrm>
          <a:off x="6737428"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124714</xdr:rowOff>
    </xdr:from>
    <xdr:to>
      <xdr:col>55</xdr:col>
      <xdr:colOff>50800</xdr:colOff>
      <xdr:row>38</xdr:row>
      <xdr:rowOff>54864</xdr:rowOff>
    </xdr:to>
    <xdr:sp macro="" textlink="">
      <xdr:nvSpPr>
        <xdr:cNvPr id="307" name="楕円 306"/>
        <xdr:cNvSpPr/>
      </xdr:nvSpPr>
      <xdr:spPr>
        <a:xfrm>
          <a:off x="10426700" y="64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147591</xdr:rowOff>
    </xdr:from>
    <xdr:ext cx="378565" cy="259045"/>
    <xdr:sp macro="" textlink="">
      <xdr:nvSpPr>
        <xdr:cNvPr id="308" name="労働費該当値テキスト"/>
        <xdr:cNvSpPr txBox="1"/>
      </xdr:nvSpPr>
      <xdr:spPr>
        <a:xfrm>
          <a:off x="10528300" y="6319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127762</xdr:rowOff>
    </xdr:from>
    <xdr:to>
      <xdr:col>50</xdr:col>
      <xdr:colOff>165100</xdr:colOff>
      <xdr:row>38</xdr:row>
      <xdr:rowOff>57912</xdr:rowOff>
    </xdr:to>
    <xdr:sp macro="" textlink="">
      <xdr:nvSpPr>
        <xdr:cNvPr id="309" name="楕円 308"/>
        <xdr:cNvSpPr/>
      </xdr:nvSpPr>
      <xdr:spPr>
        <a:xfrm>
          <a:off x="9588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74439</xdr:rowOff>
    </xdr:from>
    <xdr:ext cx="378565" cy="259045"/>
    <xdr:sp macro="" textlink="">
      <xdr:nvSpPr>
        <xdr:cNvPr id="310" name="テキスト ボックス 309"/>
        <xdr:cNvSpPr txBox="1"/>
      </xdr:nvSpPr>
      <xdr:spPr>
        <a:xfrm>
          <a:off x="9450017" y="6246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130810</xdr:rowOff>
    </xdr:from>
    <xdr:to>
      <xdr:col>46</xdr:col>
      <xdr:colOff>38100</xdr:colOff>
      <xdr:row>38</xdr:row>
      <xdr:rowOff>60960</xdr:rowOff>
    </xdr:to>
    <xdr:sp macro="" textlink="">
      <xdr:nvSpPr>
        <xdr:cNvPr id="311" name="楕円 310"/>
        <xdr:cNvSpPr/>
      </xdr:nvSpPr>
      <xdr:spPr>
        <a:xfrm>
          <a:off x="8699500" y="64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52087</xdr:rowOff>
    </xdr:from>
    <xdr:ext cx="378565" cy="259045"/>
    <xdr:sp macro="" textlink="">
      <xdr:nvSpPr>
        <xdr:cNvPr id="312" name="テキスト ボックス 311"/>
        <xdr:cNvSpPr txBox="1"/>
      </xdr:nvSpPr>
      <xdr:spPr>
        <a:xfrm>
          <a:off x="8561017" y="6567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46228</xdr:rowOff>
    </xdr:from>
    <xdr:to>
      <xdr:col>41</xdr:col>
      <xdr:colOff>101600</xdr:colOff>
      <xdr:row>36</xdr:row>
      <xdr:rowOff>147828</xdr:rowOff>
    </xdr:to>
    <xdr:sp macro="" textlink="">
      <xdr:nvSpPr>
        <xdr:cNvPr id="313" name="楕円 312"/>
        <xdr:cNvSpPr/>
      </xdr:nvSpPr>
      <xdr:spPr>
        <a:xfrm>
          <a:off x="7810500" y="621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164355</xdr:rowOff>
    </xdr:from>
    <xdr:ext cx="469744" cy="259045"/>
    <xdr:sp macro="" textlink="">
      <xdr:nvSpPr>
        <xdr:cNvPr id="314" name="テキスト ボックス 313"/>
        <xdr:cNvSpPr txBox="1"/>
      </xdr:nvSpPr>
      <xdr:spPr>
        <a:xfrm>
          <a:off x="7626428" y="599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122047</xdr:rowOff>
    </xdr:from>
    <xdr:to>
      <xdr:col>36</xdr:col>
      <xdr:colOff>165100</xdr:colOff>
      <xdr:row>34</xdr:row>
      <xdr:rowOff>52197</xdr:rowOff>
    </xdr:to>
    <xdr:sp macro="" textlink="">
      <xdr:nvSpPr>
        <xdr:cNvPr id="315" name="楕円 314"/>
        <xdr:cNvSpPr/>
      </xdr:nvSpPr>
      <xdr:spPr>
        <a:xfrm>
          <a:off x="6921500" y="577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68724</xdr:rowOff>
    </xdr:from>
    <xdr:ext cx="469744" cy="259045"/>
    <xdr:sp macro="" textlink="">
      <xdr:nvSpPr>
        <xdr:cNvPr id="316" name="テキスト ボックス 315"/>
        <xdr:cNvSpPr txBox="1"/>
      </xdr:nvSpPr>
      <xdr:spPr>
        <a:xfrm>
          <a:off x="6737428" y="555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108007</xdr:rowOff>
    </xdr:from>
    <xdr:to>
      <xdr:col>55</xdr:col>
      <xdr:colOff>0</xdr:colOff>
      <xdr:row>56</xdr:row>
      <xdr:rowOff>128923</xdr:rowOff>
    </xdr:to>
    <xdr:cxnSp macro="">
      <xdr:nvCxnSpPr>
        <xdr:cNvPr id="347" name="直線コネクタ 346"/>
        <xdr:cNvCxnSpPr/>
      </xdr:nvCxnSpPr>
      <xdr:spPr>
        <a:xfrm flipV="1">
          <a:off x="9639300" y="9537757"/>
          <a:ext cx="838200" cy="19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19239</xdr:rowOff>
    </xdr:from>
    <xdr:ext cx="534377" cy="259045"/>
    <xdr:sp macro="" textlink="">
      <xdr:nvSpPr>
        <xdr:cNvPr id="348" name="農林水産業費平均値テキスト"/>
        <xdr:cNvSpPr txBox="1"/>
      </xdr:nvSpPr>
      <xdr:spPr>
        <a:xfrm>
          <a:off x="10528300" y="9963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128923</xdr:rowOff>
    </xdr:from>
    <xdr:to>
      <xdr:col>50</xdr:col>
      <xdr:colOff>114300</xdr:colOff>
      <xdr:row>56</xdr:row>
      <xdr:rowOff>149807</xdr:rowOff>
    </xdr:to>
    <xdr:cxnSp macro="">
      <xdr:nvCxnSpPr>
        <xdr:cNvPr id="350" name="直線コネクタ 349"/>
        <xdr:cNvCxnSpPr/>
      </xdr:nvCxnSpPr>
      <xdr:spPr>
        <a:xfrm flipV="1">
          <a:off x="8750300" y="9730123"/>
          <a:ext cx="889000" cy="2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137801</xdr:rowOff>
    </xdr:from>
    <xdr:ext cx="534377" cy="259045"/>
    <xdr:sp macro="" textlink="">
      <xdr:nvSpPr>
        <xdr:cNvPr id="352" name="テキスト ボックス 351"/>
        <xdr:cNvSpPr txBox="1"/>
      </xdr:nvSpPr>
      <xdr:spPr>
        <a:xfrm>
          <a:off x="9372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109720</xdr:rowOff>
    </xdr:from>
    <xdr:to>
      <xdr:col>45</xdr:col>
      <xdr:colOff>177800</xdr:colOff>
      <xdr:row>56</xdr:row>
      <xdr:rowOff>149807</xdr:rowOff>
    </xdr:to>
    <xdr:cxnSp macro="">
      <xdr:nvCxnSpPr>
        <xdr:cNvPr id="353" name="直線コネクタ 352"/>
        <xdr:cNvCxnSpPr/>
      </xdr:nvCxnSpPr>
      <xdr:spPr>
        <a:xfrm>
          <a:off x="7861300" y="9710920"/>
          <a:ext cx="889000" cy="4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160972</xdr:rowOff>
    </xdr:from>
    <xdr:ext cx="469744" cy="259045"/>
    <xdr:sp macro="" textlink="">
      <xdr:nvSpPr>
        <xdr:cNvPr id="355" name="テキスト ボックス 354"/>
        <xdr:cNvSpPr txBox="1"/>
      </xdr:nvSpPr>
      <xdr:spPr>
        <a:xfrm>
          <a:off x="8515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109720</xdr:rowOff>
    </xdr:from>
    <xdr:to>
      <xdr:col>41</xdr:col>
      <xdr:colOff>50800</xdr:colOff>
      <xdr:row>57</xdr:row>
      <xdr:rowOff>12533</xdr:rowOff>
    </xdr:to>
    <xdr:cxnSp macro="">
      <xdr:nvCxnSpPr>
        <xdr:cNvPr id="356" name="直線コネクタ 355"/>
        <xdr:cNvCxnSpPr/>
      </xdr:nvCxnSpPr>
      <xdr:spPr>
        <a:xfrm flipV="1">
          <a:off x="6972300" y="9710920"/>
          <a:ext cx="889000" cy="7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132788</xdr:rowOff>
    </xdr:from>
    <xdr:ext cx="534377" cy="259045"/>
    <xdr:sp macro="" textlink="">
      <xdr:nvSpPr>
        <xdr:cNvPr id="358" name="テキスト ボックス 357"/>
        <xdr:cNvSpPr txBox="1"/>
      </xdr:nvSpPr>
      <xdr:spPr>
        <a:xfrm>
          <a:off x="7594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92816</xdr:rowOff>
    </xdr:from>
    <xdr:ext cx="534377" cy="259045"/>
    <xdr:sp macro="" textlink="">
      <xdr:nvSpPr>
        <xdr:cNvPr id="360" name="テキスト ボックス 359"/>
        <xdr:cNvSpPr txBox="1"/>
      </xdr:nvSpPr>
      <xdr:spPr>
        <a:xfrm>
          <a:off x="6705111" y="1003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57207</xdr:rowOff>
    </xdr:from>
    <xdr:to>
      <xdr:col>55</xdr:col>
      <xdr:colOff>50800</xdr:colOff>
      <xdr:row>55</xdr:row>
      <xdr:rowOff>158807</xdr:rowOff>
    </xdr:to>
    <xdr:sp macro="" textlink="">
      <xdr:nvSpPr>
        <xdr:cNvPr id="366" name="楕円 365"/>
        <xdr:cNvSpPr/>
      </xdr:nvSpPr>
      <xdr:spPr>
        <a:xfrm>
          <a:off x="10426700" y="948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80084</xdr:rowOff>
    </xdr:from>
    <xdr:ext cx="534377" cy="259045"/>
    <xdr:sp macro="" textlink="">
      <xdr:nvSpPr>
        <xdr:cNvPr id="367" name="農林水産業費該当値テキスト"/>
        <xdr:cNvSpPr txBox="1"/>
      </xdr:nvSpPr>
      <xdr:spPr>
        <a:xfrm>
          <a:off x="10528300" y="933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78123</xdr:rowOff>
    </xdr:from>
    <xdr:to>
      <xdr:col>50</xdr:col>
      <xdr:colOff>165100</xdr:colOff>
      <xdr:row>57</xdr:row>
      <xdr:rowOff>8273</xdr:rowOff>
    </xdr:to>
    <xdr:sp macro="" textlink="">
      <xdr:nvSpPr>
        <xdr:cNvPr id="368" name="楕円 367"/>
        <xdr:cNvSpPr/>
      </xdr:nvSpPr>
      <xdr:spPr>
        <a:xfrm>
          <a:off x="9588500" y="967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24800</xdr:rowOff>
    </xdr:from>
    <xdr:ext cx="534377" cy="259045"/>
    <xdr:sp macro="" textlink="">
      <xdr:nvSpPr>
        <xdr:cNvPr id="369" name="テキスト ボックス 368"/>
        <xdr:cNvSpPr txBox="1"/>
      </xdr:nvSpPr>
      <xdr:spPr>
        <a:xfrm>
          <a:off x="9372111" y="945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99007</xdr:rowOff>
    </xdr:from>
    <xdr:to>
      <xdr:col>46</xdr:col>
      <xdr:colOff>38100</xdr:colOff>
      <xdr:row>57</xdr:row>
      <xdr:rowOff>29157</xdr:rowOff>
    </xdr:to>
    <xdr:sp macro="" textlink="">
      <xdr:nvSpPr>
        <xdr:cNvPr id="370" name="楕円 369"/>
        <xdr:cNvSpPr/>
      </xdr:nvSpPr>
      <xdr:spPr>
        <a:xfrm>
          <a:off x="8699500" y="970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45684</xdr:rowOff>
    </xdr:from>
    <xdr:ext cx="534377" cy="259045"/>
    <xdr:sp macro="" textlink="">
      <xdr:nvSpPr>
        <xdr:cNvPr id="371" name="テキスト ボックス 370"/>
        <xdr:cNvSpPr txBox="1"/>
      </xdr:nvSpPr>
      <xdr:spPr>
        <a:xfrm>
          <a:off x="8483111" y="947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58920</xdr:rowOff>
    </xdr:from>
    <xdr:to>
      <xdr:col>41</xdr:col>
      <xdr:colOff>101600</xdr:colOff>
      <xdr:row>56</xdr:row>
      <xdr:rowOff>160520</xdr:rowOff>
    </xdr:to>
    <xdr:sp macro="" textlink="">
      <xdr:nvSpPr>
        <xdr:cNvPr id="372" name="楕円 371"/>
        <xdr:cNvSpPr/>
      </xdr:nvSpPr>
      <xdr:spPr>
        <a:xfrm>
          <a:off x="7810500" y="966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5597</xdr:rowOff>
    </xdr:from>
    <xdr:ext cx="534377" cy="259045"/>
    <xdr:sp macro="" textlink="">
      <xdr:nvSpPr>
        <xdr:cNvPr id="373" name="テキスト ボックス 372"/>
        <xdr:cNvSpPr txBox="1"/>
      </xdr:nvSpPr>
      <xdr:spPr>
        <a:xfrm>
          <a:off x="7594111" y="943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133183</xdr:rowOff>
    </xdr:from>
    <xdr:to>
      <xdr:col>36</xdr:col>
      <xdr:colOff>165100</xdr:colOff>
      <xdr:row>57</xdr:row>
      <xdr:rowOff>63333</xdr:rowOff>
    </xdr:to>
    <xdr:sp macro="" textlink="">
      <xdr:nvSpPr>
        <xdr:cNvPr id="374" name="楕円 373"/>
        <xdr:cNvSpPr/>
      </xdr:nvSpPr>
      <xdr:spPr>
        <a:xfrm>
          <a:off x="6921500" y="973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79860</xdr:rowOff>
    </xdr:from>
    <xdr:ext cx="534377" cy="259045"/>
    <xdr:sp macro="" textlink="">
      <xdr:nvSpPr>
        <xdr:cNvPr id="375" name="テキスト ボックス 374"/>
        <xdr:cNvSpPr txBox="1"/>
      </xdr:nvSpPr>
      <xdr:spPr>
        <a:xfrm>
          <a:off x="6705111" y="950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91312</xdr:rowOff>
    </xdr:from>
    <xdr:to>
      <xdr:col>55</xdr:col>
      <xdr:colOff>0</xdr:colOff>
      <xdr:row>76</xdr:row>
      <xdr:rowOff>128155</xdr:rowOff>
    </xdr:to>
    <xdr:cxnSp macro="">
      <xdr:nvCxnSpPr>
        <xdr:cNvPr id="404" name="直線コネクタ 403"/>
        <xdr:cNvCxnSpPr/>
      </xdr:nvCxnSpPr>
      <xdr:spPr>
        <a:xfrm>
          <a:off x="9639300" y="13121512"/>
          <a:ext cx="838200" cy="3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82529</xdr:rowOff>
    </xdr:from>
    <xdr:ext cx="469744" cy="259045"/>
    <xdr:sp macro="" textlink="">
      <xdr:nvSpPr>
        <xdr:cNvPr id="405" name="商工費平均値テキスト"/>
        <xdr:cNvSpPr txBox="1"/>
      </xdr:nvSpPr>
      <xdr:spPr>
        <a:xfrm>
          <a:off x="10528300" y="13284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159169</xdr:rowOff>
    </xdr:from>
    <xdr:to>
      <xdr:col>50</xdr:col>
      <xdr:colOff>114300</xdr:colOff>
      <xdr:row>76</xdr:row>
      <xdr:rowOff>91312</xdr:rowOff>
    </xdr:to>
    <xdr:cxnSp macro="">
      <xdr:nvCxnSpPr>
        <xdr:cNvPr id="407" name="直線コネクタ 406"/>
        <xdr:cNvCxnSpPr/>
      </xdr:nvCxnSpPr>
      <xdr:spPr>
        <a:xfrm>
          <a:off x="8750300" y="13017919"/>
          <a:ext cx="889000" cy="10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24770</xdr:rowOff>
    </xdr:from>
    <xdr:ext cx="469744" cy="259045"/>
    <xdr:sp macro="" textlink="">
      <xdr:nvSpPr>
        <xdr:cNvPr id="409" name="テキスト ボックス 408"/>
        <xdr:cNvSpPr txBox="1"/>
      </xdr:nvSpPr>
      <xdr:spPr>
        <a:xfrm>
          <a:off x="9404428" y="13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159169</xdr:rowOff>
    </xdr:from>
    <xdr:to>
      <xdr:col>45</xdr:col>
      <xdr:colOff>177800</xdr:colOff>
      <xdr:row>76</xdr:row>
      <xdr:rowOff>152882</xdr:rowOff>
    </xdr:to>
    <xdr:cxnSp macro="">
      <xdr:nvCxnSpPr>
        <xdr:cNvPr id="410" name="直線コネクタ 409"/>
        <xdr:cNvCxnSpPr/>
      </xdr:nvCxnSpPr>
      <xdr:spPr>
        <a:xfrm flipV="1">
          <a:off x="7861300" y="13017919"/>
          <a:ext cx="889000" cy="16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9110</xdr:rowOff>
    </xdr:from>
    <xdr:ext cx="469744" cy="259045"/>
    <xdr:sp macro="" textlink="">
      <xdr:nvSpPr>
        <xdr:cNvPr id="412" name="テキスト ボックス 411"/>
        <xdr:cNvSpPr txBox="1"/>
      </xdr:nvSpPr>
      <xdr:spPr>
        <a:xfrm>
          <a:off x="8515428"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99391</xdr:rowOff>
    </xdr:from>
    <xdr:to>
      <xdr:col>41</xdr:col>
      <xdr:colOff>50800</xdr:colOff>
      <xdr:row>76</xdr:row>
      <xdr:rowOff>152882</xdr:rowOff>
    </xdr:to>
    <xdr:cxnSp macro="">
      <xdr:nvCxnSpPr>
        <xdr:cNvPr id="413" name="直線コネクタ 412"/>
        <xdr:cNvCxnSpPr/>
      </xdr:nvCxnSpPr>
      <xdr:spPr>
        <a:xfrm>
          <a:off x="6972300" y="13129591"/>
          <a:ext cx="889000" cy="5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47592</xdr:rowOff>
    </xdr:from>
    <xdr:ext cx="469744" cy="259045"/>
    <xdr:sp macro="" textlink="">
      <xdr:nvSpPr>
        <xdr:cNvPr id="415" name="テキスト ボックス 414"/>
        <xdr:cNvSpPr txBox="1"/>
      </xdr:nvSpPr>
      <xdr:spPr>
        <a:xfrm>
          <a:off x="7626428"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37913</xdr:rowOff>
    </xdr:from>
    <xdr:ext cx="469744" cy="259045"/>
    <xdr:sp macro="" textlink="">
      <xdr:nvSpPr>
        <xdr:cNvPr id="417" name="テキスト ボックス 416"/>
        <xdr:cNvSpPr txBox="1"/>
      </xdr:nvSpPr>
      <xdr:spPr>
        <a:xfrm>
          <a:off x="6737428"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77355</xdr:rowOff>
    </xdr:from>
    <xdr:to>
      <xdr:col>55</xdr:col>
      <xdr:colOff>50800</xdr:colOff>
      <xdr:row>77</xdr:row>
      <xdr:rowOff>7505</xdr:rowOff>
    </xdr:to>
    <xdr:sp macro="" textlink="">
      <xdr:nvSpPr>
        <xdr:cNvPr id="423" name="楕円 422"/>
        <xdr:cNvSpPr/>
      </xdr:nvSpPr>
      <xdr:spPr>
        <a:xfrm>
          <a:off x="10426700" y="1310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100233</xdr:rowOff>
    </xdr:from>
    <xdr:ext cx="534377" cy="259045"/>
    <xdr:sp macro="" textlink="">
      <xdr:nvSpPr>
        <xdr:cNvPr id="424" name="商工費該当値テキスト"/>
        <xdr:cNvSpPr txBox="1"/>
      </xdr:nvSpPr>
      <xdr:spPr>
        <a:xfrm>
          <a:off x="10528300" y="1295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40512</xdr:rowOff>
    </xdr:from>
    <xdr:to>
      <xdr:col>50</xdr:col>
      <xdr:colOff>165100</xdr:colOff>
      <xdr:row>76</xdr:row>
      <xdr:rowOff>142112</xdr:rowOff>
    </xdr:to>
    <xdr:sp macro="" textlink="">
      <xdr:nvSpPr>
        <xdr:cNvPr id="425" name="楕円 424"/>
        <xdr:cNvSpPr/>
      </xdr:nvSpPr>
      <xdr:spPr>
        <a:xfrm>
          <a:off x="9588500" y="1307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158640</xdr:rowOff>
    </xdr:from>
    <xdr:ext cx="534377" cy="259045"/>
    <xdr:sp macro="" textlink="">
      <xdr:nvSpPr>
        <xdr:cNvPr id="426" name="テキスト ボックス 425"/>
        <xdr:cNvSpPr txBox="1"/>
      </xdr:nvSpPr>
      <xdr:spPr>
        <a:xfrm>
          <a:off x="9372111" y="1284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108369</xdr:rowOff>
    </xdr:from>
    <xdr:to>
      <xdr:col>46</xdr:col>
      <xdr:colOff>38100</xdr:colOff>
      <xdr:row>76</xdr:row>
      <xdr:rowOff>38519</xdr:rowOff>
    </xdr:to>
    <xdr:sp macro="" textlink="">
      <xdr:nvSpPr>
        <xdr:cNvPr id="427" name="楕円 426"/>
        <xdr:cNvSpPr/>
      </xdr:nvSpPr>
      <xdr:spPr>
        <a:xfrm>
          <a:off x="8699500" y="1296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55046</xdr:rowOff>
    </xdr:from>
    <xdr:ext cx="534377" cy="259045"/>
    <xdr:sp macro="" textlink="">
      <xdr:nvSpPr>
        <xdr:cNvPr id="428" name="テキスト ボックス 427"/>
        <xdr:cNvSpPr txBox="1"/>
      </xdr:nvSpPr>
      <xdr:spPr>
        <a:xfrm>
          <a:off x="8483111" y="1274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102082</xdr:rowOff>
    </xdr:from>
    <xdr:to>
      <xdr:col>41</xdr:col>
      <xdr:colOff>101600</xdr:colOff>
      <xdr:row>77</xdr:row>
      <xdr:rowOff>32232</xdr:rowOff>
    </xdr:to>
    <xdr:sp macro="" textlink="">
      <xdr:nvSpPr>
        <xdr:cNvPr id="429" name="楕円 428"/>
        <xdr:cNvSpPr/>
      </xdr:nvSpPr>
      <xdr:spPr>
        <a:xfrm>
          <a:off x="7810500" y="1313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48760</xdr:rowOff>
    </xdr:from>
    <xdr:ext cx="534377" cy="259045"/>
    <xdr:sp macro="" textlink="">
      <xdr:nvSpPr>
        <xdr:cNvPr id="430" name="テキスト ボックス 429"/>
        <xdr:cNvSpPr txBox="1"/>
      </xdr:nvSpPr>
      <xdr:spPr>
        <a:xfrm>
          <a:off x="7594111" y="1290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48591</xdr:rowOff>
    </xdr:from>
    <xdr:to>
      <xdr:col>36</xdr:col>
      <xdr:colOff>165100</xdr:colOff>
      <xdr:row>76</xdr:row>
      <xdr:rowOff>150191</xdr:rowOff>
    </xdr:to>
    <xdr:sp macro="" textlink="">
      <xdr:nvSpPr>
        <xdr:cNvPr id="431" name="楕円 430"/>
        <xdr:cNvSpPr/>
      </xdr:nvSpPr>
      <xdr:spPr>
        <a:xfrm>
          <a:off x="6921500" y="1307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166717</xdr:rowOff>
    </xdr:from>
    <xdr:ext cx="534377" cy="259045"/>
    <xdr:sp macro="" textlink="">
      <xdr:nvSpPr>
        <xdr:cNvPr id="432" name="テキスト ボックス 431"/>
        <xdr:cNvSpPr txBox="1"/>
      </xdr:nvSpPr>
      <xdr:spPr>
        <a:xfrm>
          <a:off x="6705111" y="1285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34837</xdr:rowOff>
    </xdr:from>
    <xdr:to>
      <xdr:col>55</xdr:col>
      <xdr:colOff>0</xdr:colOff>
      <xdr:row>95</xdr:row>
      <xdr:rowOff>27851</xdr:rowOff>
    </xdr:to>
    <xdr:cxnSp macro="">
      <xdr:nvCxnSpPr>
        <xdr:cNvPr id="461" name="直線コネクタ 460"/>
        <xdr:cNvCxnSpPr/>
      </xdr:nvCxnSpPr>
      <xdr:spPr>
        <a:xfrm flipV="1">
          <a:off x="9639300" y="16151137"/>
          <a:ext cx="838200" cy="16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138650</xdr:rowOff>
    </xdr:from>
    <xdr:ext cx="534377" cy="259045"/>
    <xdr:sp macro="" textlink="">
      <xdr:nvSpPr>
        <xdr:cNvPr id="462" name="土木費平均値テキスト"/>
        <xdr:cNvSpPr txBox="1"/>
      </xdr:nvSpPr>
      <xdr:spPr>
        <a:xfrm>
          <a:off x="10528300" y="16426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27851</xdr:rowOff>
    </xdr:from>
    <xdr:to>
      <xdr:col>50</xdr:col>
      <xdr:colOff>114300</xdr:colOff>
      <xdr:row>95</xdr:row>
      <xdr:rowOff>34265</xdr:rowOff>
    </xdr:to>
    <xdr:cxnSp macro="">
      <xdr:nvCxnSpPr>
        <xdr:cNvPr id="464" name="直線コネクタ 463"/>
        <xdr:cNvCxnSpPr/>
      </xdr:nvCxnSpPr>
      <xdr:spPr>
        <a:xfrm flipV="1">
          <a:off x="8750300" y="16315601"/>
          <a:ext cx="889000" cy="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95611</xdr:rowOff>
    </xdr:from>
    <xdr:ext cx="534377" cy="259045"/>
    <xdr:sp macro="" textlink="">
      <xdr:nvSpPr>
        <xdr:cNvPr id="466" name="テキスト ボックス 465"/>
        <xdr:cNvSpPr txBox="1"/>
      </xdr:nvSpPr>
      <xdr:spPr>
        <a:xfrm>
          <a:off x="9372111" y="165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159982</xdr:rowOff>
    </xdr:from>
    <xdr:to>
      <xdr:col>45</xdr:col>
      <xdr:colOff>177800</xdr:colOff>
      <xdr:row>95</xdr:row>
      <xdr:rowOff>34265</xdr:rowOff>
    </xdr:to>
    <xdr:cxnSp macro="">
      <xdr:nvCxnSpPr>
        <xdr:cNvPr id="467" name="直線コネクタ 466"/>
        <xdr:cNvCxnSpPr/>
      </xdr:nvCxnSpPr>
      <xdr:spPr>
        <a:xfrm>
          <a:off x="7861300" y="16276282"/>
          <a:ext cx="889000" cy="4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109186</xdr:rowOff>
    </xdr:from>
    <xdr:ext cx="534377" cy="259045"/>
    <xdr:sp macro="" textlink="">
      <xdr:nvSpPr>
        <xdr:cNvPr id="469" name="テキスト ボックス 468"/>
        <xdr:cNvSpPr txBox="1"/>
      </xdr:nvSpPr>
      <xdr:spPr>
        <a:xfrm>
          <a:off x="8483111" y="1656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159982</xdr:rowOff>
    </xdr:from>
    <xdr:to>
      <xdr:col>41</xdr:col>
      <xdr:colOff>50800</xdr:colOff>
      <xdr:row>95</xdr:row>
      <xdr:rowOff>59931</xdr:rowOff>
    </xdr:to>
    <xdr:cxnSp macro="">
      <xdr:nvCxnSpPr>
        <xdr:cNvPr id="470" name="直線コネクタ 469"/>
        <xdr:cNvCxnSpPr/>
      </xdr:nvCxnSpPr>
      <xdr:spPr>
        <a:xfrm flipV="1">
          <a:off x="6972300" y="16276282"/>
          <a:ext cx="889000" cy="7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101046</xdr:rowOff>
    </xdr:from>
    <xdr:ext cx="534377" cy="259045"/>
    <xdr:sp macro="" textlink="">
      <xdr:nvSpPr>
        <xdr:cNvPr id="472" name="テキスト ボックス 471"/>
        <xdr:cNvSpPr txBox="1"/>
      </xdr:nvSpPr>
      <xdr:spPr>
        <a:xfrm>
          <a:off x="7594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69626</xdr:rowOff>
    </xdr:from>
    <xdr:ext cx="534377" cy="259045"/>
    <xdr:sp macro="" textlink="">
      <xdr:nvSpPr>
        <xdr:cNvPr id="474" name="テキスト ボックス 473"/>
        <xdr:cNvSpPr txBox="1"/>
      </xdr:nvSpPr>
      <xdr:spPr>
        <a:xfrm>
          <a:off x="6705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155487</xdr:rowOff>
    </xdr:from>
    <xdr:to>
      <xdr:col>55</xdr:col>
      <xdr:colOff>50800</xdr:colOff>
      <xdr:row>94</xdr:row>
      <xdr:rowOff>85637</xdr:rowOff>
    </xdr:to>
    <xdr:sp macro="" textlink="">
      <xdr:nvSpPr>
        <xdr:cNvPr id="480" name="楕円 479"/>
        <xdr:cNvSpPr/>
      </xdr:nvSpPr>
      <xdr:spPr>
        <a:xfrm>
          <a:off x="10426700" y="161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6914</xdr:rowOff>
    </xdr:from>
    <xdr:ext cx="534377" cy="259045"/>
    <xdr:sp macro="" textlink="">
      <xdr:nvSpPr>
        <xdr:cNvPr id="481" name="土木費該当値テキスト"/>
        <xdr:cNvSpPr txBox="1"/>
      </xdr:nvSpPr>
      <xdr:spPr>
        <a:xfrm>
          <a:off x="10528300" y="1595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148501</xdr:rowOff>
    </xdr:from>
    <xdr:to>
      <xdr:col>50</xdr:col>
      <xdr:colOff>165100</xdr:colOff>
      <xdr:row>95</xdr:row>
      <xdr:rowOff>78651</xdr:rowOff>
    </xdr:to>
    <xdr:sp macro="" textlink="">
      <xdr:nvSpPr>
        <xdr:cNvPr id="482" name="楕円 481"/>
        <xdr:cNvSpPr/>
      </xdr:nvSpPr>
      <xdr:spPr>
        <a:xfrm>
          <a:off x="9588500" y="1626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95178</xdr:rowOff>
    </xdr:from>
    <xdr:ext cx="534377" cy="259045"/>
    <xdr:sp macro="" textlink="">
      <xdr:nvSpPr>
        <xdr:cNvPr id="483" name="テキスト ボックス 482"/>
        <xdr:cNvSpPr txBox="1"/>
      </xdr:nvSpPr>
      <xdr:spPr>
        <a:xfrm>
          <a:off x="9372111" y="1604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154915</xdr:rowOff>
    </xdr:from>
    <xdr:to>
      <xdr:col>46</xdr:col>
      <xdr:colOff>38100</xdr:colOff>
      <xdr:row>95</xdr:row>
      <xdr:rowOff>85065</xdr:rowOff>
    </xdr:to>
    <xdr:sp macro="" textlink="">
      <xdr:nvSpPr>
        <xdr:cNvPr id="484" name="楕円 483"/>
        <xdr:cNvSpPr/>
      </xdr:nvSpPr>
      <xdr:spPr>
        <a:xfrm>
          <a:off x="8699500" y="162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101592</xdr:rowOff>
    </xdr:from>
    <xdr:ext cx="534377" cy="259045"/>
    <xdr:sp macro="" textlink="">
      <xdr:nvSpPr>
        <xdr:cNvPr id="485" name="テキスト ボックス 484"/>
        <xdr:cNvSpPr txBox="1"/>
      </xdr:nvSpPr>
      <xdr:spPr>
        <a:xfrm>
          <a:off x="8483111" y="1604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109182</xdr:rowOff>
    </xdr:from>
    <xdr:to>
      <xdr:col>41</xdr:col>
      <xdr:colOff>101600</xdr:colOff>
      <xdr:row>95</xdr:row>
      <xdr:rowOff>39332</xdr:rowOff>
    </xdr:to>
    <xdr:sp macro="" textlink="">
      <xdr:nvSpPr>
        <xdr:cNvPr id="486" name="楕円 485"/>
        <xdr:cNvSpPr/>
      </xdr:nvSpPr>
      <xdr:spPr>
        <a:xfrm>
          <a:off x="7810500" y="1622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55859</xdr:rowOff>
    </xdr:from>
    <xdr:ext cx="534377" cy="259045"/>
    <xdr:sp macro="" textlink="">
      <xdr:nvSpPr>
        <xdr:cNvPr id="487" name="テキスト ボックス 486"/>
        <xdr:cNvSpPr txBox="1"/>
      </xdr:nvSpPr>
      <xdr:spPr>
        <a:xfrm>
          <a:off x="7594111" y="1600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9131</xdr:rowOff>
    </xdr:from>
    <xdr:to>
      <xdr:col>36</xdr:col>
      <xdr:colOff>165100</xdr:colOff>
      <xdr:row>95</xdr:row>
      <xdr:rowOff>110731</xdr:rowOff>
    </xdr:to>
    <xdr:sp macro="" textlink="">
      <xdr:nvSpPr>
        <xdr:cNvPr id="488" name="楕円 487"/>
        <xdr:cNvSpPr/>
      </xdr:nvSpPr>
      <xdr:spPr>
        <a:xfrm>
          <a:off x="6921500" y="1629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127258</xdr:rowOff>
    </xdr:from>
    <xdr:ext cx="534377" cy="259045"/>
    <xdr:sp macro="" textlink="">
      <xdr:nvSpPr>
        <xdr:cNvPr id="489" name="テキスト ボックス 488"/>
        <xdr:cNvSpPr txBox="1"/>
      </xdr:nvSpPr>
      <xdr:spPr>
        <a:xfrm>
          <a:off x="6705111" y="1607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116317</xdr:rowOff>
    </xdr:from>
    <xdr:to>
      <xdr:col>85</xdr:col>
      <xdr:colOff>127000</xdr:colOff>
      <xdr:row>35</xdr:row>
      <xdr:rowOff>145219</xdr:rowOff>
    </xdr:to>
    <xdr:cxnSp macro="">
      <xdr:nvCxnSpPr>
        <xdr:cNvPr id="521" name="直線コネクタ 520"/>
        <xdr:cNvCxnSpPr/>
      </xdr:nvCxnSpPr>
      <xdr:spPr>
        <a:xfrm flipV="1">
          <a:off x="15481300" y="5259817"/>
          <a:ext cx="838200" cy="88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2143</xdr:rowOff>
    </xdr:from>
    <xdr:ext cx="534377" cy="259045"/>
    <xdr:sp macro="" textlink="">
      <xdr:nvSpPr>
        <xdr:cNvPr id="522" name="消防費平均値テキスト"/>
        <xdr:cNvSpPr txBox="1"/>
      </xdr:nvSpPr>
      <xdr:spPr>
        <a:xfrm>
          <a:off x="16370300" y="651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145219</xdr:rowOff>
    </xdr:from>
    <xdr:to>
      <xdr:col>81</xdr:col>
      <xdr:colOff>50800</xdr:colOff>
      <xdr:row>36</xdr:row>
      <xdr:rowOff>163572</xdr:rowOff>
    </xdr:to>
    <xdr:cxnSp macro="">
      <xdr:nvCxnSpPr>
        <xdr:cNvPr id="524" name="直線コネクタ 523"/>
        <xdr:cNvCxnSpPr/>
      </xdr:nvCxnSpPr>
      <xdr:spPr>
        <a:xfrm flipV="1">
          <a:off x="14592300" y="6145969"/>
          <a:ext cx="889000" cy="18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99690</xdr:rowOff>
    </xdr:from>
    <xdr:ext cx="534377" cy="259045"/>
    <xdr:sp macro="" textlink="">
      <xdr:nvSpPr>
        <xdr:cNvPr id="526" name="テキスト ボックス 525"/>
        <xdr:cNvSpPr txBox="1"/>
      </xdr:nvSpPr>
      <xdr:spPr>
        <a:xfrm>
          <a:off x="15214111" y="66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163572</xdr:rowOff>
    </xdr:from>
    <xdr:to>
      <xdr:col>76</xdr:col>
      <xdr:colOff>114300</xdr:colOff>
      <xdr:row>36</xdr:row>
      <xdr:rowOff>171214</xdr:rowOff>
    </xdr:to>
    <xdr:cxnSp macro="">
      <xdr:nvCxnSpPr>
        <xdr:cNvPr id="527" name="直線コネクタ 526"/>
        <xdr:cNvCxnSpPr/>
      </xdr:nvCxnSpPr>
      <xdr:spPr>
        <a:xfrm flipV="1">
          <a:off x="13703300" y="6335772"/>
          <a:ext cx="889000" cy="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113602</xdr:rowOff>
    </xdr:from>
    <xdr:ext cx="534377" cy="259045"/>
    <xdr:sp macro="" textlink="">
      <xdr:nvSpPr>
        <xdr:cNvPr id="529" name="テキスト ボックス 528"/>
        <xdr:cNvSpPr txBox="1"/>
      </xdr:nvSpPr>
      <xdr:spPr>
        <a:xfrm>
          <a:off x="14325111" y="662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113509</xdr:rowOff>
    </xdr:from>
    <xdr:to>
      <xdr:col>71</xdr:col>
      <xdr:colOff>177800</xdr:colOff>
      <xdr:row>36</xdr:row>
      <xdr:rowOff>171214</xdr:rowOff>
    </xdr:to>
    <xdr:cxnSp macro="">
      <xdr:nvCxnSpPr>
        <xdr:cNvPr id="530" name="直線コネクタ 529"/>
        <xdr:cNvCxnSpPr/>
      </xdr:nvCxnSpPr>
      <xdr:spPr>
        <a:xfrm>
          <a:off x="12814300" y="6114259"/>
          <a:ext cx="889000" cy="22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67066</xdr:rowOff>
    </xdr:from>
    <xdr:ext cx="534377" cy="259045"/>
    <xdr:sp macro="" textlink="">
      <xdr:nvSpPr>
        <xdr:cNvPr id="532" name="テキスト ボックス 531"/>
        <xdr:cNvSpPr txBox="1"/>
      </xdr:nvSpPr>
      <xdr:spPr>
        <a:xfrm>
          <a:off x="13436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108410</xdr:rowOff>
    </xdr:from>
    <xdr:ext cx="534377" cy="259045"/>
    <xdr:sp macro="" textlink="">
      <xdr:nvSpPr>
        <xdr:cNvPr id="534" name="テキスト ボックス 533"/>
        <xdr:cNvSpPr txBox="1"/>
      </xdr:nvSpPr>
      <xdr:spPr>
        <a:xfrm>
          <a:off x="12547111"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65517</xdr:rowOff>
    </xdr:from>
    <xdr:to>
      <xdr:col>85</xdr:col>
      <xdr:colOff>177800</xdr:colOff>
      <xdr:row>30</xdr:row>
      <xdr:rowOff>167117</xdr:rowOff>
    </xdr:to>
    <xdr:sp macro="" textlink="">
      <xdr:nvSpPr>
        <xdr:cNvPr id="540" name="楕円 539"/>
        <xdr:cNvSpPr/>
      </xdr:nvSpPr>
      <xdr:spPr>
        <a:xfrm>
          <a:off x="16268700" y="520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18544</xdr:rowOff>
    </xdr:from>
    <xdr:ext cx="534377" cy="259045"/>
    <xdr:sp macro="" textlink="">
      <xdr:nvSpPr>
        <xdr:cNvPr id="541" name="消防費該当値テキスト"/>
        <xdr:cNvSpPr txBox="1"/>
      </xdr:nvSpPr>
      <xdr:spPr>
        <a:xfrm>
          <a:off x="16370300" y="516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94419</xdr:rowOff>
    </xdr:from>
    <xdr:to>
      <xdr:col>81</xdr:col>
      <xdr:colOff>101600</xdr:colOff>
      <xdr:row>36</xdr:row>
      <xdr:rowOff>24569</xdr:rowOff>
    </xdr:to>
    <xdr:sp macro="" textlink="">
      <xdr:nvSpPr>
        <xdr:cNvPr id="542" name="楕円 541"/>
        <xdr:cNvSpPr/>
      </xdr:nvSpPr>
      <xdr:spPr>
        <a:xfrm>
          <a:off x="15430500" y="609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41096</xdr:rowOff>
    </xdr:from>
    <xdr:ext cx="534377" cy="259045"/>
    <xdr:sp macro="" textlink="">
      <xdr:nvSpPr>
        <xdr:cNvPr id="543" name="テキスト ボックス 542"/>
        <xdr:cNvSpPr txBox="1"/>
      </xdr:nvSpPr>
      <xdr:spPr>
        <a:xfrm>
          <a:off x="15214111" y="587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112772</xdr:rowOff>
    </xdr:from>
    <xdr:to>
      <xdr:col>76</xdr:col>
      <xdr:colOff>165100</xdr:colOff>
      <xdr:row>37</xdr:row>
      <xdr:rowOff>42922</xdr:rowOff>
    </xdr:to>
    <xdr:sp macro="" textlink="">
      <xdr:nvSpPr>
        <xdr:cNvPr id="544" name="楕円 543"/>
        <xdr:cNvSpPr/>
      </xdr:nvSpPr>
      <xdr:spPr>
        <a:xfrm>
          <a:off x="14541500" y="628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59449</xdr:rowOff>
    </xdr:from>
    <xdr:ext cx="534377" cy="259045"/>
    <xdr:sp macro="" textlink="">
      <xdr:nvSpPr>
        <xdr:cNvPr id="545" name="テキスト ボックス 544"/>
        <xdr:cNvSpPr txBox="1"/>
      </xdr:nvSpPr>
      <xdr:spPr>
        <a:xfrm>
          <a:off x="14325111" y="606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120414</xdr:rowOff>
    </xdr:from>
    <xdr:to>
      <xdr:col>72</xdr:col>
      <xdr:colOff>38100</xdr:colOff>
      <xdr:row>37</xdr:row>
      <xdr:rowOff>50564</xdr:rowOff>
    </xdr:to>
    <xdr:sp macro="" textlink="">
      <xdr:nvSpPr>
        <xdr:cNvPr id="546" name="楕円 545"/>
        <xdr:cNvSpPr/>
      </xdr:nvSpPr>
      <xdr:spPr>
        <a:xfrm>
          <a:off x="13652500" y="629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67091</xdr:rowOff>
    </xdr:from>
    <xdr:ext cx="534377" cy="259045"/>
    <xdr:sp macro="" textlink="">
      <xdr:nvSpPr>
        <xdr:cNvPr id="547" name="テキスト ボックス 546"/>
        <xdr:cNvSpPr txBox="1"/>
      </xdr:nvSpPr>
      <xdr:spPr>
        <a:xfrm>
          <a:off x="13436111" y="60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62709</xdr:rowOff>
    </xdr:from>
    <xdr:to>
      <xdr:col>67</xdr:col>
      <xdr:colOff>101600</xdr:colOff>
      <xdr:row>35</xdr:row>
      <xdr:rowOff>164309</xdr:rowOff>
    </xdr:to>
    <xdr:sp macro="" textlink="">
      <xdr:nvSpPr>
        <xdr:cNvPr id="548" name="楕円 547"/>
        <xdr:cNvSpPr/>
      </xdr:nvSpPr>
      <xdr:spPr>
        <a:xfrm>
          <a:off x="12763500" y="606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9386</xdr:rowOff>
    </xdr:from>
    <xdr:ext cx="534377" cy="259045"/>
    <xdr:sp macro="" textlink="">
      <xdr:nvSpPr>
        <xdr:cNvPr id="549" name="テキスト ボックス 548"/>
        <xdr:cNvSpPr txBox="1"/>
      </xdr:nvSpPr>
      <xdr:spPr>
        <a:xfrm>
          <a:off x="12547111" y="583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1463</xdr:rowOff>
    </xdr:from>
    <xdr:to>
      <xdr:col>85</xdr:col>
      <xdr:colOff>127000</xdr:colOff>
      <xdr:row>56</xdr:row>
      <xdr:rowOff>64654</xdr:rowOff>
    </xdr:to>
    <xdr:cxnSp macro="">
      <xdr:nvCxnSpPr>
        <xdr:cNvPr id="581" name="直線コネクタ 580"/>
        <xdr:cNvCxnSpPr/>
      </xdr:nvCxnSpPr>
      <xdr:spPr>
        <a:xfrm flipV="1">
          <a:off x="15481300" y="8745413"/>
          <a:ext cx="838200" cy="92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82578</xdr:rowOff>
    </xdr:from>
    <xdr:ext cx="534377" cy="259045"/>
    <xdr:sp macro="" textlink="">
      <xdr:nvSpPr>
        <xdr:cNvPr id="582" name="教育費平均値テキスト"/>
        <xdr:cNvSpPr txBox="1"/>
      </xdr:nvSpPr>
      <xdr:spPr>
        <a:xfrm>
          <a:off x="16370300" y="968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61258</xdr:rowOff>
    </xdr:from>
    <xdr:to>
      <xdr:col>81</xdr:col>
      <xdr:colOff>50800</xdr:colOff>
      <xdr:row>56</xdr:row>
      <xdr:rowOff>64654</xdr:rowOff>
    </xdr:to>
    <xdr:cxnSp macro="">
      <xdr:nvCxnSpPr>
        <xdr:cNvPr id="584" name="直線コネクタ 583"/>
        <xdr:cNvCxnSpPr/>
      </xdr:nvCxnSpPr>
      <xdr:spPr>
        <a:xfrm>
          <a:off x="14592300" y="9662458"/>
          <a:ext cx="8890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86530</xdr:rowOff>
    </xdr:from>
    <xdr:ext cx="534377" cy="259045"/>
    <xdr:sp macro="" textlink="">
      <xdr:nvSpPr>
        <xdr:cNvPr id="586" name="テキスト ボックス 585"/>
        <xdr:cNvSpPr txBox="1"/>
      </xdr:nvSpPr>
      <xdr:spPr>
        <a:xfrm>
          <a:off x="15214111" y="98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61258</xdr:rowOff>
    </xdr:from>
    <xdr:to>
      <xdr:col>76</xdr:col>
      <xdr:colOff>114300</xdr:colOff>
      <xdr:row>57</xdr:row>
      <xdr:rowOff>3797</xdr:rowOff>
    </xdr:to>
    <xdr:cxnSp macro="">
      <xdr:nvCxnSpPr>
        <xdr:cNvPr id="587" name="直線コネクタ 586"/>
        <xdr:cNvCxnSpPr/>
      </xdr:nvCxnSpPr>
      <xdr:spPr>
        <a:xfrm flipV="1">
          <a:off x="13703300" y="9662458"/>
          <a:ext cx="889000" cy="11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58738</xdr:rowOff>
    </xdr:from>
    <xdr:ext cx="534377" cy="259045"/>
    <xdr:sp macro="" textlink="">
      <xdr:nvSpPr>
        <xdr:cNvPr id="589" name="テキスト ボックス 588"/>
        <xdr:cNvSpPr txBox="1"/>
      </xdr:nvSpPr>
      <xdr:spPr>
        <a:xfrm>
          <a:off x="14325111" y="98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3797</xdr:rowOff>
    </xdr:from>
    <xdr:to>
      <xdr:col>71</xdr:col>
      <xdr:colOff>177800</xdr:colOff>
      <xdr:row>57</xdr:row>
      <xdr:rowOff>86077</xdr:rowOff>
    </xdr:to>
    <xdr:cxnSp macro="">
      <xdr:nvCxnSpPr>
        <xdr:cNvPr id="590" name="直線コネクタ 589"/>
        <xdr:cNvCxnSpPr/>
      </xdr:nvCxnSpPr>
      <xdr:spPr>
        <a:xfrm flipV="1">
          <a:off x="12814300" y="9776447"/>
          <a:ext cx="889000" cy="8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48206</xdr:rowOff>
    </xdr:from>
    <xdr:ext cx="534377" cy="259045"/>
    <xdr:sp macro="" textlink="">
      <xdr:nvSpPr>
        <xdr:cNvPr id="592" name="テキスト ボックス 591"/>
        <xdr:cNvSpPr txBox="1"/>
      </xdr:nvSpPr>
      <xdr:spPr>
        <a:xfrm>
          <a:off x="13436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122113</xdr:rowOff>
    </xdr:from>
    <xdr:to>
      <xdr:col>85</xdr:col>
      <xdr:colOff>177800</xdr:colOff>
      <xdr:row>51</xdr:row>
      <xdr:rowOff>52263</xdr:rowOff>
    </xdr:to>
    <xdr:sp macro="" textlink="">
      <xdr:nvSpPr>
        <xdr:cNvPr id="600" name="楕円 599"/>
        <xdr:cNvSpPr/>
      </xdr:nvSpPr>
      <xdr:spPr>
        <a:xfrm>
          <a:off x="16268700" y="869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37040</xdr:rowOff>
    </xdr:from>
    <xdr:ext cx="599010" cy="259045"/>
    <xdr:sp macro="" textlink="">
      <xdr:nvSpPr>
        <xdr:cNvPr id="601" name="教育費該当値テキスト"/>
        <xdr:cNvSpPr txBox="1"/>
      </xdr:nvSpPr>
      <xdr:spPr>
        <a:xfrm>
          <a:off x="16370300" y="8609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13854</xdr:rowOff>
    </xdr:from>
    <xdr:to>
      <xdr:col>81</xdr:col>
      <xdr:colOff>101600</xdr:colOff>
      <xdr:row>56</xdr:row>
      <xdr:rowOff>115454</xdr:rowOff>
    </xdr:to>
    <xdr:sp macro="" textlink="">
      <xdr:nvSpPr>
        <xdr:cNvPr id="602" name="楕円 601"/>
        <xdr:cNvSpPr/>
      </xdr:nvSpPr>
      <xdr:spPr>
        <a:xfrm>
          <a:off x="15430500" y="961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131981</xdr:rowOff>
    </xdr:from>
    <xdr:ext cx="534377" cy="259045"/>
    <xdr:sp macro="" textlink="">
      <xdr:nvSpPr>
        <xdr:cNvPr id="603" name="テキスト ボックス 602"/>
        <xdr:cNvSpPr txBox="1"/>
      </xdr:nvSpPr>
      <xdr:spPr>
        <a:xfrm>
          <a:off x="15214111" y="939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10458</xdr:rowOff>
    </xdr:from>
    <xdr:to>
      <xdr:col>76</xdr:col>
      <xdr:colOff>165100</xdr:colOff>
      <xdr:row>56</xdr:row>
      <xdr:rowOff>112058</xdr:rowOff>
    </xdr:to>
    <xdr:sp macro="" textlink="">
      <xdr:nvSpPr>
        <xdr:cNvPr id="604" name="楕円 603"/>
        <xdr:cNvSpPr/>
      </xdr:nvSpPr>
      <xdr:spPr>
        <a:xfrm>
          <a:off x="14541500" y="961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128585</xdr:rowOff>
    </xdr:from>
    <xdr:ext cx="534377" cy="259045"/>
    <xdr:sp macro="" textlink="">
      <xdr:nvSpPr>
        <xdr:cNvPr id="605" name="テキスト ボックス 604"/>
        <xdr:cNvSpPr txBox="1"/>
      </xdr:nvSpPr>
      <xdr:spPr>
        <a:xfrm>
          <a:off x="14325111" y="938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124447</xdr:rowOff>
    </xdr:from>
    <xdr:to>
      <xdr:col>72</xdr:col>
      <xdr:colOff>38100</xdr:colOff>
      <xdr:row>57</xdr:row>
      <xdr:rowOff>54597</xdr:rowOff>
    </xdr:to>
    <xdr:sp macro="" textlink="">
      <xdr:nvSpPr>
        <xdr:cNvPr id="606" name="楕円 605"/>
        <xdr:cNvSpPr/>
      </xdr:nvSpPr>
      <xdr:spPr>
        <a:xfrm>
          <a:off x="13652500" y="972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71124</xdr:rowOff>
    </xdr:from>
    <xdr:ext cx="534377" cy="259045"/>
    <xdr:sp macro="" textlink="">
      <xdr:nvSpPr>
        <xdr:cNvPr id="607" name="テキスト ボックス 606"/>
        <xdr:cNvSpPr txBox="1"/>
      </xdr:nvSpPr>
      <xdr:spPr>
        <a:xfrm>
          <a:off x="13436111" y="950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35277</xdr:rowOff>
    </xdr:from>
    <xdr:to>
      <xdr:col>67</xdr:col>
      <xdr:colOff>101600</xdr:colOff>
      <xdr:row>57</xdr:row>
      <xdr:rowOff>136877</xdr:rowOff>
    </xdr:to>
    <xdr:sp macro="" textlink="">
      <xdr:nvSpPr>
        <xdr:cNvPr id="608" name="楕円 607"/>
        <xdr:cNvSpPr/>
      </xdr:nvSpPr>
      <xdr:spPr>
        <a:xfrm>
          <a:off x="12763500" y="980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128004</xdr:rowOff>
    </xdr:from>
    <xdr:ext cx="534377" cy="259045"/>
    <xdr:sp macro="" textlink="">
      <xdr:nvSpPr>
        <xdr:cNvPr id="609" name="テキスト ボックス 608"/>
        <xdr:cNvSpPr txBox="1"/>
      </xdr:nvSpPr>
      <xdr:spPr>
        <a:xfrm>
          <a:off x="12547111" y="990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76479</xdr:rowOff>
    </xdr:from>
    <xdr:to>
      <xdr:col>85</xdr:col>
      <xdr:colOff>127000</xdr:colOff>
      <xdr:row>78</xdr:row>
      <xdr:rowOff>92700</xdr:rowOff>
    </xdr:to>
    <xdr:cxnSp macro="">
      <xdr:nvCxnSpPr>
        <xdr:cNvPr id="636" name="直線コネクタ 635"/>
        <xdr:cNvCxnSpPr/>
      </xdr:nvCxnSpPr>
      <xdr:spPr>
        <a:xfrm>
          <a:off x="15481300" y="13449579"/>
          <a:ext cx="838200" cy="1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61082</xdr:rowOff>
    </xdr:from>
    <xdr:ext cx="378565" cy="259045"/>
    <xdr:sp macro="" textlink="">
      <xdr:nvSpPr>
        <xdr:cNvPr id="637" name="災害復旧費平均値テキスト"/>
        <xdr:cNvSpPr txBox="1"/>
      </xdr:nvSpPr>
      <xdr:spPr>
        <a:xfrm>
          <a:off x="16370300" y="13434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148369</xdr:rowOff>
    </xdr:from>
    <xdr:to>
      <xdr:col>81</xdr:col>
      <xdr:colOff>50800</xdr:colOff>
      <xdr:row>78</xdr:row>
      <xdr:rowOff>76479</xdr:rowOff>
    </xdr:to>
    <xdr:cxnSp macro="">
      <xdr:nvCxnSpPr>
        <xdr:cNvPr id="639" name="直線コネクタ 638"/>
        <xdr:cNvCxnSpPr/>
      </xdr:nvCxnSpPr>
      <xdr:spPr>
        <a:xfrm>
          <a:off x="14592300" y="13350019"/>
          <a:ext cx="889000" cy="9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165369</xdr:rowOff>
    </xdr:from>
    <xdr:ext cx="469744" cy="259045"/>
    <xdr:sp macro="" textlink="">
      <xdr:nvSpPr>
        <xdr:cNvPr id="641" name="テキスト ボックス 640"/>
        <xdr:cNvSpPr txBox="1"/>
      </xdr:nvSpPr>
      <xdr:spPr>
        <a:xfrm>
          <a:off x="15246428" y="1353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148369</xdr:rowOff>
    </xdr:from>
    <xdr:to>
      <xdr:col>76</xdr:col>
      <xdr:colOff>114300</xdr:colOff>
      <xdr:row>78</xdr:row>
      <xdr:rowOff>16566</xdr:rowOff>
    </xdr:to>
    <xdr:cxnSp macro="">
      <xdr:nvCxnSpPr>
        <xdr:cNvPr id="642" name="直線コネクタ 641"/>
        <xdr:cNvCxnSpPr/>
      </xdr:nvCxnSpPr>
      <xdr:spPr>
        <a:xfrm flipV="1">
          <a:off x="13703300" y="13350019"/>
          <a:ext cx="889000" cy="3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1444</xdr:rowOff>
    </xdr:from>
    <xdr:ext cx="378565" cy="259045"/>
    <xdr:sp macro="" textlink="">
      <xdr:nvSpPr>
        <xdr:cNvPr id="644" name="テキスト ボックス 643"/>
        <xdr:cNvSpPr txBox="1"/>
      </xdr:nvSpPr>
      <xdr:spPr>
        <a:xfrm>
          <a:off x="14403017" y="13545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16566</xdr:rowOff>
    </xdr:from>
    <xdr:to>
      <xdr:col>71</xdr:col>
      <xdr:colOff>177800</xdr:colOff>
      <xdr:row>78</xdr:row>
      <xdr:rowOff>111911</xdr:rowOff>
    </xdr:to>
    <xdr:cxnSp macro="">
      <xdr:nvCxnSpPr>
        <xdr:cNvPr id="645" name="直線コネクタ 644"/>
        <xdr:cNvCxnSpPr/>
      </xdr:nvCxnSpPr>
      <xdr:spPr>
        <a:xfrm flipV="1">
          <a:off x="12814300" y="13389666"/>
          <a:ext cx="889000" cy="9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169373</xdr:rowOff>
    </xdr:from>
    <xdr:ext cx="469744" cy="259045"/>
    <xdr:sp macro="" textlink="">
      <xdr:nvSpPr>
        <xdr:cNvPr id="647" name="テキスト ボックス 646"/>
        <xdr:cNvSpPr txBox="1"/>
      </xdr:nvSpPr>
      <xdr:spPr>
        <a:xfrm>
          <a:off x="13468428" y="13542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163047</xdr:rowOff>
    </xdr:from>
    <xdr:ext cx="469744" cy="259045"/>
    <xdr:sp macro="" textlink="">
      <xdr:nvSpPr>
        <xdr:cNvPr id="649" name="テキスト ボックス 648"/>
        <xdr:cNvSpPr txBox="1"/>
      </xdr:nvSpPr>
      <xdr:spPr>
        <a:xfrm>
          <a:off x="12579428" y="135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41900</xdr:rowOff>
    </xdr:from>
    <xdr:to>
      <xdr:col>85</xdr:col>
      <xdr:colOff>177800</xdr:colOff>
      <xdr:row>78</xdr:row>
      <xdr:rowOff>143500</xdr:rowOff>
    </xdr:to>
    <xdr:sp macro="" textlink="">
      <xdr:nvSpPr>
        <xdr:cNvPr id="655" name="楕円 654"/>
        <xdr:cNvSpPr/>
      </xdr:nvSpPr>
      <xdr:spPr>
        <a:xfrm>
          <a:off x="16268700" y="134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1277</xdr:rowOff>
    </xdr:from>
    <xdr:ext cx="469744" cy="259045"/>
    <xdr:sp macro="" textlink="">
      <xdr:nvSpPr>
        <xdr:cNvPr id="656" name="災害復旧費該当値テキスト"/>
        <xdr:cNvSpPr txBox="1"/>
      </xdr:nvSpPr>
      <xdr:spPr>
        <a:xfrm>
          <a:off x="16370300" y="132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25679</xdr:rowOff>
    </xdr:from>
    <xdr:to>
      <xdr:col>81</xdr:col>
      <xdr:colOff>101600</xdr:colOff>
      <xdr:row>78</xdr:row>
      <xdr:rowOff>127279</xdr:rowOff>
    </xdr:to>
    <xdr:sp macro="" textlink="">
      <xdr:nvSpPr>
        <xdr:cNvPr id="657" name="楕円 656"/>
        <xdr:cNvSpPr/>
      </xdr:nvSpPr>
      <xdr:spPr>
        <a:xfrm>
          <a:off x="15430500" y="1339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143806</xdr:rowOff>
    </xdr:from>
    <xdr:ext cx="469744" cy="259045"/>
    <xdr:sp macro="" textlink="">
      <xdr:nvSpPr>
        <xdr:cNvPr id="658" name="テキスト ボックス 657"/>
        <xdr:cNvSpPr txBox="1"/>
      </xdr:nvSpPr>
      <xdr:spPr>
        <a:xfrm>
          <a:off x="15246428" y="1317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97569</xdr:rowOff>
    </xdr:from>
    <xdr:to>
      <xdr:col>76</xdr:col>
      <xdr:colOff>165100</xdr:colOff>
      <xdr:row>78</xdr:row>
      <xdr:rowOff>27719</xdr:rowOff>
    </xdr:to>
    <xdr:sp macro="" textlink="">
      <xdr:nvSpPr>
        <xdr:cNvPr id="659" name="楕円 658"/>
        <xdr:cNvSpPr/>
      </xdr:nvSpPr>
      <xdr:spPr>
        <a:xfrm>
          <a:off x="14541500" y="1329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44246</xdr:rowOff>
    </xdr:from>
    <xdr:ext cx="534377" cy="259045"/>
    <xdr:sp macro="" textlink="">
      <xdr:nvSpPr>
        <xdr:cNvPr id="660" name="テキスト ボックス 659"/>
        <xdr:cNvSpPr txBox="1"/>
      </xdr:nvSpPr>
      <xdr:spPr>
        <a:xfrm>
          <a:off x="14325111" y="1307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137216</xdr:rowOff>
    </xdr:from>
    <xdr:to>
      <xdr:col>72</xdr:col>
      <xdr:colOff>38100</xdr:colOff>
      <xdr:row>78</xdr:row>
      <xdr:rowOff>67366</xdr:rowOff>
    </xdr:to>
    <xdr:sp macro="" textlink="">
      <xdr:nvSpPr>
        <xdr:cNvPr id="661" name="楕円 660"/>
        <xdr:cNvSpPr/>
      </xdr:nvSpPr>
      <xdr:spPr>
        <a:xfrm>
          <a:off x="13652500" y="1333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83893</xdr:rowOff>
    </xdr:from>
    <xdr:ext cx="534377" cy="259045"/>
    <xdr:sp macro="" textlink="">
      <xdr:nvSpPr>
        <xdr:cNvPr id="662" name="テキスト ボックス 661"/>
        <xdr:cNvSpPr txBox="1"/>
      </xdr:nvSpPr>
      <xdr:spPr>
        <a:xfrm>
          <a:off x="13436111" y="1311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61111</xdr:rowOff>
    </xdr:from>
    <xdr:to>
      <xdr:col>67</xdr:col>
      <xdr:colOff>101600</xdr:colOff>
      <xdr:row>78</xdr:row>
      <xdr:rowOff>162711</xdr:rowOff>
    </xdr:to>
    <xdr:sp macro="" textlink="">
      <xdr:nvSpPr>
        <xdr:cNvPr id="663" name="楕円 662"/>
        <xdr:cNvSpPr/>
      </xdr:nvSpPr>
      <xdr:spPr>
        <a:xfrm>
          <a:off x="12763500" y="1343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7788</xdr:rowOff>
    </xdr:from>
    <xdr:ext cx="469744" cy="259045"/>
    <xdr:sp macro="" textlink="">
      <xdr:nvSpPr>
        <xdr:cNvPr id="664" name="テキスト ボックス 663"/>
        <xdr:cNvSpPr txBox="1"/>
      </xdr:nvSpPr>
      <xdr:spPr>
        <a:xfrm>
          <a:off x="12579428" y="132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61061</xdr:rowOff>
    </xdr:from>
    <xdr:to>
      <xdr:col>85</xdr:col>
      <xdr:colOff>127000</xdr:colOff>
      <xdr:row>92</xdr:row>
      <xdr:rowOff>82190</xdr:rowOff>
    </xdr:to>
    <xdr:cxnSp macro="">
      <xdr:nvCxnSpPr>
        <xdr:cNvPr id="695" name="直線コネクタ 694"/>
        <xdr:cNvCxnSpPr/>
      </xdr:nvCxnSpPr>
      <xdr:spPr>
        <a:xfrm>
          <a:off x="15481300" y="15834461"/>
          <a:ext cx="8382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19713</xdr:rowOff>
    </xdr:from>
    <xdr:ext cx="534377" cy="259045"/>
    <xdr:sp macro="" textlink="">
      <xdr:nvSpPr>
        <xdr:cNvPr id="696" name="公債費平均値テキスト"/>
        <xdr:cNvSpPr txBox="1"/>
      </xdr:nvSpPr>
      <xdr:spPr>
        <a:xfrm>
          <a:off x="16370300" y="16478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61061</xdr:rowOff>
    </xdr:from>
    <xdr:to>
      <xdr:col>81</xdr:col>
      <xdr:colOff>50800</xdr:colOff>
      <xdr:row>92</xdr:row>
      <xdr:rowOff>142345</xdr:rowOff>
    </xdr:to>
    <xdr:cxnSp macro="">
      <xdr:nvCxnSpPr>
        <xdr:cNvPr id="698" name="直線コネクタ 697"/>
        <xdr:cNvCxnSpPr/>
      </xdr:nvCxnSpPr>
      <xdr:spPr>
        <a:xfrm flipV="1">
          <a:off x="14592300" y="15834461"/>
          <a:ext cx="889000" cy="8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136789</xdr:rowOff>
    </xdr:from>
    <xdr:ext cx="534377" cy="259045"/>
    <xdr:sp macro="" textlink="">
      <xdr:nvSpPr>
        <xdr:cNvPr id="700" name="テキスト ボックス 699"/>
        <xdr:cNvSpPr txBox="1"/>
      </xdr:nvSpPr>
      <xdr:spPr>
        <a:xfrm>
          <a:off x="15214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142345</xdr:rowOff>
    </xdr:from>
    <xdr:to>
      <xdr:col>76</xdr:col>
      <xdr:colOff>114300</xdr:colOff>
      <xdr:row>93</xdr:row>
      <xdr:rowOff>9333</xdr:rowOff>
    </xdr:to>
    <xdr:cxnSp macro="">
      <xdr:nvCxnSpPr>
        <xdr:cNvPr id="701" name="直線コネクタ 700"/>
        <xdr:cNvCxnSpPr/>
      </xdr:nvCxnSpPr>
      <xdr:spPr>
        <a:xfrm flipV="1">
          <a:off x="13703300" y="15915745"/>
          <a:ext cx="889000" cy="3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169691</xdr:rowOff>
    </xdr:from>
    <xdr:ext cx="534377" cy="259045"/>
    <xdr:sp macro="" textlink="">
      <xdr:nvSpPr>
        <xdr:cNvPr id="703" name="テキスト ボックス 702"/>
        <xdr:cNvSpPr txBox="1"/>
      </xdr:nvSpPr>
      <xdr:spPr>
        <a:xfrm>
          <a:off x="14325111" y="1662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9333</xdr:rowOff>
    </xdr:from>
    <xdr:to>
      <xdr:col>71</xdr:col>
      <xdr:colOff>177800</xdr:colOff>
      <xdr:row>93</xdr:row>
      <xdr:rowOff>20616</xdr:rowOff>
    </xdr:to>
    <xdr:cxnSp macro="">
      <xdr:nvCxnSpPr>
        <xdr:cNvPr id="704" name="直線コネクタ 703"/>
        <xdr:cNvCxnSpPr/>
      </xdr:nvCxnSpPr>
      <xdr:spPr>
        <a:xfrm flipV="1">
          <a:off x="12814300" y="15954183"/>
          <a:ext cx="8890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95984</xdr:rowOff>
    </xdr:from>
    <xdr:ext cx="534377" cy="259045"/>
    <xdr:sp macro="" textlink="">
      <xdr:nvSpPr>
        <xdr:cNvPr id="706" name="テキスト ボックス 705"/>
        <xdr:cNvSpPr txBox="1"/>
      </xdr:nvSpPr>
      <xdr:spPr>
        <a:xfrm>
          <a:off x="13436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91738</xdr:rowOff>
    </xdr:from>
    <xdr:ext cx="534377" cy="259045"/>
    <xdr:sp macro="" textlink="">
      <xdr:nvSpPr>
        <xdr:cNvPr id="708" name="テキスト ボックス 707"/>
        <xdr:cNvSpPr txBox="1"/>
      </xdr:nvSpPr>
      <xdr:spPr>
        <a:xfrm>
          <a:off x="12547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31390</xdr:rowOff>
    </xdr:from>
    <xdr:to>
      <xdr:col>85</xdr:col>
      <xdr:colOff>177800</xdr:colOff>
      <xdr:row>92</xdr:row>
      <xdr:rowOff>132990</xdr:rowOff>
    </xdr:to>
    <xdr:sp macro="" textlink="">
      <xdr:nvSpPr>
        <xdr:cNvPr id="714" name="楕円 713"/>
        <xdr:cNvSpPr/>
      </xdr:nvSpPr>
      <xdr:spPr>
        <a:xfrm>
          <a:off x="16268700" y="1580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54267</xdr:rowOff>
    </xdr:from>
    <xdr:ext cx="534377" cy="259045"/>
    <xdr:sp macro="" textlink="">
      <xdr:nvSpPr>
        <xdr:cNvPr id="715" name="公債費該当値テキスト"/>
        <xdr:cNvSpPr txBox="1"/>
      </xdr:nvSpPr>
      <xdr:spPr>
        <a:xfrm>
          <a:off x="16370300" y="1565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10261</xdr:rowOff>
    </xdr:from>
    <xdr:to>
      <xdr:col>81</xdr:col>
      <xdr:colOff>101600</xdr:colOff>
      <xdr:row>92</xdr:row>
      <xdr:rowOff>111861</xdr:rowOff>
    </xdr:to>
    <xdr:sp macro="" textlink="">
      <xdr:nvSpPr>
        <xdr:cNvPr id="716" name="楕円 715"/>
        <xdr:cNvSpPr/>
      </xdr:nvSpPr>
      <xdr:spPr>
        <a:xfrm>
          <a:off x="15430500" y="1578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128388</xdr:rowOff>
    </xdr:from>
    <xdr:ext cx="534377" cy="259045"/>
    <xdr:sp macro="" textlink="">
      <xdr:nvSpPr>
        <xdr:cNvPr id="717" name="テキスト ボックス 716"/>
        <xdr:cNvSpPr txBox="1"/>
      </xdr:nvSpPr>
      <xdr:spPr>
        <a:xfrm>
          <a:off x="15214111" y="1555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91545</xdr:rowOff>
    </xdr:from>
    <xdr:to>
      <xdr:col>76</xdr:col>
      <xdr:colOff>165100</xdr:colOff>
      <xdr:row>93</xdr:row>
      <xdr:rowOff>21695</xdr:rowOff>
    </xdr:to>
    <xdr:sp macro="" textlink="">
      <xdr:nvSpPr>
        <xdr:cNvPr id="718" name="楕円 717"/>
        <xdr:cNvSpPr/>
      </xdr:nvSpPr>
      <xdr:spPr>
        <a:xfrm>
          <a:off x="14541500" y="1586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38222</xdr:rowOff>
    </xdr:from>
    <xdr:ext cx="534377" cy="259045"/>
    <xdr:sp macro="" textlink="">
      <xdr:nvSpPr>
        <xdr:cNvPr id="719" name="テキスト ボックス 718"/>
        <xdr:cNvSpPr txBox="1"/>
      </xdr:nvSpPr>
      <xdr:spPr>
        <a:xfrm>
          <a:off x="14325111" y="1564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129983</xdr:rowOff>
    </xdr:from>
    <xdr:to>
      <xdr:col>72</xdr:col>
      <xdr:colOff>38100</xdr:colOff>
      <xdr:row>93</xdr:row>
      <xdr:rowOff>60133</xdr:rowOff>
    </xdr:to>
    <xdr:sp macro="" textlink="">
      <xdr:nvSpPr>
        <xdr:cNvPr id="720" name="楕円 719"/>
        <xdr:cNvSpPr/>
      </xdr:nvSpPr>
      <xdr:spPr>
        <a:xfrm>
          <a:off x="13652500" y="159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76660</xdr:rowOff>
    </xdr:from>
    <xdr:ext cx="534377" cy="259045"/>
    <xdr:sp macro="" textlink="">
      <xdr:nvSpPr>
        <xdr:cNvPr id="721" name="テキスト ボックス 720"/>
        <xdr:cNvSpPr txBox="1"/>
      </xdr:nvSpPr>
      <xdr:spPr>
        <a:xfrm>
          <a:off x="13436111" y="1567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141266</xdr:rowOff>
    </xdr:from>
    <xdr:to>
      <xdr:col>67</xdr:col>
      <xdr:colOff>101600</xdr:colOff>
      <xdr:row>93</xdr:row>
      <xdr:rowOff>71416</xdr:rowOff>
    </xdr:to>
    <xdr:sp macro="" textlink="">
      <xdr:nvSpPr>
        <xdr:cNvPr id="722" name="楕円 721"/>
        <xdr:cNvSpPr/>
      </xdr:nvSpPr>
      <xdr:spPr>
        <a:xfrm>
          <a:off x="12763500" y="1591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87943</xdr:rowOff>
    </xdr:from>
    <xdr:ext cx="534377" cy="259045"/>
    <xdr:sp macro="" textlink="">
      <xdr:nvSpPr>
        <xdr:cNvPr id="723" name="テキスト ボックス 722"/>
        <xdr:cNvSpPr txBox="1"/>
      </xdr:nvSpPr>
      <xdr:spPr>
        <a:xfrm>
          <a:off x="12547111" y="156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・総務費に係る住民一人当たりのコストは、前年度より</a:t>
          </a:r>
          <a:r>
            <a:rPr kumimoji="1" lang="en-US" altLang="ja-JP" sz="1300">
              <a:latin typeface="ＭＳ Ｐゴシック" panose="020B0600070205080204" pitchFamily="50" charset="-128"/>
              <a:ea typeface="ＭＳ Ｐゴシック" panose="020B0600070205080204" pitchFamily="50" charset="-128"/>
            </a:rPr>
            <a:t>2,575</a:t>
          </a:r>
          <a:r>
            <a:rPr kumimoji="1" lang="ja-JP" altLang="en-US" sz="1300">
              <a:latin typeface="ＭＳ Ｐゴシック" panose="020B0600070205080204" pitchFamily="50" charset="-128"/>
              <a:ea typeface="ＭＳ Ｐゴシック" panose="020B0600070205080204" pitchFamily="50" charset="-128"/>
            </a:rPr>
            <a:t>円増加して</a:t>
          </a:r>
          <a:r>
            <a:rPr kumimoji="1" lang="en-US" altLang="ja-JP" sz="1300">
              <a:latin typeface="ＭＳ Ｐゴシック" panose="020B0600070205080204" pitchFamily="50" charset="-128"/>
              <a:ea typeface="ＭＳ Ｐゴシック" panose="020B0600070205080204" pitchFamily="50" charset="-128"/>
            </a:rPr>
            <a:t>75,051</a:t>
          </a:r>
          <a:r>
            <a:rPr kumimoji="1" lang="ja-JP" altLang="en-US" sz="1300">
              <a:latin typeface="ＭＳ Ｐゴシック" panose="020B0600070205080204" pitchFamily="50" charset="-128"/>
              <a:ea typeface="ＭＳ Ｐゴシック" panose="020B0600070205080204" pitchFamily="50" charset="-128"/>
            </a:rPr>
            <a:t>円となり、類似団体平均を</a:t>
          </a:r>
          <a:r>
            <a:rPr kumimoji="1" lang="en-US" altLang="ja-JP" sz="1300">
              <a:latin typeface="ＭＳ Ｐゴシック" panose="020B0600070205080204" pitchFamily="50" charset="-128"/>
              <a:ea typeface="ＭＳ Ｐゴシック" panose="020B0600070205080204" pitchFamily="50" charset="-128"/>
            </a:rPr>
            <a:t>17,892</a:t>
          </a:r>
          <a:r>
            <a:rPr kumimoji="1" lang="ja-JP" altLang="en-US" sz="1300">
              <a:latin typeface="ＭＳ Ｐゴシック" panose="020B0600070205080204" pitchFamily="50" charset="-128"/>
              <a:ea typeface="ＭＳ Ｐゴシック" panose="020B0600070205080204" pitchFamily="50" charset="-128"/>
            </a:rPr>
            <a:t>円上回っている。吾北及び本川総合支所の耐震改修事業費の増加が主な要因である。</a:t>
          </a:r>
        </a:p>
        <a:p>
          <a:r>
            <a:rPr kumimoji="1" lang="ja-JP" altLang="en-US" sz="1300">
              <a:latin typeface="ＭＳ Ｐゴシック" panose="020B0600070205080204" pitchFamily="50" charset="-128"/>
              <a:ea typeface="ＭＳ Ｐゴシック" panose="020B0600070205080204" pitchFamily="50" charset="-128"/>
            </a:rPr>
            <a:t>・民生費に係る住民一人当たりのコストは、臨時福祉給付金給付事業等による減少はあったものの、特別養護老人ホーム特別会計、後期高齢者医療特別会計等への繰出金の増加や神谷保育園耐震改修工事等の増加により、</a:t>
          </a:r>
          <a:r>
            <a:rPr kumimoji="1" lang="en-US" altLang="ja-JP" sz="1300">
              <a:latin typeface="ＭＳ Ｐゴシック" panose="020B0600070205080204" pitchFamily="50" charset="-128"/>
              <a:ea typeface="ＭＳ Ｐゴシック" panose="020B0600070205080204" pitchFamily="50" charset="-128"/>
            </a:rPr>
            <a:t>6,242</a:t>
          </a:r>
          <a:r>
            <a:rPr kumimoji="1" lang="ja-JP" altLang="en-US" sz="1300">
              <a:latin typeface="ＭＳ Ｐゴシック" panose="020B0600070205080204" pitchFamily="50" charset="-128"/>
              <a:ea typeface="ＭＳ Ｐゴシック" panose="020B0600070205080204" pitchFamily="50" charset="-128"/>
            </a:rPr>
            <a:t>円増加し、類似団体平均を</a:t>
          </a:r>
          <a:r>
            <a:rPr kumimoji="1" lang="en-US" altLang="ja-JP" sz="1300">
              <a:latin typeface="ＭＳ Ｐゴシック" panose="020B0600070205080204" pitchFamily="50" charset="-128"/>
              <a:ea typeface="ＭＳ Ｐゴシック" panose="020B0600070205080204" pitchFamily="50" charset="-128"/>
            </a:rPr>
            <a:t>27,967</a:t>
          </a:r>
          <a:r>
            <a:rPr kumimoji="1" lang="ja-JP" altLang="en-US" sz="1300">
              <a:latin typeface="ＭＳ Ｐゴシック" panose="020B0600070205080204" pitchFamily="50" charset="-128"/>
              <a:ea typeface="ＭＳ Ｐゴシック" panose="020B0600070205080204" pitchFamily="50" charset="-128"/>
            </a:rPr>
            <a:t>円上回っている。</a:t>
          </a:r>
        </a:p>
        <a:p>
          <a:r>
            <a:rPr kumimoji="1" lang="ja-JP" altLang="en-US" sz="1300">
              <a:latin typeface="ＭＳ Ｐゴシック" panose="020B0600070205080204" pitchFamily="50" charset="-128"/>
              <a:ea typeface="ＭＳ Ｐゴシック" panose="020B0600070205080204" pitchFamily="50" charset="-128"/>
            </a:rPr>
            <a:t>・農林水産業費に係る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当たり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のコストは、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産地パワーアップ事業の皆増や道整備交付金事業等の林道整備事業費の増加により、前年度から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11,781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円増加して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41,441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円となった。類似団体平均を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30,496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・土木費に係る住民一人当たりのコストは、公共下水道事業会計への繰出金は減少したが、社会資本整備総合交付金事業（雨水浸水対策）等の増加により、前年度から</a:t>
          </a:r>
          <a:r>
            <a:rPr kumimoji="1" lang="en-US" altLang="ja-JP" sz="1300">
              <a:latin typeface="ＭＳ Ｐゴシック" panose="020B0600070205080204" pitchFamily="50" charset="-128"/>
              <a:ea typeface="ＭＳ Ｐゴシック" panose="020B0600070205080204" pitchFamily="50" charset="-128"/>
            </a:rPr>
            <a:t>12,950</a:t>
          </a:r>
          <a:r>
            <a:rPr kumimoji="1" lang="ja-JP" altLang="en-US" sz="1300">
              <a:latin typeface="ＭＳ Ｐゴシック" panose="020B0600070205080204" pitchFamily="50" charset="-128"/>
              <a:ea typeface="ＭＳ Ｐゴシック" panose="020B0600070205080204" pitchFamily="50" charset="-128"/>
            </a:rPr>
            <a:t>円増加して</a:t>
          </a:r>
          <a:r>
            <a:rPr kumimoji="1" lang="en-US" altLang="ja-JP" sz="1300">
              <a:latin typeface="ＭＳ Ｐゴシック" panose="020B0600070205080204" pitchFamily="50" charset="-128"/>
              <a:ea typeface="ＭＳ Ｐゴシック" panose="020B0600070205080204" pitchFamily="50" charset="-128"/>
            </a:rPr>
            <a:t>68,257</a:t>
          </a:r>
          <a:r>
            <a:rPr kumimoji="1" lang="ja-JP" altLang="en-US" sz="1300">
              <a:latin typeface="ＭＳ Ｐゴシック" panose="020B0600070205080204" pitchFamily="50" charset="-128"/>
              <a:ea typeface="ＭＳ Ｐゴシック" panose="020B0600070205080204" pitchFamily="50" charset="-128"/>
            </a:rPr>
            <a:t>円となった。類似団体平均を</a:t>
          </a:r>
          <a:r>
            <a:rPr kumimoji="1" lang="en-US" altLang="ja-JP" sz="1300">
              <a:latin typeface="ＭＳ Ｐゴシック" panose="020B0600070205080204" pitchFamily="50" charset="-128"/>
              <a:ea typeface="ＭＳ Ｐゴシック" panose="020B0600070205080204" pitchFamily="50" charset="-128"/>
            </a:rPr>
            <a:t>27,373</a:t>
          </a:r>
          <a:r>
            <a:rPr kumimoji="1" lang="ja-JP" altLang="en-US" sz="1300">
              <a:latin typeface="ＭＳ Ｐゴシック" panose="020B0600070205080204" pitchFamily="50" charset="-128"/>
              <a:ea typeface="ＭＳ Ｐゴシック" panose="020B0600070205080204" pitchFamily="50" charset="-128"/>
            </a:rPr>
            <a:t>円上回っている。</a:t>
          </a:r>
        </a:p>
        <a:p>
          <a:r>
            <a:rPr kumimoji="1" lang="ja-JP" altLang="en-US" sz="1300">
              <a:latin typeface="ＭＳ Ｐゴシック" panose="020B0600070205080204" pitchFamily="50" charset="-128"/>
              <a:ea typeface="ＭＳ Ｐゴシック" panose="020B0600070205080204" pitchFamily="50" charset="-128"/>
            </a:rPr>
            <a:t>・消防費に係る住民一人当たりのコストは、仁淀消防組合負担金等の増により、</a:t>
          </a:r>
          <a:r>
            <a:rPr kumimoji="1" lang="en-US" altLang="ja-JP" sz="1300">
              <a:latin typeface="ＭＳ Ｐゴシック" panose="020B0600070205080204" pitchFamily="50" charset="-128"/>
              <a:ea typeface="ＭＳ Ｐゴシック" panose="020B0600070205080204" pitchFamily="50" charset="-128"/>
            </a:rPr>
            <a:t>27,135</a:t>
          </a:r>
          <a:r>
            <a:rPr kumimoji="1" lang="ja-JP" altLang="en-US" sz="1300">
              <a:latin typeface="ＭＳ Ｐゴシック" panose="020B0600070205080204" pitchFamily="50" charset="-128"/>
              <a:ea typeface="ＭＳ Ｐゴシック" panose="020B0600070205080204" pitchFamily="50" charset="-128"/>
            </a:rPr>
            <a:t>円増加して</a:t>
          </a:r>
          <a:r>
            <a:rPr kumimoji="1" lang="en-US" altLang="ja-JP" sz="1300">
              <a:latin typeface="ＭＳ Ｐゴシック" panose="020B0600070205080204" pitchFamily="50" charset="-128"/>
              <a:ea typeface="ＭＳ Ｐゴシック" panose="020B0600070205080204" pitchFamily="50" charset="-128"/>
            </a:rPr>
            <a:t>56,716</a:t>
          </a:r>
          <a:r>
            <a:rPr kumimoji="1" lang="ja-JP" altLang="en-US" sz="1300">
              <a:latin typeface="ＭＳ Ｐゴシック" panose="020B0600070205080204" pitchFamily="50" charset="-128"/>
              <a:ea typeface="ＭＳ Ｐゴシック" panose="020B0600070205080204" pitchFamily="50" charset="-128"/>
            </a:rPr>
            <a:t>円となった。類似団体平均を</a:t>
          </a:r>
          <a:r>
            <a:rPr kumimoji="1" lang="en-US" altLang="ja-JP" sz="1300">
              <a:latin typeface="ＭＳ Ｐゴシック" panose="020B0600070205080204" pitchFamily="50" charset="-128"/>
              <a:ea typeface="ＭＳ Ｐゴシック" panose="020B0600070205080204" pitchFamily="50" charset="-128"/>
            </a:rPr>
            <a:t>40,720</a:t>
          </a:r>
          <a:r>
            <a:rPr kumimoji="1" lang="ja-JP" altLang="en-US" sz="1300">
              <a:latin typeface="ＭＳ Ｐゴシック" panose="020B0600070205080204" pitchFamily="50" charset="-128"/>
              <a:ea typeface="ＭＳ Ｐゴシック" panose="020B0600070205080204" pitchFamily="50" charset="-128"/>
            </a:rPr>
            <a:t>円上回っている。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・教育費に係る住民一人当たりのコストは、伊野小学校改築工事や空調設備整備事業等の増加により、</a:t>
          </a:r>
          <a:r>
            <a:rPr kumimoji="1" lang="en-US" altLang="ja-JP" sz="1300">
              <a:latin typeface="ＭＳ Ｐゴシック" panose="020B0600070205080204" pitchFamily="50" charset="-128"/>
              <a:ea typeface="ＭＳ Ｐゴシック" panose="020B0600070205080204" pitchFamily="50" charset="-128"/>
            </a:rPr>
            <a:t>56,370</a:t>
          </a:r>
          <a:r>
            <a:rPr kumimoji="1" lang="ja-JP" altLang="en-US" sz="1300">
              <a:latin typeface="ＭＳ Ｐゴシック" panose="020B0600070205080204" pitchFamily="50" charset="-128"/>
              <a:ea typeface="ＭＳ Ｐゴシック" panose="020B0600070205080204" pitchFamily="50" charset="-128"/>
            </a:rPr>
            <a:t>円増加して</a:t>
          </a:r>
          <a:r>
            <a:rPr kumimoji="1" lang="en-US" altLang="ja-JP" sz="1300">
              <a:latin typeface="ＭＳ Ｐゴシック" panose="020B0600070205080204" pitchFamily="50" charset="-128"/>
              <a:ea typeface="ＭＳ Ｐゴシック" panose="020B0600070205080204" pitchFamily="50" charset="-128"/>
            </a:rPr>
            <a:t>109,966</a:t>
          </a:r>
          <a:r>
            <a:rPr kumimoji="1" lang="ja-JP" altLang="en-US" sz="1300">
              <a:latin typeface="ＭＳ Ｐゴシック" panose="020B0600070205080204" pitchFamily="50" charset="-128"/>
              <a:ea typeface="ＭＳ Ｐゴシック" panose="020B0600070205080204" pitchFamily="50" charset="-128"/>
            </a:rPr>
            <a:t>円となった。類似団体平均を</a:t>
          </a:r>
          <a:r>
            <a:rPr kumimoji="1" lang="en-US" altLang="ja-JP" sz="1300">
              <a:latin typeface="ＭＳ Ｐゴシック" panose="020B0600070205080204" pitchFamily="50" charset="-128"/>
              <a:ea typeface="ＭＳ Ｐゴシック" panose="020B0600070205080204" pitchFamily="50" charset="-128"/>
            </a:rPr>
            <a:t>61,900</a:t>
          </a:r>
          <a:r>
            <a:rPr kumimoji="1" lang="ja-JP" altLang="en-US" sz="1300">
              <a:latin typeface="ＭＳ Ｐゴシック" panose="020B0600070205080204" pitchFamily="50" charset="-128"/>
              <a:ea typeface="ＭＳ Ｐゴシック" panose="020B0600070205080204" pitchFamily="50" charset="-128"/>
            </a:rPr>
            <a:t>円上回っている。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高知県いの町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財政調整基金残高の標準財政規模比は、平成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は増加している。国の経済対策の活用などにより一定の財源確保ができたこと、地方交付税等の減少により標準財政規模が減少していることなどがその要因として考えられる。実質単年度収支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年度の実質収支額が減少したため、マイナスとなった。事務事業の見直し・統廃合など歳出の合理化等、行財政改革を推進し、健全な行財政運営に努めていく。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高知県いの町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であるため赤字比率は無いが、今後も事務事業の見直し・統廃合などの歳出の合理化等、行財政改革を推進し、公営企業等については、独立採算の原則に立ち、使用料の改定、確保を図り、財政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15574852</v>
      </c>
      <c r="BO4" s="441"/>
      <c r="BP4" s="441"/>
      <c r="BQ4" s="441"/>
      <c r="BR4" s="441"/>
      <c r="BS4" s="441"/>
      <c r="BT4" s="441"/>
      <c r="BU4" s="442"/>
      <c r="BV4" s="440">
        <v>13408644</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1.8</v>
      </c>
      <c r="CU4" s="622"/>
      <c r="CV4" s="622"/>
      <c r="CW4" s="622"/>
      <c r="CX4" s="622"/>
      <c r="CY4" s="622"/>
      <c r="CZ4" s="622"/>
      <c r="DA4" s="623"/>
      <c r="DB4" s="621">
        <v>3.7</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15346534</v>
      </c>
      <c r="BO5" s="446"/>
      <c r="BP5" s="446"/>
      <c r="BQ5" s="446"/>
      <c r="BR5" s="446"/>
      <c r="BS5" s="446"/>
      <c r="BT5" s="446"/>
      <c r="BU5" s="447"/>
      <c r="BV5" s="445">
        <v>12960724</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91.8</v>
      </c>
      <c r="CU5" s="416"/>
      <c r="CV5" s="416"/>
      <c r="CW5" s="416"/>
      <c r="CX5" s="416"/>
      <c r="CY5" s="416"/>
      <c r="CZ5" s="416"/>
      <c r="DA5" s="417"/>
      <c r="DB5" s="415">
        <v>91.9</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228318</v>
      </c>
      <c r="BO6" s="446"/>
      <c r="BP6" s="446"/>
      <c r="BQ6" s="446"/>
      <c r="BR6" s="446"/>
      <c r="BS6" s="446"/>
      <c r="BT6" s="446"/>
      <c r="BU6" s="447"/>
      <c r="BV6" s="445">
        <v>447920</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96.1</v>
      </c>
      <c r="CU6" s="596"/>
      <c r="CV6" s="596"/>
      <c r="CW6" s="596"/>
      <c r="CX6" s="596"/>
      <c r="CY6" s="596"/>
      <c r="CZ6" s="596"/>
      <c r="DA6" s="597"/>
      <c r="DB6" s="595">
        <v>96.1</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88</v>
      </c>
      <c r="AV7" s="503"/>
      <c r="AW7" s="503"/>
      <c r="AX7" s="503"/>
      <c r="AY7" s="425" t="s">
        <v>100</v>
      </c>
      <c r="AZ7" s="426"/>
      <c r="BA7" s="426"/>
      <c r="BB7" s="426"/>
      <c r="BC7" s="426"/>
      <c r="BD7" s="426"/>
      <c r="BE7" s="426"/>
      <c r="BF7" s="426"/>
      <c r="BG7" s="426"/>
      <c r="BH7" s="426"/>
      <c r="BI7" s="426"/>
      <c r="BJ7" s="426"/>
      <c r="BK7" s="426"/>
      <c r="BL7" s="426"/>
      <c r="BM7" s="427"/>
      <c r="BN7" s="445">
        <v>90015</v>
      </c>
      <c r="BO7" s="446"/>
      <c r="BP7" s="446"/>
      <c r="BQ7" s="446"/>
      <c r="BR7" s="446"/>
      <c r="BS7" s="446"/>
      <c r="BT7" s="446"/>
      <c r="BU7" s="447"/>
      <c r="BV7" s="445">
        <v>147616</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7856002</v>
      </c>
      <c r="CU7" s="446"/>
      <c r="CV7" s="446"/>
      <c r="CW7" s="446"/>
      <c r="CX7" s="446"/>
      <c r="CY7" s="446"/>
      <c r="CZ7" s="446"/>
      <c r="DA7" s="447"/>
      <c r="DB7" s="445">
        <v>8141433</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138303</v>
      </c>
      <c r="BO8" s="446"/>
      <c r="BP8" s="446"/>
      <c r="BQ8" s="446"/>
      <c r="BR8" s="446"/>
      <c r="BS8" s="446"/>
      <c r="BT8" s="446"/>
      <c r="BU8" s="447"/>
      <c r="BV8" s="445">
        <v>300304</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0.35</v>
      </c>
      <c r="CU8" s="559"/>
      <c r="CV8" s="559"/>
      <c r="CW8" s="559"/>
      <c r="CX8" s="559"/>
      <c r="CY8" s="559"/>
      <c r="CZ8" s="559"/>
      <c r="DA8" s="560"/>
      <c r="DB8" s="558">
        <v>0.34</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22767</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-162001</v>
      </c>
      <c r="BO9" s="446"/>
      <c r="BP9" s="446"/>
      <c r="BQ9" s="446"/>
      <c r="BR9" s="446"/>
      <c r="BS9" s="446"/>
      <c r="BT9" s="446"/>
      <c r="BU9" s="447"/>
      <c r="BV9" s="445">
        <v>-11502</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19</v>
      </c>
      <c r="CU9" s="416"/>
      <c r="CV9" s="416"/>
      <c r="CW9" s="416"/>
      <c r="CX9" s="416"/>
      <c r="CY9" s="416"/>
      <c r="CZ9" s="416"/>
      <c r="DA9" s="417"/>
      <c r="DB9" s="415">
        <v>19.600000000000001</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113</v>
      </c>
      <c r="M10" s="419"/>
      <c r="N10" s="419"/>
      <c r="O10" s="419"/>
      <c r="P10" s="419"/>
      <c r="Q10" s="420"/>
      <c r="R10" s="421">
        <v>25062</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4497</v>
      </c>
      <c r="BO10" s="446"/>
      <c r="BP10" s="446"/>
      <c r="BQ10" s="446"/>
      <c r="BR10" s="446"/>
      <c r="BS10" s="446"/>
      <c r="BT10" s="446"/>
      <c r="BU10" s="447"/>
      <c r="BV10" s="445">
        <v>115363</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121</v>
      </c>
      <c r="AV11" s="503"/>
      <c r="AW11" s="503"/>
      <c r="AX11" s="503"/>
      <c r="AY11" s="425" t="s">
        <v>122</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123</v>
      </c>
      <c r="CE11" s="455"/>
      <c r="CF11" s="455"/>
      <c r="CG11" s="455"/>
      <c r="CH11" s="455"/>
      <c r="CI11" s="455"/>
      <c r="CJ11" s="455"/>
      <c r="CK11" s="455"/>
      <c r="CL11" s="455"/>
      <c r="CM11" s="455"/>
      <c r="CN11" s="455"/>
      <c r="CO11" s="455"/>
      <c r="CP11" s="455"/>
      <c r="CQ11" s="455"/>
      <c r="CR11" s="455"/>
      <c r="CS11" s="456"/>
      <c r="CT11" s="558" t="s">
        <v>124</v>
      </c>
      <c r="CU11" s="559"/>
      <c r="CV11" s="559"/>
      <c r="CW11" s="559"/>
      <c r="CX11" s="559"/>
      <c r="CY11" s="559"/>
      <c r="CZ11" s="559"/>
      <c r="DA11" s="560"/>
      <c r="DB11" s="558" t="s">
        <v>125</v>
      </c>
      <c r="DC11" s="559"/>
      <c r="DD11" s="559"/>
      <c r="DE11" s="559"/>
      <c r="DF11" s="559"/>
      <c r="DG11" s="559"/>
      <c r="DH11" s="559"/>
      <c r="DI11" s="560"/>
      <c r="DJ11" s="165"/>
      <c r="DK11" s="165"/>
      <c r="DL11" s="165"/>
      <c r="DM11" s="165"/>
      <c r="DN11" s="165"/>
      <c r="DO11" s="165"/>
    </row>
    <row r="12" spans="1:119" ht="18.75" customHeight="1">
      <c r="A12" s="166"/>
      <c r="B12" s="561" t="s">
        <v>126</v>
      </c>
      <c r="C12" s="562"/>
      <c r="D12" s="562"/>
      <c r="E12" s="562"/>
      <c r="F12" s="562"/>
      <c r="G12" s="562"/>
      <c r="H12" s="562"/>
      <c r="I12" s="562"/>
      <c r="J12" s="562"/>
      <c r="K12" s="563"/>
      <c r="L12" s="570" t="s">
        <v>127</v>
      </c>
      <c r="M12" s="571"/>
      <c r="N12" s="571"/>
      <c r="O12" s="571"/>
      <c r="P12" s="571"/>
      <c r="Q12" s="572"/>
      <c r="R12" s="573">
        <v>23349</v>
      </c>
      <c r="S12" s="574"/>
      <c r="T12" s="574"/>
      <c r="U12" s="574"/>
      <c r="V12" s="575"/>
      <c r="W12" s="576" t="s">
        <v>1</v>
      </c>
      <c r="X12" s="503"/>
      <c r="Y12" s="503"/>
      <c r="Z12" s="503"/>
      <c r="AA12" s="503"/>
      <c r="AB12" s="577"/>
      <c r="AC12" s="502" t="s">
        <v>128</v>
      </c>
      <c r="AD12" s="503"/>
      <c r="AE12" s="503"/>
      <c r="AF12" s="503"/>
      <c r="AG12" s="577"/>
      <c r="AH12" s="502" t="s">
        <v>129</v>
      </c>
      <c r="AI12" s="503"/>
      <c r="AJ12" s="503"/>
      <c r="AK12" s="503"/>
      <c r="AL12" s="578"/>
      <c r="AM12" s="514" t="s">
        <v>130</v>
      </c>
      <c r="AN12" s="419"/>
      <c r="AO12" s="419"/>
      <c r="AP12" s="419"/>
      <c r="AQ12" s="419"/>
      <c r="AR12" s="419"/>
      <c r="AS12" s="419"/>
      <c r="AT12" s="420"/>
      <c r="AU12" s="502" t="s">
        <v>131</v>
      </c>
      <c r="AV12" s="503"/>
      <c r="AW12" s="503"/>
      <c r="AX12" s="503"/>
      <c r="AY12" s="425" t="s">
        <v>132</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133</v>
      </c>
      <c r="CE12" s="455"/>
      <c r="CF12" s="455"/>
      <c r="CG12" s="455"/>
      <c r="CH12" s="455"/>
      <c r="CI12" s="455"/>
      <c r="CJ12" s="455"/>
      <c r="CK12" s="455"/>
      <c r="CL12" s="455"/>
      <c r="CM12" s="455"/>
      <c r="CN12" s="455"/>
      <c r="CO12" s="455"/>
      <c r="CP12" s="455"/>
      <c r="CQ12" s="455"/>
      <c r="CR12" s="455"/>
      <c r="CS12" s="456"/>
      <c r="CT12" s="558" t="s">
        <v>134</v>
      </c>
      <c r="CU12" s="559"/>
      <c r="CV12" s="559"/>
      <c r="CW12" s="559"/>
      <c r="CX12" s="559"/>
      <c r="CY12" s="559"/>
      <c r="CZ12" s="559"/>
      <c r="DA12" s="560"/>
      <c r="DB12" s="558" t="s">
        <v>134</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135</v>
      </c>
      <c r="N13" s="546"/>
      <c r="O13" s="546"/>
      <c r="P13" s="546"/>
      <c r="Q13" s="547"/>
      <c r="R13" s="548">
        <v>23310</v>
      </c>
      <c r="S13" s="549"/>
      <c r="T13" s="549"/>
      <c r="U13" s="549"/>
      <c r="V13" s="550"/>
      <c r="W13" s="536" t="s">
        <v>136</v>
      </c>
      <c r="X13" s="458"/>
      <c r="Y13" s="458"/>
      <c r="Z13" s="458"/>
      <c r="AA13" s="458"/>
      <c r="AB13" s="459"/>
      <c r="AC13" s="421">
        <v>812</v>
      </c>
      <c r="AD13" s="422"/>
      <c r="AE13" s="422"/>
      <c r="AF13" s="422"/>
      <c r="AG13" s="423"/>
      <c r="AH13" s="421">
        <v>966</v>
      </c>
      <c r="AI13" s="422"/>
      <c r="AJ13" s="422"/>
      <c r="AK13" s="422"/>
      <c r="AL13" s="424"/>
      <c r="AM13" s="514" t="s">
        <v>137</v>
      </c>
      <c r="AN13" s="419"/>
      <c r="AO13" s="419"/>
      <c r="AP13" s="419"/>
      <c r="AQ13" s="419"/>
      <c r="AR13" s="419"/>
      <c r="AS13" s="419"/>
      <c r="AT13" s="420"/>
      <c r="AU13" s="502" t="s">
        <v>138</v>
      </c>
      <c r="AV13" s="503"/>
      <c r="AW13" s="503"/>
      <c r="AX13" s="503"/>
      <c r="AY13" s="425" t="s">
        <v>139</v>
      </c>
      <c r="AZ13" s="426"/>
      <c r="BA13" s="426"/>
      <c r="BB13" s="426"/>
      <c r="BC13" s="426"/>
      <c r="BD13" s="426"/>
      <c r="BE13" s="426"/>
      <c r="BF13" s="426"/>
      <c r="BG13" s="426"/>
      <c r="BH13" s="426"/>
      <c r="BI13" s="426"/>
      <c r="BJ13" s="426"/>
      <c r="BK13" s="426"/>
      <c r="BL13" s="426"/>
      <c r="BM13" s="427"/>
      <c r="BN13" s="445">
        <v>-157504</v>
      </c>
      <c r="BO13" s="446"/>
      <c r="BP13" s="446"/>
      <c r="BQ13" s="446"/>
      <c r="BR13" s="446"/>
      <c r="BS13" s="446"/>
      <c r="BT13" s="446"/>
      <c r="BU13" s="447"/>
      <c r="BV13" s="445">
        <v>103861</v>
      </c>
      <c r="BW13" s="446"/>
      <c r="BX13" s="446"/>
      <c r="BY13" s="446"/>
      <c r="BZ13" s="446"/>
      <c r="CA13" s="446"/>
      <c r="CB13" s="446"/>
      <c r="CC13" s="447"/>
      <c r="CD13" s="454" t="s">
        <v>140</v>
      </c>
      <c r="CE13" s="455"/>
      <c r="CF13" s="455"/>
      <c r="CG13" s="455"/>
      <c r="CH13" s="455"/>
      <c r="CI13" s="455"/>
      <c r="CJ13" s="455"/>
      <c r="CK13" s="455"/>
      <c r="CL13" s="455"/>
      <c r="CM13" s="455"/>
      <c r="CN13" s="455"/>
      <c r="CO13" s="455"/>
      <c r="CP13" s="455"/>
      <c r="CQ13" s="455"/>
      <c r="CR13" s="455"/>
      <c r="CS13" s="456"/>
      <c r="CT13" s="415">
        <v>8.6</v>
      </c>
      <c r="CU13" s="416"/>
      <c r="CV13" s="416"/>
      <c r="CW13" s="416"/>
      <c r="CX13" s="416"/>
      <c r="CY13" s="416"/>
      <c r="CZ13" s="416"/>
      <c r="DA13" s="417"/>
      <c r="DB13" s="415">
        <v>8.4</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141</v>
      </c>
      <c r="M14" s="579"/>
      <c r="N14" s="579"/>
      <c r="O14" s="579"/>
      <c r="P14" s="579"/>
      <c r="Q14" s="580"/>
      <c r="R14" s="548">
        <v>23712</v>
      </c>
      <c r="S14" s="549"/>
      <c r="T14" s="549"/>
      <c r="U14" s="549"/>
      <c r="V14" s="550"/>
      <c r="W14" s="551"/>
      <c r="X14" s="461"/>
      <c r="Y14" s="461"/>
      <c r="Z14" s="461"/>
      <c r="AA14" s="461"/>
      <c r="AB14" s="462"/>
      <c r="AC14" s="541">
        <v>7.9</v>
      </c>
      <c r="AD14" s="542"/>
      <c r="AE14" s="542"/>
      <c r="AF14" s="542"/>
      <c r="AG14" s="543"/>
      <c r="AH14" s="541">
        <v>8.6999999999999993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142</v>
      </c>
      <c r="CE14" s="452"/>
      <c r="CF14" s="452"/>
      <c r="CG14" s="452"/>
      <c r="CH14" s="452"/>
      <c r="CI14" s="452"/>
      <c r="CJ14" s="452"/>
      <c r="CK14" s="452"/>
      <c r="CL14" s="452"/>
      <c r="CM14" s="452"/>
      <c r="CN14" s="452"/>
      <c r="CO14" s="452"/>
      <c r="CP14" s="452"/>
      <c r="CQ14" s="452"/>
      <c r="CR14" s="452"/>
      <c r="CS14" s="453"/>
      <c r="CT14" s="552" t="s">
        <v>125</v>
      </c>
      <c r="CU14" s="553"/>
      <c r="CV14" s="553"/>
      <c r="CW14" s="553"/>
      <c r="CX14" s="553"/>
      <c r="CY14" s="553"/>
      <c r="CZ14" s="553"/>
      <c r="DA14" s="554"/>
      <c r="DB14" s="552" t="s">
        <v>125</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135</v>
      </c>
      <c r="N15" s="546"/>
      <c r="O15" s="546"/>
      <c r="P15" s="546"/>
      <c r="Q15" s="547"/>
      <c r="R15" s="548">
        <v>23674</v>
      </c>
      <c r="S15" s="549"/>
      <c r="T15" s="549"/>
      <c r="U15" s="549"/>
      <c r="V15" s="550"/>
      <c r="W15" s="536" t="s">
        <v>143</v>
      </c>
      <c r="X15" s="458"/>
      <c r="Y15" s="458"/>
      <c r="Z15" s="458"/>
      <c r="AA15" s="458"/>
      <c r="AB15" s="459"/>
      <c r="AC15" s="421">
        <v>2171</v>
      </c>
      <c r="AD15" s="422"/>
      <c r="AE15" s="422"/>
      <c r="AF15" s="422"/>
      <c r="AG15" s="423"/>
      <c r="AH15" s="421">
        <v>2358</v>
      </c>
      <c r="AI15" s="422"/>
      <c r="AJ15" s="422"/>
      <c r="AK15" s="422"/>
      <c r="AL15" s="424"/>
      <c r="AM15" s="514"/>
      <c r="AN15" s="419"/>
      <c r="AO15" s="419"/>
      <c r="AP15" s="419"/>
      <c r="AQ15" s="419"/>
      <c r="AR15" s="419"/>
      <c r="AS15" s="419"/>
      <c r="AT15" s="420"/>
      <c r="AU15" s="502"/>
      <c r="AV15" s="503"/>
      <c r="AW15" s="503"/>
      <c r="AX15" s="503"/>
      <c r="AY15" s="437" t="s">
        <v>144</v>
      </c>
      <c r="AZ15" s="438"/>
      <c r="BA15" s="438"/>
      <c r="BB15" s="438"/>
      <c r="BC15" s="438"/>
      <c r="BD15" s="438"/>
      <c r="BE15" s="438"/>
      <c r="BF15" s="438"/>
      <c r="BG15" s="438"/>
      <c r="BH15" s="438"/>
      <c r="BI15" s="438"/>
      <c r="BJ15" s="438"/>
      <c r="BK15" s="438"/>
      <c r="BL15" s="438"/>
      <c r="BM15" s="439"/>
      <c r="BN15" s="440">
        <v>2416111</v>
      </c>
      <c r="BO15" s="441"/>
      <c r="BP15" s="441"/>
      <c r="BQ15" s="441"/>
      <c r="BR15" s="441"/>
      <c r="BS15" s="441"/>
      <c r="BT15" s="441"/>
      <c r="BU15" s="442"/>
      <c r="BV15" s="440">
        <v>2449049</v>
      </c>
      <c r="BW15" s="441"/>
      <c r="BX15" s="441"/>
      <c r="BY15" s="441"/>
      <c r="BZ15" s="441"/>
      <c r="CA15" s="441"/>
      <c r="CB15" s="441"/>
      <c r="CC15" s="442"/>
      <c r="CD15" s="555" t="s">
        <v>145</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146</v>
      </c>
      <c r="M16" s="539"/>
      <c r="N16" s="539"/>
      <c r="O16" s="539"/>
      <c r="P16" s="539"/>
      <c r="Q16" s="540"/>
      <c r="R16" s="533" t="s">
        <v>147</v>
      </c>
      <c r="S16" s="534"/>
      <c r="T16" s="534"/>
      <c r="U16" s="534"/>
      <c r="V16" s="535"/>
      <c r="W16" s="551"/>
      <c r="X16" s="461"/>
      <c r="Y16" s="461"/>
      <c r="Z16" s="461"/>
      <c r="AA16" s="461"/>
      <c r="AB16" s="462"/>
      <c r="AC16" s="541">
        <v>21.1</v>
      </c>
      <c r="AD16" s="542"/>
      <c r="AE16" s="542"/>
      <c r="AF16" s="542"/>
      <c r="AG16" s="543"/>
      <c r="AH16" s="541">
        <v>21.1</v>
      </c>
      <c r="AI16" s="542"/>
      <c r="AJ16" s="542"/>
      <c r="AK16" s="542"/>
      <c r="AL16" s="544"/>
      <c r="AM16" s="514"/>
      <c r="AN16" s="419"/>
      <c r="AO16" s="419"/>
      <c r="AP16" s="419"/>
      <c r="AQ16" s="419"/>
      <c r="AR16" s="419"/>
      <c r="AS16" s="419"/>
      <c r="AT16" s="420"/>
      <c r="AU16" s="502"/>
      <c r="AV16" s="503"/>
      <c r="AW16" s="503"/>
      <c r="AX16" s="503"/>
      <c r="AY16" s="425" t="s">
        <v>148</v>
      </c>
      <c r="AZ16" s="426"/>
      <c r="BA16" s="426"/>
      <c r="BB16" s="426"/>
      <c r="BC16" s="426"/>
      <c r="BD16" s="426"/>
      <c r="BE16" s="426"/>
      <c r="BF16" s="426"/>
      <c r="BG16" s="426"/>
      <c r="BH16" s="426"/>
      <c r="BI16" s="426"/>
      <c r="BJ16" s="426"/>
      <c r="BK16" s="426"/>
      <c r="BL16" s="426"/>
      <c r="BM16" s="427"/>
      <c r="BN16" s="445">
        <v>6758606</v>
      </c>
      <c r="BO16" s="446"/>
      <c r="BP16" s="446"/>
      <c r="BQ16" s="446"/>
      <c r="BR16" s="446"/>
      <c r="BS16" s="446"/>
      <c r="BT16" s="446"/>
      <c r="BU16" s="447"/>
      <c r="BV16" s="445">
        <v>6919352</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149</v>
      </c>
      <c r="N17" s="531"/>
      <c r="O17" s="531"/>
      <c r="P17" s="531"/>
      <c r="Q17" s="532"/>
      <c r="R17" s="533" t="s">
        <v>150</v>
      </c>
      <c r="S17" s="534"/>
      <c r="T17" s="534"/>
      <c r="U17" s="534"/>
      <c r="V17" s="535"/>
      <c r="W17" s="536" t="s">
        <v>151</v>
      </c>
      <c r="X17" s="458"/>
      <c r="Y17" s="458"/>
      <c r="Z17" s="458"/>
      <c r="AA17" s="458"/>
      <c r="AB17" s="459"/>
      <c r="AC17" s="421">
        <v>7320</v>
      </c>
      <c r="AD17" s="422"/>
      <c r="AE17" s="422"/>
      <c r="AF17" s="422"/>
      <c r="AG17" s="423"/>
      <c r="AH17" s="421">
        <v>7830</v>
      </c>
      <c r="AI17" s="422"/>
      <c r="AJ17" s="422"/>
      <c r="AK17" s="422"/>
      <c r="AL17" s="424"/>
      <c r="AM17" s="514"/>
      <c r="AN17" s="419"/>
      <c r="AO17" s="419"/>
      <c r="AP17" s="419"/>
      <c r="AQ17" s="419"/>
      <c r="AR17" s="419"/>
      <c r="AS17" s="419"/>
      <c r="AT17" s="420"/>
      <c r="AU17" s="502"/>
      <c r="AV17" s="503"/>
      <c r="AW17" s="503"/>
      <c r="AX17" s="503"/>
      <c r="AY17" s="425" t="s">
        <v>152</v>
      </c>
      <c r="AZ17" s="426"/>
      <c r="BA17" s="426"/>
      <c r="BB17" s="426"/>
      <c r="BC17" s="426"/>
      <c r="BD17" s="426"/>
      <c r="BE17" s="426"/>
      <c r="BF17" s="426"/>
      <c r="BG17" s="426"/>
      <c r="BH17" s="426"/>
      <c r="BI17" s="426"/>
      <c r="BJ17" s="426"/>
      <c r="BK17" s="426"/>
      <c r="BL17" s="426"/>
      <c r="BM17" s="427"/>
      <c r="BN17" s="445">
        <v>3049642</v>
      </c>
      <c r="BO17" s="446"/>
      <c r="BP17" s="446"/>
      <c r="BQ17" s="446"/>
      <c r="BR17" s="446"/>
      <c r="BS17" s="446"/>
      <c r="BT17" s="446"/>
      <c r="BU17" s="447"/>
      <c r="BV17" s="445">
        <v>3090648</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153</v>
      </c>
      <c r="C18" s="508"/>
      <c r="D18" s="508"/>
      <c r="E18" s="509"/>
      <c r="F18" s="509"/>
      <c r="G18" s="509"/>
      <c r="H18" s="509"/>
      <c r="I18" s="509"/>
      <c r="J18" s="509"/>
      <c r="K18" s="509"/>
      <c r="L18" s="510">
        <v>470.97</v>
      </c>
      <c r="M18" s="510"/>
      <c r="N18" s="510"/>
      <c r="O18" s="510"/>
      <c r="P18" s="510"/>
      <c r="Q18" s="510"/>
      <c r="R18" s="511"/>
      <c r="S18" s="511"/>
      <c r="T18" s="511"/>
      <c r="U18" s="511"/>
      <c r="V18" s="512"/>
      <c r="W18" s="526"/>
      <c r="X18" s="527"/>
      <c r="Y18" s="527"/>
      <c r="Z18" s="527"/>
      <c r="AA18" s="527"/>
      <c r="AB18" s="537"/>
      <c r="AC18" s="409">
        <v>71</v>
      </c>
      <c r="AD18" s="410"/>
      <c r="AE18" s="410"/>
      <c r="AF18" s="410"/>
      <c r="AG18" s="513"/>
      <c r="AH18" s="409">
        <v>70.2</v>
      </c>
      <c r="AI18" s="410"/>
      <c r="AJ18" s="410"/>
      <c r="AK18" s="410"/>
      <c r="AL18" s="411"/>
      <c r="AM18" s="514"/>
      <c r="AN18" s="419"/>
      <c r="AO18" s="419"/>
      <c r="AP18" s="419"/>
      <c r="AQ18" s="419"/>
      <c r="AR18" s="419"/>
      <c r="AS18" s="419"/>
      <c r="AT18" s="420"/>
      <c r="AU18" s="502"/>
      <c r="AV18" s="503"/>
      <c r="AW18" s="503"/>
      <c r="AX18" s="503"/>
      <c r="AY18" s="425" t="s">
        <v>154</v>
      </c>
      <c r="AZ18" s="426"/>
      <c r="BA18" s="426"/>
      <c r="BB18" s="426"/>
      <c r="BC18" s="426"/>
      <c r="BD18" s="426"/>
      <c r="BE18" s="426"/>
      <c r="BF18" s="426"/>
      <c r="BG18" s="426"/>
      <c r="BH18" s="426"/>
      <c r="BI18" s="426"/>
      <c r="BJ18" s="426"/>
      <c r="BK18" s="426"/>
      <c r="BL18" s="426"/>
      <c r="BM18" s="427"/>
      <c r="BN18" s="445">
        <v>7276581</v>
      </c>
      <c r="BO18" s="446"/>
      <c r="BP18" s="446"/>
      <c r="BQ18" s="446"/>
      <c r="BR18" s="446"/>
      <c r="BS18" s="446"/>
      <c r="BT18" s="446"/>
      <c r="BU18" s="447"/>
      <c r="BV18" s="445">
        <v>7508330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155</v>
      </c>
      <c r="C19" s="508"/>
      <c r="D19" s="508"/>
      <c r="E19" s="509"/>
      <c r="F19" s="509"/>
      <c r="G19" s="509"/>
      <c r="H19" s="509"/>
      <c r="I19" s="509"/>
      <c r="J19" s="509"/>
      <c r="K19" s="509"/>
      <c r="L19" s="515">
        <v>48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156</v>
      </c>
      <c r="AZ19" s="426"/>
      <c r="BA19" s="426"/>
      <c r="BB19" s="426"/>
      <c r="BC19" s="426"/>
      <c r="BD19" s="426"/>
      <c r="BE19" s="426"/>
      <c r="BF19" s="426"/>
      <c r="BG19" s="426"/>
      <c r="BH19" s="426"/>
      <c r="BI19" s="426"/>
      <c r="BJ19" s="426"/>
      <c r="BK19" s="426"/>
      <c r="BL19" s="426"/>
      <c r="BM19" s="427"/>
      <c r="BN19" s="445">
        <v>9122840</v>
      </c>
      <c r="BO19" s="446"/>
      <c r="BP19" s="446"/>
      <c r="BQ19" s="446"/>
      <c r="BR19" s="446"/>
      <c r="BS19" s="446"/>
      <c r="BT19" s="446"/>
      <c r="BU19" s="447"/>
      <c r="BV19" s="445">
        <v>9113462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157</v>
      </c>
      <c r="C20" s="508"/>
      <c r="D20" s="508"/>
      <c r="E20" s="509"/>
      <c r="F20" s="509"/>
      <c r="G20" s="509"/>
      <c r="H20" s="509"/>
      <c r="I20" s="509"/>
      <c r="J20" s="509"/>
      <c r="K20" s="509"/>
      <c r="L20" s="515">
        <v>9198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158</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159</v>
      </c>
      <c r="C22" s="475"/>
      <c r="D22" s="476"/>
      <c r="E22" s="483" t="s">
        <v>1</v>
      </c>
      <c r="F22" s="458"/>
      <c r="G22" s="458"/>
      <c r="H22" s="458"/>
      <c r="I22" s="458"/>
      <c r="J22" s="458"/>
      <c r="K22" s="459"/>
      <c r="L22" s="483" t="s">
        <v>160</v>
      </c>
      <c r="M22" s="458"/>
      <c r="N22" s="458"/>
      <c r="O22" s="458"/>
      <c r="P22" s="459"/>
      <c r="Q22" s="468" t="s">
        <v>161</v>
      </c>
      <c r="R22" s="469"/>
      <c r="S22" s="469"/>
      <c r="T22" s="469"/>
      <c r="U22" s="469"/>
      <c r="V22" s="484"/>
      <c r="W22" s="486" t="s">
        <v>162</v>
      </c>
      <c r="X22" s="475"/>
      <c r="Y22" s="476"/>
      <c r="Z22" s="483" t="s">
        <v>1</v>
      </c>
      <c r="AA22" s="458"/>
      <c r="AB22" s="458"/>
      <c r="AC22" s="458"/>
      <c r="AD22" s="458"/>
      <c r="AE22" s="458"/>
      <c r="AF22" s="458"/>
      <c r="AG22" s="459"/>
      <c r="AH22" s="457" t="s">
        <v>163</v>
      </c>
      <c r="AI22" s="458"/>
      <c r="AJ22" s="458"/>
      <c r="AK22" s="458"/>
      <c r="AL22" s="459"/>
      <c r="AM22" s="457" t="s">
        <v>164</v>
      </c>
      <c r="AN22" s="463"/>
      <c r="AO22" s="463"/>
      <c r="AP22" s="463"/>
      <c r="AQ22" s="463"/>
      <c r="AR22" s="464"/>
      <c r="AS22" s="468" t="s">
        <v>161</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165</v>
      </c>
      <c r="AZ23" s="438"/>
      <c r="BA23" s="438"/>
      <c r="BB23" s="438"/>
      <c r="BC23" s="438"/>
      <c r="BD23" s="438"/>
      <c r="BE23" s="438"/>
      <c r="BF23" s="438"/>
      <c r="BG23" s="438"/>
      <c r="BH23" s="438"/>
      <c r="BI23" s="438"/>
      <c r="BJ23" s="438"/>
      <c r="BK23" s="438"/>
      <c r="BL23" s="438"/>
      <c r="BM23" s="439"/>
      <c r="BN23" s="445">
        <v>15201083</v>
      </c>
      <c r="BO23" s="446"/>
      <c r="BP23" s="446"/>
      <c r="BQ23" s="446"/>
      <c r="BR23" s="446"/>
      <c r="BS23" s="446"/>
      <c r="BT23" s="446"/>
      <c r="BU23" s="447"/>
      <c r="BV23" s="445">
        <v>13690607</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166</v>
      </c>
      <c r="F24" s="419"/>
      <c r="G24" s="419"/>
      <c r="H24" s="419"/>
      <c r="I24" s="419"/>
      <c r="J24" s="419"/>
      <c r="K24" s="420"/>
      <c r="L24" s="421">
        <v>1</v>
      </c>
      <c r="M24" s="422"/>
      <c r="N24" s="422"/>
      <c r="O24" s="422"/>
      <c r="P24" s="423"/>
      <c r="Q24" s="421">
        <v>7800</v>
      </c>
      <c r="R24" s="422"/>
      <c r="S24" s="422"/>
      <c r="T24" s="422"/>
      <c r="U24" s="422"/>
      <c r="V24" s="423"/>
      <c r="W24" s="487"/>
      <c r="X24" s="478"/>
      <c r="Y24" s="479"/>
      <c r="Z24" s="418" t="s">
        <v>167</v>
      </c>
      <c r="AA24" s="419"/>
      <c r="AB24" s="419"/>
      <c r="AC24" s="419"/>
      <c r="AD24" s="419"/>
      <c r="AE24" s="419"/>
      <c r="AF24" s="419"/>
      <c r="AG24" s="420"/>
      <c r="AH24" s="421">
        <v>251</v>
      </c>
      <c r="AI24" s="422"/>
      <c r="AJ24" s="422"/>
      <c r="AK24" s="422"/>
      <c r="AL24" s="423"/>
      <c r="AM24" s="421">
        <v>728653</v>
      </c>
      <c r="AN24" s="422"/>
      <c r="AO24" s="422"/>
      <c r="AP24" s="422"/>
      <c r="AQ24" s="422"/>
      <c r="AR24" s="423"/>
      <c r="AS24" s="421">
        <v>2903</v>
      </c>
      <c r="AT24" s="422"/>
      <c r="AU24" s="422"/>
      <c r="AV24" s="422"/>
      <c r="AW24" s="422"/>
      <c r="AX24" s="424"/>
      <c r="AY24" s="412" t="s">
        <v>168</v>
      </c>
      <c r="AZ24" s="413"/>
      <c r="BA24" s="413"/>
      <c r="BB24" s="413"/>
      <c r="BC24" s="413"/>
      <c r="BD24" s="413"/>
      <c r="BE24" s="413"/>
      <c r="BF24" s="413"/>
      <c r="BG24" s="413"/>
      <c r="BH24" s="413"/>
      <c r="BI24" s="413"/>
      <c r="BJ24" s="413"/>
      <c r="BK24" s="413"/>
      <c r="BL24" s="413"/>
      <c r="BM24" s="414"/>
      <c r="BN24" s="445">
        <v>8758571</v>
      </c>
      <c r="BO24" s="446"/>
      <c r="BP24" s="446"/>
      <c r="BQ24" s="446"/>
      <c r="BR24" s="446"/>
      <c r="BS24" s="446"/>
      <c r="BT24" s="446"/>
      <c r="BU24" s="447"/>
      <c r="BV24" s="445">
        <v>7914947</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169</v>
      </c>
      <c r="F25" s="419"/>
      <c r="G25" s="419"/>
      <c r="H25" s="419"/>
      <c r="I25" s="419"/>
      <c r="J25" s="419"/>
      <c r="K25" s="420"/>
      <c r="L25" s="421">
        <v>1</v>
      </c>
      <c r="M25" s="422"/>
      <c r="N25" s="422"/>
      <c r="O25" s="422"/>
      <c r="P25" s="423"/>
      <c r="Q25" s="421">
        <v>6500</v>
      </c>
      <c r="R25" s="422"/>
      <c r="S25" s="422"/>
      <c r="T25" s="422"/>
      <c r="U25" s="422"/>
      <c r="V25" s="423"/>
      <c r="W25" s="487"/>
      <c r="X25" s="478"/>
      <c r="Y25" s="479"/>
      <c r="Z25" s="418" t="s">
        <v>170</v>
      </c>
      <c r="AA25" s="419"/>
      <c r="AB25" s="419"/>
      <c r="AC25" s="419"/>
      <c r="AD25" s="419"/>
      <c r="AE25" s="419"/>
      <c r="AF25" s="419"/>
      <c r="AG25" s="420"/>
      <c r="AH25" s="421" t="s">
        <v>171</v>
      </c>
      <c r="AI25" s="422"/>
      <c r="AJ25" s="422"/>
      <c r="AK25" s="422"/>
      <c r="AL25" s="423"/>
      <c r="AM25" s="421" t="s">
        <v>171</v>
      </c>
      <c r="AN25" s="422"/>
      <c r="AO25" s="422"/>
      <c r="AP25" s="422"/>
      <c r="AQ25" s="422"/>
      <c r="AR25" s="423"/>
      <c r="AS25" s="421" t="s">
        <v>171</v>
      </c>
      <c r="AT25" s="422"/>
      <c r="AU25" s="422"/>
      <c r="AV25" s="422"/>
      <c r="AW25" s="422"/>
      <c r="AX25" s="424"/>
      <c r="AY25" s="437" t="s">
        <v>172</v>
      </c>
      <c r="AZ25" s="438"/>
      <c r="BA25" s="438"/>
      <c r="BB25" s="438"/>
      <c r="BC25" s="438"/>
      <c r="BD25" s="438"/>
      <c r="BE25" s="438"/>
      <c r="BF25" s="438"/>
      <c r="BG25" s="438"/>
      <c r="BH25" s="438"/>
      <c r="BI25" s="438"/>
      <c r="BJ25" s="438"/>
      <c r="BK25" s="438"/>
      <c r="BL25" s="438"/>
      <c r="BM25" s="439"/>
      <c r="BN25" s="440">
        <v>2579798</v>
      </c>
      <c r="BO25" s="441"/>
      <c r="BP25" s="441"/>
      <c r="BQ25" s="441"/>
      <c r="BR25" s="441"/>
      <c r="BS25" s="441"/>
      <c r="BT25" s="441"/>
      <c r="BU25" s="442"/>
      <c r="BV25" s="440">
        <v>1376570</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173</v>
      </c>
      <c r="F26" s="419"/>
      <c r="G26" s="419"/>
      <c r="H26" s="419"/>
      <c r="I26" s="419"/>
      <c r="J26" s="419"/>
      <c r="K26" s="420"/>
      <c r="L26" s="421">
        <v>1</v>
      </c>
      <c r="M26" s="422"/>
      <c r="N26" s="422"/>
      <c r="O26" s="422"/>
      <c r="P26" s="423"/>
      <c r="Q26" s="421">
        <v>6100</v>
      </c>
      <c r="R26" s="422"/>
      <c r="S26" s="422"/>
      <c r="T26" s="422"/>
      <c r="U26" s="422"/>
      <c r="V26" s="423"/>
      <c r="W26" s="487"/>
      <c r="X26" s="478"/>
      <c r="Y26" s="479"/>
      <c r="Z26" s="418" t="s">
        <v>174</v>
      </c>
      <c r="AA26" s="500"/>
      <c r="AB26" s="500"/>
      <c r="AC26" s="500"/>
      <c r="AD26" s="500"/>
      <c r="AE26" s="500"/>
      <c r="AF26" s="500"/>
      <c r="AG26" s="501"/>
      <c r="AH26" s="421">
        <v>28</v>
      </c>
      <c r="AI26" s="422"/>
      <c r="AJ26" s="422"/>
      <c r="AK26" s="422"/>
      <c r="AL26" s="423"/>
      <c r="AM26" s="421">
        <v>84644</v>
      </c>
      <c r="AN26" s="422"/>
      <c r="AO26" s="422"/>
      <c r="AP26" s="422"/>
      <c r="AQ26" s="422"/>
      <c r="AR26" s="423"/>
      <c r="AS26" s="421">
        <v>3023</v>
      </c>
      <c r="AT26" s="422"/>
      <c r="AU26" s="422"/>
      <c r="AV26" s="422"/>
      <c r="AW26" s="422"/>
      <c r="AX26" s="424"/>
      <c r="AY26" s="454" t="s">
        <v>175</v>
      </c>
      <c r="AZ26" s="455"/>
      <c r="BA26" s="455"/>
      <c r="BB26" s="455"/>
      <c r="BC26" s="455"/>
      <c r="BD26" s="455"/>
      <c r="BE26" s="455"/>
      <c r="BF26" s="455"/>
      <c r="BG26" s="455"/>
      <c r="BH26" s="455"/>
      <c r="BI26" s="455"/>
      <c r="BJ26" s="455"/>
      <c r="BK26" s="455"/>
      <c r="BL26" s="455"/>
      <c r="BM26" s="456"/>
      <c r="BN26" s="445" t="s">
        <v>171</v>
      </c>
      <c r="BO26" s="446"/>
      <c r="BP26" s="446"/>
      <c r="BQ26" s="446"/>
      <c r="BR26" s="446"/>
      <c r="BS26" s="446"/>
      <c r="BT26" s="446"/>
      <c r="BU26" s="447"/>
      <c r="BV26" s="445" t="s">
        <v>171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176</v>
      </c>
      <c r="F27" s="419"/>
      <c r="G27" s="419"/>
      <c r="H27" s="419"/>
      <c r="I27" s="419"/>
      <c r="J27" s="419"/>
      <c r="K27" s="420"/>
      <c r="L27" s="421">
        <v>1</v>
      </c>
      <c r="M27" s="422"/>
      <c r="N27" s="422"/>
      <c r="O27" s="422"/>
      <c r="P27" s="423"/>
      <c r="Q27" s="421">
        <v>3050</v>
      </c>
      <c r="R27" s="422"/>
      <c r="S27" s="422"/>
      <c r="T27" s="422"/>
      <c r="U27" s="422"/>
      <c r="V27" s="423"/>
      <c r="W27" s="487"/>
      <c r="X27" s="478"/>
      <c r="Y27" s="479"/>
      <c r="Z27" s="418" t="s">
        <v>177</v>
      </c>
      <c r="AA27" s="419"/>
      <c r="AB27" s="419"/>
      <c r="AC27" s="419"/>
      <c r="AD27" s="419"/>
      <c r="AE27" s="419"/>
      <c r="AF27" s="419"/>
      <c r="AG27" s="420"/>
      <c r="AH27" s="421">
        <v>12</v>
      </c>
      <c r="AI27" s="422"/>
      <c r="AJ27" s="422"/>
      <c r="AK27" s="422"/>
      <c r="AL27" s="423"/>
      <c r="AM27" s="421">
        <v>35976</v>
      </c>
      <c r="AN27" s="422"/>
      <c r="AO27" s="422"/>
      <c r="AP27" s="422"/>
      <c r="AQ27" s="422"/>
      <c r="AR27" s="423"/>
      <c r="AS27" s="421">
        <v>2998</v>
      </c>
      <c r="AT27" s="422"/>
      <c r="AU27" s="422"/>
      <c r="AV27" s="422"/>
      <c r="AW27" s="422"/>
      <c r="AX27" s="424"/>
      <c r="AY27" s="451" t="s">
        <v>178</v>
      </c>
      <c r="AZ27" s="452"/>
      <c r="BA27" s="452"/>
      <c r="BB27" s="452"/>
      <c r="BC27" s="452"/>
      <c r="BD27" s="452"/>
      <c r="BE27" s="452"/>
      <c r="BF27" s="452"/>
      <c r="BG27" s="452"/>
      <c r="BH27" s="452"/>
      <c r="BI27" s="452"/>
      <c r="BJ27" s="452"/>
      <c r="BK27" s="452"/>
      <c r="BL27" s="452"/>
      <c r="BM27" s="453"/>
      <c r="BN27" s="448" t="s">
        <v>171</v>
      </c>
      <c r="BO27" s="449"/>
      <c r="BP27" s="449"/>
      <c r="BQ27" s="449"/>
      <c r="BR27" s="449"/>
      <c r="BS27" s="449"/>
      <c r="BT27" s="449"/>
      <c r="BU27" s="450"/>
      <c r="BV27" s="448" t="s">
        <v>171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179</v>
      </c>
      <c r="F28" s="419"/>
      <c r="G28" s="419"/>
      <c r="H28" s="419"/>
      <c r="I28" s="419"/>
      <c r="J28" s="419"/>
      <c r="K28" s="420"/>
      <c r="L28" s="421">
        <v>1</v>
      </c>
      <c r="M28" s="422"/>
      <c r="N28" s="422"/>
      <c r="O28" s="422"/>
      <c r="P28" s="423"/>
      <c r="Q28" s="421">
        <v>2370</v>
      </c>
      <c r="R28" s="422"/>
      <c r="S28" s="422"/>
      <c r="T28" s="422"/>
      <c r="U28" s="422"/>
      <c r="V28" s="423"/>
      <c r="W28" s="487"/>
      <c r="X28" s="478"/>
      <c r="Y28" s="479"/>
      <c r="Z28" s="418" t="s">
        <v>180</v>
      </c>
      <c r="AA28" s="419"/>
      <c r="AB28" s="419"/>
      <c r="AC28" s="419"/>
      <c r="AD28" s="419"/>
      <c r="AE28" s="419"/>
      <c r="AF28" s="419"/>
      <c r="AG28" s="420"/>
      <c r="AH28" s="421" t="s">
        <v>171</v>
      </c>
      <c r="AI28" s="422"/>
      <c r="AJ28" s="422"/>
      <c r="AK28" s="422"/>
      <c r="AL28" s="423"/>
      <c r="AM28" s="421" t="s">
        <v>171</v>
      </c>
      <c r="AN28" s="422"/>
      <c r="AO28" s="422"/>
      <c r="AP28" s="422"/>
      <c r="AQ28" s="422"/>
      <c r="AR28" s="423"/>
      <c r="AS28" s="421" t="s">
        <v>171</v>
      </c>
      <c r="AT28" s="422"/>
      <c r="AU28" s="422"/>
      <c r="AV28" s="422"/>
      <c r="AW28" s="422"/>
      <c r="AX28" s="424"/>
      <c r="AY28" s="428" t="s">
        <v>181</v>
      </c>
      <c r="AZ28" s="429"/>
      <c r="BA28" s="429"/>
      <c r="BB28" s="430"/>
      <c r="BC28" s="437" t="s">
        <v>42</v>
      </c>
      <c r="BD28" s="438"/>
      <c r="BE28" s="438"/>
      <c r="BF28" s="438"/>
      <c r="BG28" s="438"/>
      <c r="BH28" s="438"/>
      <c r="BI28" s="438"/>
      <c r="BJ28" s="438"/>
      <c r="BK28" s="438"/>
      <c r="BL28" s="438"/>
      <c r="BM28" s="439"/>
      <c r="BN28" s="440">
        <v>2028880</v>
      </c>
      <c r="BO28" s="441"/>
      <c r="BP28" s="441"/>
      <c r="BQ28" s="441"/>
      <c r="BR28" s="441"/>
      <c r="BS28" s="441"/>
      <c r="BT28" s="441"/>
      <c r="BU28" s="442"/>
      <c r="BV28" s="440">
        <v>1874383</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182</v>
      </c>
      <c r="F29" s="419"/>
      <c r="G29" s="419"/>
      <c r="H29" s="419"/>
      <c r="I29" s="419"/>
      <c r="J29" s="419"/>
      <c r="K29" s="420"/>
      <c r="L29" s="421">
        <v>18</v>
      </c>
      <c r="M29" s="422"/>
      <c r="N29" s="422"/>
      <c r="O29" s="422"/>
      <c r="P29" s="423"/>
      <c r="Q29" s="421">
        <v>2140</v>
      </c>
      <c r="R29" s="422"/>
      <c r="S29" s="422"/>
      <c r="T29" s="422"/>
      <c r="U29" s="422"/>
      <c r="V29" s="423"/>
      <c r="W29" s="488"/>
      <c r="X29" s="489"/>
      <c r="Y29" s="490"/>
      <c r="Z29" s="418" t="s">
        <v>183</v>
      </c>
      <c r="AA29" s="419"/>
      <c r="AB29" s="419"/>
      <c r="AC29" s="419"/>
      <c r="AD29" s="419"/>
      <c r="AE29" s="419"/>
      <c r="AF29" s="419"/>
      <c r="AG29" s="420"/>
      <c r="AH29" s="421">
        <v>263</v>
      </c>
      <c r="AI29" s="422"/>
      <c r="AJ29" s="422"/>
      <c r="AK29" s="422"/>
      <c r="AL29" s="423"/>
      <c r="AM29" s="421">
        <v>764629</v>
      </c>
      <c r="AN29" s="422"/>
      <c r="AO29" s="422"/>
      <c r="AP29" s="422"/>
      <c r="AQ29" s="422"/>
      <c r="AR29" s="423"/>
      <c r="AS29" s="421">
        <v>2907</v>
      </c>
      <c r="AT29" s="422"/>
      <c r="AU29" s="422"/>
      <c r="AV29" s="422"/>
      <c r="AW29" s="422"/>
      <c r="AX29" s="424"/>
      <c r="AY29" s="431"/>
      <c r="AZ29" s="432"/>
      <c r="BA29" s="432"/>
      <c r="BB29" s="433"/>
      <c r="BC29" s="425" t="s">
        <v>184</v>
      </c>
      <c r="BD29" s="426"/>
      <c r="BE29" s="426"/>
      <c r="BF29" s="426"/>
      <c r="BG29" s="426"/>
      <c r="BH29" s="426"/>
      <c r="BI29" s="426"/>
      <c r="BJ29" s="426"/>
      <c r="BK29" s="426"/>
      <c r="BL29" s="426"/>
      <c r="BM29" s="427"/>
      <c r="BN29" s="445">
        <v>3352767</v>
      </c>
      <c r="BO29" s="446"/>
      <c r="BP29" s="446"/>
      <c r="BQ29" s="446"/>
      <c r="BR29" s="446"/>
      <c r="BS29" s="446"/>
      <c r="BT29" s="446"/>
      <c r="BU29" s="447"/>
      <c r="BV29" s="445">
        <v>3756292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185</v>
      </c>
      <c r="X30" s="498"/>
      <c r="Y30" s="498"/>
      <c r="Z30" s="498"/>
      <c r="AA30" s="498"/>
      <c r="AB30" s="498"/>
      <c r="AC30" s="498"/>
      <c r="AD30" s="498"/>
      <c r="AE30" s="498"/>
      <c r="AF30" s="498"/>
      <c r="AG30" s="499"/>
      <c r="AH30" s="409">
        <v>97</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5766663</v>
      </c>
      <c r="BO30" s="449"/>
      <c r="BP30" s="449"/>
      <c r="BQ30" s="449"/>
      <c r="BR30" s="449"/>
      <c r="BS30" s="449"/>
      <c r="BT30" s="449"/>
      <c r="BU30" s="450"/>
      <c r="BV30" s="448">
        <v>5728989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192</v>
      </c>
      <c r="D33" s="408"/>
      <c r="E33" s="407" t="s">
        <v>193</v>
      </c>
      <c r="F33" s="407"/>
      <c r="G33" s="407"/>
      <c r="H33" s="407"/>
      <c r="I33" s="407"/>
      <c r="J33" s="407"/>
      <c r="K33" s="407"/>
      <c r="L33" s="407"/>
      <c r="M33" s="407"/>
      <c r="N33" s="407"/>
      <c r="O33" s="407"/>
      <c r="P33" s="407"/>
      <c r="Q33" s="407"/>
      <c r="R33" s="407"/>
      <c r="S33" s="407"/>
      <c r="T33" s="195"/>
      <c r="U33" s="408" t="s">
        <v>192</v>
      </c>
      <c r="V33" s="408"/>
      <c r="W33" s="407" t="s">
        <v>193</v>
      </c>
      <c r="X33" s="407"/>
      <c r="Y33" s="407"/>
      <c r="Z33" s="407"/>
      <c r="AA33" s="407"/>
      <c r="AB33" s="407"/>
      <c r="AC33" s="407"/>
      <c r="AD33" s="407"/>
      <c r="AE33" s="407"/>
      <c r="AF33" s="407"/>
      <c r="AG33" s="407"/>
      <c r="AH33" s="407"/>
      <c r="AI33" s="407"/>
      <c r="AJ33" s="407"/>
      <c r="AK33" s="407"/>
      <c r="AL33" s="195"/>
      <c r="AM33" s="408" t="s">
        <v>192</v>
      </c>
      <c r="AN33" s="408"/>
      <c r="AO33" s="407" t="s">
        <v>193</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192</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5</v>
      </c>
      <c r="V34" s="404"/>
      <c r="W34" s="403" t="str">
        <f>IF('各会計、関係団体の財政状況及び健全化判断比率'!B28="","",'各会計、関係団体の財政状況及び健全化判断比率'!B28)</f>
        <v>国民健康保険特別会計（事業勘定）</v>
      </c>
      <c r="X34" s="403"/>
      <c r="Y34" s="403"/>
      <c r="Z34" s="403"/>
      <c r="AA34" s="403"/>
      <c r="AB34" s="403"/>
      <c r="AC34" s="403"/>
      <c r="AD34" s="403"/>
      <c r="AE34" s="403"/>
      <c r="AF34" s="403"/>
      <c r="AG34" s="403"/>
      <c r="AH34" s="403"/>
      <c r="AI34" s="403"/>
      <c r="AJ34" s="403"/>
      <c r="AK34" s="403"/>
      <c r="AL34" s="193"/>
      <c r="AM34" s="404">
        <f>IF(AO34="","",MAX(C34:D43,U34:V43)+1)</f>
        <v>10</v>
      </c>
      <c r="AN34" s="404"/>
      <c r="AO34" s="403" t="str">
        <f>IF('各会計、関係団体の財政状況及び健全化判断比率'!B33="","",'各会計、関係団体の財政状況及び健全化判断比率'!B33)</f>
        <v>水道事業会計</v>
      </c>
      <c r="AP34" s="403"/>
      <c r="AQ34" s="403"/>
      <c r="AR34" s="403"/>
      <c r="AS34" s="403"/>
      <c r="AT34" s="403"/>
      <c r="AU34" s="403"/>
      <c r="AV34" s="403"/>
      <c r="AW34" s="403"/>
      <c r="AX34" s="403"/>
      <c r="AY34" s="403"/>
      <c r="AZ34" s="403"/>
      <c r="BA34" s="403"/>
      <c r="BB34" s="403"/>
      <c r="BC34" s="403"/>
      <c r="BD34" s="193"/>
      <c r="BE34" s="404">
        <f>IF(BG34="","",MAX(C34:D43,U34:V43,AM34:AN43)+1)</f>
        <v>12</v>
      </c>
      <c r="BF34" s="404"/>
      <c r="BG34" s="403" t="str">
        <f>IF('各会計、関係団体の財政状況及び健全化判断比率'!B35="","",'各会計、関係団体の財政状況及び健全化判断比率'!B35)</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14</v>
      </c>
      <c r="BX34" s="404"/>
      <c r="BY34" s="403" t="str">
        <f>IF('各会計、関係団体の財政状況及び健全化判断比率'!B68="","",'各会計、関係団体の財政状況及び健全化判断比率'!B68)</f>
        <v>仁淀川下流衛生事務組合　一般会計</v>
      </c>
      <c r="BZ34" s="403"/>
      <c r="CA34" s="403"/>
      <c r="CB34" s="403"/>
      <c r="CC34" s="403"/>
      <c r="CD34" s="403"/>
      <c r="CE34" s="403"/>
      <c r="CF34" s="403"/>
      <c r="CG34" s="403"/>
      <c r="CH34" s="403"/>
      <c r="CI34" s="403"/>
      <c r="CJ34" s="403"/>
      <c r="CK34" s="403"/>
      <c r="CL34" s="403"/>
      <c r="CM34" s="403"/>
      <c r="CN34" s="193"/>
      <c r="CO34" s="404">
        <f>IF(CQ34="","",MAX(C34:D43,U34:V43,AM34:AN43,BE34:BF43,BW34:BX43)+1)</f>
        <v>24</v>
      </c>
      <c r="CP34" s="404"/>
      <c r="CQ34" s="403" t="str">
        <f>IF('各会計、関係団体の財政状況及び健全化判断比率'!BS7="","",'各会計、関係団体の財政状況及び健全化判断比率'!BS7)</f>
        <v>公益財団法人いの町農業公社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水資源対策特別会計</v>
      </c>
      <c r="F35" s="403"/>
      <c r="G35" s="403"/>
      <c r="H35" s="403"/>
      <c r="I35" s="403"/>
      <c r="J35" s="403"/>
      <c r="K35" s="403"/>
      <c r="L35" s="403"/>
      <c r="M35" s="403"/>
      <c r="N35" s="403"/>
      <c r="O35" s="403"/>
      <c r="P35" s="403"/>
      <c r="Q35" s="403"/>
      <c r="R35" s="403"/>
      <c r="S35" s="403"/>
      <c r="T35" s="193"/>
      <c r="U35" s="404">
        <f>IF(W35="","",U34+1)</f>
        <v>6</v>
      </c>
      <c r="V35" s="404"/>
      <c r="W35" s="403" t="str">
        <f>IF('各会計、関係団体の財政状況及び健全化判断比率'!B29="","",'各会計、関係団体の財政状況及び健全化判断比率'!B29)</f>
        <v>国民健康保険特別会計（直診勘定）</v>
      </c>
      <c r="X35" s="403"/>
      <c r="Y35" s="403"/>
      <c r="Z35" s="403"/>
      <c r="AA35" s="403"/>
      <c r="AB35" s="403"/>
      <c r="AC35" s="403"/>
      <c r="AD35" s="403"/>
      <c r="AE35" s="403"/>
      <c r="AF35" s="403"/>
      <c r="AG35" s="403"/>
      <c r="AH35" s="403"/>
      <c r="AI35" s="403"/>
      <c r="AJ35" s="403"/>
      <c r="AK35" s="403"/>
      <c r="AL35" s="193"/>
      <c r="AM35" s="404">
        <f t="shared" ref="AM35:AM43" si="0">IF(AO35="","",AM34+1)</f>
        <v>11</v>
      </c>
      <c r="AN35" s="404"/>
      <c r="AO35" s="403" t="str">
        <f>IF('各会計、関係団体の財政状況及び健全化判断比率'!B34="","",'各会計、関係団体の財政状況及び健全化判断比率'!B34)</f>
        <v>病院事業会計</v>
      </c>
      <c r="AP35" s="403"/>
      <c r="AQ35" s="403"/>
      <c r="AR35" s="403"/>
      <c r="AS35" s="403"/>
      <c r="AT35" s="403"/>
      <c r="AU35" s="403"/>
      <c r="AV35" s="403"/>
      <c r="AW35" s="403"/>
      <c r="AX35" s="403"/>
      <c r="AY35" s="403"/>
      <c r="AZ35" s="403"/>
      <c r="BA35" s="403"/>
      <c r="BB35" s="403"/>
      <c r="BC35" s="403"/>
      <c r="BD35" s="193"/>
      <c r="BE35" s="404">
        <f t="shared" ref="BE35:BE43" si="1">IF(BG35="","",BE34+1)</f>
        <v>13</v>
      </c>
      <c r="BF35" s="404"/>
      <c r="BG35" s="403" t="str">
        <f>IF('各会計、関係団体の財政状況及び健全化判断比率'!B36="","",'各会計、関係団体の財政状況及び健全化判断比率'!B36)</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15</v>
      </c>
      <c r="BX35" s="404"/>
      <c r="BY35" s="403" t="str">
        <f>IF('各会計、関係団体の財政状況及び健全化判断比率'!B69="","",'各会計、関係団体の財政状況及び健全化判断比率'!B69)</f>
        <v>高知中央西部焼却処理事務組合　一般会計　</v>
      </c>
      <c r="BZ35" s="403"/>
      <c r="CA35" s="403"/>
      <c r="CB35" s="403"/>
      <c r="CC35" s="403"/>
      <c r="CD35" s="403"/>
      <c r="CE35" s="403"/>
      <c r="CF35" s="403"/>
      <c r="CG35" s="403"/>
      <c r="CH35" s="403"/>
      <c r="CI35" s="403"/>
      <c r="CJ35" s="403"/>
      <c r="CK35" s="403"/>
      <c r="CL35" s="403"/>
      <c r="CM35" s="403"/>
      <c r="CN35" s="193"/>
      <c r="CO35" s="404">
        <f t="shared" ref="CO35:CO43" si="3">IF(CQ35="","",CO34+1)</f>
        <v>25</v>
      </c>
      <c r="CP35" s="404"/>
      <c r="CQ35" s="403" t="str">
        <f>IF('各会計、関係団体の財政状況及び健全化判断比率'!BS8="","",'各会計、関係団体の財政状況及び健全化判断比率'!BS8)</f>
        <v>有限会社むささびの里</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墓地公園事業特別会計</v>
      </c>
      <c r="F36" s="403"/>
      <c r="G36" s="403"/>
      <c r="H36" s="403"/>
      <c r="I36" s="403"/>
      <c r="J36" s="403"/>
      <c r="K36" s="403"/>
      <c r="L36" s="403"/>
      <c r="M36" s="403"/>
      <c r="N36" s="403"/>
      <c r="O36" s="403"/>
      <c r="P36" s="403"/>
      <c r="Q36" s="403"/>
      <c r="R36" s="403"/>
      <c r="S36" s="403"/>
      <c r="T36" s="193"/>
      <c r="U36" s="404">
        <f t="shared" ref="U36:U43" si="4">IF(W36="","",U35+1)</f>
        <v>7</v>
      </c>
      <c r="V36" s="404"/>
      <c r="W36" s="403" t="str">
        <f>IF('各会計、関係団体の財政状況及び健全化判断比率'!B30="","",'各会計、関係団体の財政状況及び健全化判断比率'!B30)</f>
        <v>介護保険特別会計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16</v>
      </c>
      <c r="BX36" s="404"/>
      <c r="BY36" s="403" t="str">
        <f>IF('各会計、関係団体の財政状況及び健全化判断比率'!B70="","",'各会計、関係団体の財政状況及び健全化判断比率'!B70)</f>
        <v>仁淀消防組合　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f>IF(E37="","",C36+1)</f>
        <v>4</v>
      </c>
      <c r="D37" s="404"/>
      <c r="E37" s="403" t="str">
        <f>IF('各会計、関係団体の財政状況及び健全化判断比率'!B10="","",'各会計、関係団体の財政状況及び健全化判断比率'!B10)</f>
        <v>天王地区汚水処理施設事業特別会計</v>
      </c>
      <c r="F37" s="403"/>
      <c r="G37" s="403"/>
      <c r="H37" s="403"/>
      <c r="I37" s="403"/>
      <c r="J37" s="403"/>
      <c r="K37" s="403"/>
      <c r="L37" s="403"/>
      <c r="M37" s="403"/>
      <c r="N37" s="403"/>
      <c r="O37" s="403"/>
      <c r="P37" s="403"/>
      <c r="Q37" s="403"/>
      <c r="R37" s="403"/>
      <c r="S37" s="403"/>
      <c r="T37" s="193"/>
      <c r="U37" s="404">
        <f t="shared" si="4"/>
        <v>8</v>
      </c>
      <c r="V37" s="404"/>
      <c r="W37" s="403" t="str">
        <f>IF('各会計、関係団体の財政状況及び健全化判断比率'!B31="","",'各会計、関係団体の財政状況及び健全化判断比率'!B31)</f>
        <v>後期高齢者医療特別会計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17</v>
      </c>
      <c r="BX37" s="404"/>
      <c r="BY37" s="403" t="str">
        <f>IF('各会計、関係団体の財政状況及び健全化判断比率'!B71="","",'各会計、関係団体の財政状況及び健全化判断比率'!B71)</f>
        <v>こうち人づくり広域連合　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f t="shared" si="4"/>
        <v>9</v>
      </c>
      <c r="V38" s="404"/>
      <c r="W38" s="403" t="str">
        <f>IF('各会計、関係団体の財政状況及び健全化判断比率'!B32="","",'各会計、関係団体の財政状況及び健全化判断比率'!B32)</f>
        <v>特別養護老人ホーム特別会計</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18</v>
      </c>
      <c r="BX38" s="404"/>
      <c r="BY38" s="403" t="str">
        <f>IF('各会計、関係団体の財政状況及び健全化判断比率'!B72="","",'各会計、関係団体の財政状況及び健全化判断比率'!B72)</f>
        <v>高知県広域食肉センター事務組合　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19</v>
      </c>
      <c r="BX39" s="404"/>
      <c r="BY39" s="403" t="str">
        <f>IF('各会計、関係団体の財政状況及び健全化判断比率'!B73="","",'各会計、関係団体の財政状況及び健全化判断比率'!B73)</f>
        <v>仁淀川市町村圏事務組合　仁淀川広域市町村圏事務組合会計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20</v>
      </c>
      <c r="BX40" s="404"/>
      <c r="BY40" s="403" t="str">
        <f>IF('各会計、関係団体の財政状況及び健全化判断比率'!B74="","",'各会計、関係団体の財政状況及び健全化判断比率'!B74)</f>
        <v>高知県市町村総合事務組合　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21</v>
      </c>
      <c r="BX41" s="404"/>
      <c r="BY41" s="403" t="str">
        <f>IF('各会計、関係団体の財政状況及び健全化判断比率'!B75="","",'各会計、関係団体の財政状況及び健全化判断比率'!B75)</f>
        <v>高知県市町村総合事務組合　交通災害共済事業特別会計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22</v>
      </c>
      <c r="BX42" s="404"/>
      <c r="BY42" s="403" t="str">
        <f>IF('各会計、関係団体の財政状況及び健全化判断比率'!B76="","",'各会計、関係団体の財政状況及び健全化判断比率'!B76)</f>
        <v>高知県後期高齢者医療広域連合　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23</v>
      </c>
      <c r="BX43" s="404"/>
      <c r="BY43" s="403" t="str">
        <f>IF('各会計、関係団体の財政状況及び健全化判断比率'!B77="","",'各会計、関係団体の財政状況及び健全化判断比率'!B77)</f>
        <v>高知県後期高齢者医療広域連合　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y9dJj1l7IB2LxtwN/enIJJ71mm0CpVYWYpAfeGCsaaEZguab98m7VLl1EmNKhbjOysbYwjxdGNhdFHCDUxrgSA==" saltValue="XijJgDowaOS0nQqvxb251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c r="A34" s="22"/>
      <c r="B34" s="31"/>
      <c r="C34" s="1224" t="s">
        <v>574</v>
      </c>
      <c r="D34" s="1224"/>
      <c r="E34" s="1225"/>
      <c r="F34" s="32">
        <v>11.32</v>
      </c>
      <c r="G34" s="33">
        <v>10</v>
      </c>
      <c r="H34" s="33">
        <v>9.42</v>
      </c>
      <c r="I34" s="33">
        <v>9.4499999999999993</v>
      </c>
      <c r="J34" s="34">
        <v>8.36</v>
      </c>
      <c r="K34" s="22"/>
      <c r="L34" s="22"/>
      <c r="M34" s="22"/>
      <c r="N34" s="22"/>
      <c r="O34" s="22"/>
      <c r="P34" s="22"/>
    </row>
    <row r="35" spans="1:16" ht="39" customHeight="1">
      <c r="A35" s="22"/>
      <c r="B35" s="35"/>
      <c r="C35" s="1218" t="s">
        <v>575</v>
      </c>
      <c r="D35" s="1219"/>
      <c r="E35" s="1220"/>
      <c r="F35" s="36">
        <v>6.48</v>
      </c>
      <c r="G35" s="37">
        <v>5.32</v>
      </c>
      <c r="H35" s="37">
        <v>4.96</v>
      </c>
      <c r="I35" s="37">
        <v>5.24</v>
      </c>
      <c r="J35" s="38">
        <v>5.25</v>
      </c>
      <c r="K35" s="22"/>
      <c r="L35" s="22"/>
      <c r="M35" s="22"/>
      <c r="N35" s="22"/>
      <c r="O35" s="22"/>
      <c r="P35" s="22"/>
    </row>
    <row r="36" spans="1:16" ht="39" customHeight="1">
      <c r="A36" s="22"/>
      <c r="B36" s="35"/>
      <c r="C36" s="1218" t="s">
        <v>576</v>
      </c>
      <c r="D36" s="1219"/>
      <c r="E36" s="1220"/>
      <c r="F36" s="36">
        <v>3.51</v>
      </c>
      <c r="G36" s="37">
        <v>3.58</v>
      </c>
      <c r="H36" s="37">
        <v>3.49</v>
      </c>
      <c r="I36" s="37">
        <v>3.66</v>
      </c>
      <c r="J36" s="38">
        <v>1.73</v>
      </c>
      <c r="K36" s="22"/>
      <c r="L36" s="22"/>
      <c r="M36" s="22"/>
      <c r="N36" s="22"/>
      <c r="O36" s="22"/>
      <c r="P36" s="22"/>
    </row>
    <row r="37" spans="1:16" ht="39" customHeight="1">
      <c r="A37" s="22"/>
      <c r="B37" s="35"/>
      <c r="C37" s="1218" t="s">
        <v>577</v>
      </c>
      <c r="D37" s="1219"/>
      <c r="E37" s="1220"/>
      <c r="F37" s="36">
        <v>0.01</v>
      </c>
      <c r="G37" s="37">
        <v>0</v>
      </c>
      <c r="H37" s="37">
        <v>0</v>
      </c>
      <c r="I37" s="37">
        <v>0.49</v>
      </c>
      <c r="J37" s="38">
        <v>0.95</v>
      </c>
      <c r="K37" s="22"/>
      <c r="L37" s="22"/>
      <c r="M37" s="22"/>
      <c r="N37" s="22"/>
      <c r="O37" s="22"/>
      <c r="P37" s="22"/>
    </row>
    <row r="38" spans="1:16" ht="39" customHeight="1">
      <c r="A38" s="22"/>
      <c r="B38" s="35"/>
      <c r="C38" s="1218" t="s">
        <v>578</v>
      </c>
      <c r="D38" s="1219"/>
      <c r="E38" s="1220"/>
      <c r="F38" s="36">
        <v>0.13</v>
      </c>
      <c r="G38" s="37">
        <v>0.49</v>
      </c>
      <c r="H38" s="37">
        <v>0.93</v>
      </c>
      <c r="I38" s="37">
        <v>0.69</v>
      </c>
      <c r="J38" s="38">
        <v>0.71</v>
      </c>
      <c r="K38" s="22"/>
      <c r="L38" s="22"/>
      <c r="M38" s="22"/>
      <c r="N38" s="22"/>
      <c r="O38" s="22"/>
      <c r="P38" s="22"/>
    </row>
    <row r="39" spans="1:16" ht="39" customHeight="1">
      <c r="A39" s="22"/>
      <c r="B39" s="35"/>
      <c r="C39" s="1218" t="s">
        <v>579</v>
      </c>
      <c r="D39" s="1219"/>
      <c r="E39" s="1220"/>
      <c r="F39" s="36">
        <v>0</v>
      </c>
      <c r="G39" s="37">
        <v>0</v>
      </c>
      <c r="H39" s="37">
        <v>0</v>
      </c>
      <c r="I39" s="37">
        <v>0</v>
      </c>
      <c r="J39" s="38">
        <v>0.21</v>
      </c>
      <c r="K39" s="22"/>
      <c r="L39" s="22"/>
      <c r="M39" s="22"/>
      <c r="N39" s="22"/>
      <c r="O39" s="22"/>
      <c r="P39" s="22"/>
    </row>
    <row r="40" spans="1:16" ht="39" customHeight="1">
      <c r="A40" s="22"/>
      <c r="B40" s="35"/>
      <c r="C40" s="1218" t="s">
        <v>580</v>
      </c>
      <c r="D40" s="1219"/>
      <c r="E40" s="1220"/>
      <c r="F40" s="36">
        <v>7.0000000000000007E-2</v>
      </c>
      <c r="G40" s="37">
        <v>0.08</v>
      </c>
      <c r="H40" s="37">
        <v>0.06</v>
      </c>
      <c r="I40" s="37">
        <v>0.1</v>
      </c>
      <c r="J40" s="38">
        <v>7.0000000000000007E-2</v>
      </c>
      <c r="K40" s="22"/>
      <c r="L40" s="22"/>
      <c r="M40" s="22"/>
      <c r="N40" s="22"/>
      <c r="O40" s="22"/>
      <c r="P40" s="22"/>
    </row>
    <row r="41" spans="1:16" ht="39" customHeight="1">
      <c r="A41" s="22"/>
      <c r="B41" s="35"/>
      <c r="C41" s="1218" t="s">
        <v>581</v>
      </c>
      <c r="D41" s="1219"/>
      <c r="E41" s="1220"/>
      <c r="F41" s="36">
        <v>0.03</v>
      </c>
      <c r="G41" s="37">
        <v>0.02</v>
      </c>
      <c r="H41" s="37">
        <v>0.01</v>
      </c>
      <c r="I41" s="37">
        <v>0.01</v>
      </c>
      <c r="J41" s="38">
        <v>0.02</v>
      </c>
      <c r="K41" s="22"/>
      <c r="L41" s="22"/>
      <c r="M41" s="22"/>
      <c r="N41" s="22"/>
      <c r="O41" s="22"/>
      <c r="P41" s="22"/>
    </row>
    <row r="42" spans="1:16" ht="39" customHeight="1">
      <c r="A42" s="22"/>
      <c r="B42" s="39"/>
      <c r="C42" s="1218" t="s">
        <v>582</v>
      </c>
      <c r="D42" s="1219"/>
      <c r="E42" s="1220"/>
      <c r="F42" s="36" t="s">
        <v>525</v>
      </c>
      <c r="G42" s="37" t="s">
        <v>525</v>
      </c>
      <c r="H42" s="37" t="s">
        <v>525</v>
      </c>
      <c r="I42" s="37" t="s">
        <v>525</v>
      </c>
      <c r="J42" s="38" t="s">
        <v>525</v>
      </c>
      <c r="K42" s="22"/>
      <c r="L42" s="22"/>
      <c r="M42" s="22"/>
      <c r="N42" s="22"/>
      <c r="O42" s="22"/>
      <c r="P42" s="22"/>
    </row>
    <row r="43" spans="1:16" ht="39" customHeight="1" thickBot="1">
      <c r="A43" s="22"/>
      <c r="B43" s="40"/>
      <c r="C43" s="1221" t="s">
        <v>583</v>
      </c>
      <c r="D43" s="1222"/>
      <c r="E43" s="1223"/>
      <c r="F43" s="41">
        <v>0.03</v>
      </c>
      <c r="G43" s="42">
        <v>0.02</v>
      </c>
      <c r="H43" s="42">
        <v>0.02</v>
      </c>
      <c r="I43" s="42">
        <v>0.05</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MOhCo0RU12m1c3jb24PNK8wcUXtRkymt0EeNfLyU65f38mFl8p7BcoWt1b7iud1Jg3S5WWvK6lb1lyX79e79qg==" saltValue="IzHbx/qT6/CICFbYlHqI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c r="A45" s="48"/>
      <c r="B45" s="1234" t="s">
        <v>11</v>
      </c>
      <c r="C45" s="1235"/>
      <c r="D45" s="58"/>
      <c r="E45" s="1240" t="s">
        <v>12</v>
      </c>
      <c r="F45" s="1240"/>
      <c r="G45" s="1240"/>
      <c r="H45" s="1240"/>
      <c r="I45" s="1240"/>
      <c r="J45" s="1241"/>
      <c r="K45" s="59">
        <v>1705</v>
      </c>
      <c r="L45" s="60">
        <v>1687</v>
      </c>
      <c r="M45" s="60">
        <v>1705</v>
      </c>
      <c r="N45" s="60">
        <v>1798</v>
      </c>
      <c r="O45" s="61">
        <v>1740</v>
      </c>
      <c r="P45" s="48"/>
      <c r="Q45" s="48"/>
      <c r="R45" s="48"/>
      <c r="S45" s="48"/>
      <c r="T45" s="48"/>
      <c r="U45" s="48"/>
    </row>
    <row r="46" spans="1:21" ht="30.75" customHeight="1">
      <c r="A46" s="48"/>
      <c r="B46" s="1236"/>
      <c r="C46" s="1237"/>
      <c r="D46" s="62"/>
      <c r="E46" s="1228" t="s">
        <v>13</v>
      </c>
      <c r="F46" s="1228"/>
      <c r="G46" s="1228"/>
      <c r="H46" s="1228"/>
      <c r="I46" s="1228"/>
      <c r="J46" s="1229"/>
      <c r="K46" s="63" t="s">
        <v>525</v>
      </c>
      <c r="L46" s="64" t="s">
        <v>525</v>
      </c>
      <c r="M46" s="64" t="s">
        <v>525</v>
      </c>
      <c r="N46" s="64" t="s">
        <v>525</v>
      </c>
      <c r="O46" s="65" t="s">
        <v>525</v>
      </c>
      <c r="P46" s="48"/>
      <c r="Q46" s="48"/>
      <c r="R46" s="48"/>
      <c r="S46" s="48"/>
      <c r="T46" s="48"/>
      <c r="U46" s="48"/>
    </row>
    <row r="47" spans="1:21" ht="30.75" customHeight="1">
      <c r="A47" s="48"/>
      <c r="B47" s="1236"/>
      <c r="C47" s="1237"/>
      <c r="D47" s="62"/>
      <c r="E47" s="1228" t="s">
        <v>14</v>
      </c>
      <c r="F47" s="1228"/>
      <c r="G47" s="1228"/>
      <c r="H47" s="1228"/>
      <c r="I47" s="1228"/>
      <c r="J47" s="1229"/>
      <c r="K47" s="63" t="s">
        <v>525</v>
      </c>
      <c r="L47" s="64" t="s">
        <v>525</v>
      </c>
      <c r="M47" s="64" t="s">
        <v>525</v>
      </c>
      <c r="N47" s="64" t="s">
        <v>525</v>
      </c>
      <c r="O47" s="65" t="s">
        <v>525</v>
      </c>
      <c r="P47" s="48"/>
      <c r="Q47" s="48"/>
      <c r="R47" s="48"/>
      <c r="S47" s="48"/>
      <c r="T47" s="48"/>
      <c r="U47" s="48"/>
    </row>
    <row r="48" spans="1:21" ht="30.75" customHeight="1">
      <c r="A48" s="48"/>
      <c r="B48" s="1236"/>
      <c r="C48" s="1237"/>
      <c r="D48" s="62"/>
      <c r="E48" s="1228" t="s">
        <v>15</v>
      </c>
      <c r="F48" s="1228"/>
      <c r="G48" s="1228"/>
      <c r="H48" s="1228"/>
      <c r="I48" s="1228"/>
      <c r="J48" s="1229"/>
      <c r="K48" s="63">
        <v>489</v>
      </c>
      <c r="L48" s="64">
        <v>486</v>
      </c>
      <c r="M48" s="64">
        <v>442</v>
      </c>
      <c r="N48" s="64">
        <v>416</v>
      </c>
      <c r="O48" s="65">
        <v>368</v>
      </c>
      <c r="P48" s="48"/>
      <c r="Q48" s="48"/>
      <c r="R48" s="48"/>
      <c r="S48" s="48"/>
      <c r="T48" s="48"/>
      <c r="U48" s="48"/>
    </row>
    <row r="49" spans="1:21" ht="30.75" customHeight="1">
      <c r="A49" s="48"/>
      <c r="B49" s="1236"/>
      <c r="C49" s="1237"/>
      <c r="D49" s="62"/>
      <c r="E49" s="1228" t="s">
        <v>16</v>
      </c>
      <c r="F49" s="1228"/>
      <c r="G49" s="1228"/>
      <c r="H49" s="1228"/>
      <c r="I49" s="1228"/>
      <c r="J49" s="1229"/>
      <c r="K49" s="63">
        <v>59</v>
      </c>
      <c r="L49" s="64">
        <v>42</v>
      </c>
      <c r="M49" s="64">
        <v>7</v>
      </c>
      <c r="N49" s="64">
        <v>40</v>
      </c>
      <c r="O49" s="65">
        <v>41</v>
      </c>
      <c r="P49" s="48"/>
      <c r="Q49" s="48"/>
      <c r="R49" s="48"/>
      <c r="S49" s="48"/>
      <c r="T49" s="48"/>
      <c r="U49" s="48"/>
    </row>
    <row r="50" spans="1:21" ht="30.75" customHeight="1">
      <c r="A50" s="48"/>
      <c r="B50" s="1236"/>
      <c r="C50" s="1237"/>
      <c r="D50" s="62"/>
      <c r="E50" s="1228" t="s">
        <v>17</v>
      </c>
      <c r="F50" s="1228"/>
      <c r="G50" s="1228"/>
      <c r="H50" s="1228"/>
      <c r="I50" s="1228"/>
      <c r="J50" s="1229"/>
      <c r="K50" s="63" t="s">
        <v>525</v>
      </c>
      <c r="L50" s="64" t="s">
        <v>525</v>
      </c>
      <c r="M50" s="64" t="s">
        <v>525</v>
      </c>
      <c r="N50" s="64" t="s">
        <v>525</v>
      </c>
      <c r="O50" s="65" t="s">
        <v>525</v>
      </c>
      <c r="P50" s="48"/>
      <c r="Q50" s="48"/>
      <c r="R50" s="48"/>
      <c r="S50" s="48"/>
      <c r="T50" s="48"/>
      <c r="U50" s="48"/>
    </row>
    <row r="51" spans="1:21" ht="30.75" customHeight="1">
      <c r="A51" s="48"/>
      <c r="B51" s="1238"/>
      <c r="C51" s="1239"/>
      <c r="D51" s="66"/>
      <c r="E51" s="1228" t="s">
        <v>18</v>
      </c>
      <c r="F51" s="1228"/>
      <c r="G51" s="1228"/>
      <c r="H51" s="1228"/>
      <c r="I51" s="1228"/>
      <c r="J51" s="1229"/>
      <c r="K51" s="63" t="s">
        <v>525</v>
      </c>
      <c r="L51" s="64" t="s">
        <v>525</v>
      </c>
      <c r="M51" s="64" t="s">
        <v>525</v>
      </c>
      <c r="N51" s="64" t="s">
        <v>525</v>
      </c>
      <c r="O51" s="65" t="s">
        <v>525</v>
      </c>
      <c r="P51" s="48"/>
      <c r="Q51" s="48"/>
      <c r="R51" s="48"/>
      <c r="S51" s="48"/>
      <c r="T51" s="48"/>
      <c r="U51" s="48"/>
    </row>
    <row r="52" spans="1:21" ht="30.75" customHeight="1">
      <c r="A52" s="48"/>
      <c r="B52" s="1226" t="s">
        <v>19</v>
      </c>
      <c r="C52" s="1227"/>
      <c r="D52" s="66"/>
      <c r="E52" s="1228" t="s">
        <v>20</v>
      </c>
      <c r="F52" s="1228"/>
      <c r="G52" s="1228"/>
      <c r="H52" s="1228"/>
      <c r="I52" s="1228"/>
      <c r="J52" s="1229"/>
      <c r="K52" s="63">
        <v>1531</v>
      </c>
      <c r="L52" s="64">
        <v>1621</v>
      </c>
      <c r="M52" s="64">
        <v>1636</v>
      </c>
      <c r="N52" s="64">
        <v>1641</v>
      </c>
      <c r="O52" s="65">
        <v>1561</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722</v>
      </c>
      <c r="L53" s="69">
        <v>594</v>
      </c>
      <c r="M53" s="69">
        <v>518</v>
      </c>
      <c r="N53" s="69">
        <v>613</v>
      </c>
      <c r="O53" s="70">
        <v>588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LF2VP+++Kc0B6zYI26+HrZOQXNCM7JFU5jWS0JFQXIPeNSQsShjIZZCouP+H9mjFniNAfX+U4jEWK+KLsNSxbg==" saltValue="+FPDISYmU9n+DbU2TfmDD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2"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567</v>
      </c>
      <c r="J40" s="79" t="s">
        <v>568</v>
      </c>
      <c r="K40" s="79" t="s">
        <v>569</v>
      </c>
      <c r="L40" s="79" t="s">
        <v>570</v>
      </c>
      <c r="M40" s="80" t="s">
        <v>571</v>
      </c>
    </row>
    <row r="41" spans="2:13" ht="27.75" customHeight="1">
      <c r="B41" s="1254" t="s">
        <v>24</v>
      </c>
      <c r="C41" s="1255"/>
      <c r="D41" s="81"/>
      <c r="E41" s="1256" t="s">
        <v>25</v>
      </c>
      <c r="F41" s="1256"/>
      <c r="G41" s="1256"/>
      <c r="H41" s="1257"/>
      <c r="I41" s="82">
        <v>12965</v>
      </c>
      <c r="J41" s="83">
        <v>14202</v>
      </c>
      <c r="K41" s="83">
        <v>13974</v>
      </c>
      <c r="L41" s="83">
        <v>13691</v>
      </c>
      <c r="M41" s="84">
        <v>15201</v>
      </c>
    </row>
    <row r="42" spans="2:13" ht="27.75" customHeight="1">
      <c r="B42" s="1244"/>
      <c r="C42" s="1245"/>
      <c r="D42" s="85"/>
      <c r="E42" s="1248" t="s">
        <v>26</v>
      </c>
      <c r="F42" s="1248"/>
      <c r="G42" s="1248"/>
      <c r="H42" s="1249"/>
      <c r="I42" s="86" t="s">
        <v>525</v>
      </c>
      <c r="J42" s="87" t="s">
        <v>525</v>
      </c>
      <c r="K42" s="87" t="s">
        <v>525</v>
      </c>
      <c r="L42" s="87" t="s">
        <v>525</v>
      </c>
      <c r="M42" s="88" t="s">
        <v>525</v>
      </c>
    </row>
    <row r="43" spans="2:13" ht="27.75" customHeight="1">
      <c r="B43" s="1244"/>
      <c r="C43" s="1245"/>
      <c r="D43" s="85"/>
      <c r="E43" s="1248" t="s">
        <v>27</v>
      </c>
      <c r="F43" s="1248"/>
      <c r="G43" s="1248"/>
      <c r="H43" s="1249"/>
      <c r="I43" s="86">
        <v>4828</v>
      </c>
      <c r="J43" s="87">
        <v>4565</v>
      </c>
      <c r="K43" s="87">
        <v>4346</v>
      </c>
      <c r="L43" s="87">
        <v>4226</v>
      </c>
      <c r="M43" s="88">
        <v>3207</v>
      </c>
    </row>
    <row r="44" spans="2:13" ht="27.75" customHeight="1">
      <c r="B44" s="1244"/>
      <c r="C44" s="1245"/>
      <c r="D44" s="85"/>
      <c r="E44" s="1248" t="s">
        <v>28</v>
      </c>
      <c r="F44" s="1248"/>
      <c r="G44" s="1248"/>
      <c r="H44" s="1249"/>
      <c r="I44" s="86">
        <v>133</v>
      </c>
      <c r="J44" s="87">
        <v>87</v>
      </c>
      <c r="K44" s="87">
        <v>52</v>
      </c>
      <c r="L44" s="87">
        <v>25</v>
      </c>
      <c r="M44" s="88">
        <v>8</v>
      </c>
    </row>
    <row r="45" spans="2:13" ht="27.75" customHeight="1">
      <c r="B45" s="1244"/>
      <c r="C45" s="1245"/>
      <c r="D45" s="85"/>
      <c r="E45" s="1248" t="s">
        <v>29</v>
      </c>
      <c r="F45" s="1248"/>
      <c r="G45" s="1248"/>
      <c r="H45" s="1249"/>
      <c r="I45" s="86">
        <v>1589</v>
      </c>
      <c r="J45" s="87">
        <v>1606</v>
      </c>
      <c r="K45" s="87">
        <v>1462</v>
      </c>
      <c r="L45" s="87">
        <v>1300</v>
      </c>
      <c r="M45" s="88">
        <v>1364</v>
      </c>
    </row>
    <row r="46" spans="2:13" ht="27.75" customHeight="1">
      <c r="B46" s="1244"/>
      <c r="C46" s="1245"/>
      <c r="D46" s="89"/>
      <c r="E46" s="1248" t="s">
        <v>30</v>
      </c>
      <c r="F46" s="1248"/>
      <c r="G46" s="1248"/>
      <c r="H46" s="1249"/>
      <c r="I46" s="86">
        <v>326</v>
      </c>
      <c r="J46" s="87" t="s">
        <v>525</v>
      </c>
      <c r="K46" s="87" t="s">
        <v>525</v>
      </c>
      <c r="L46" s="87" t="s">
        <v>525</v>
      </c>
      <c r="M46" s="88" t="s">
        <v>525</v>
      </c>
    </row>
    <row r="47" spans="2:13" ht="27.75" customHeight="1">
      <c r="B47" s="1244"/>
      <c r="C47" s="1245"/>
      <c r="D47" s="90"/>
      <c r="E47" s="1258" t="s">
        <v>31</v>
      </c>
      <c r="F47" s="1259"/>
      <c r="G47" s="1259"/>
      <c r="H47" s="1260"/>
      <c r="I47" s="86" t="s">
        <v>525</v>
      </c>
      <c r="J47" s="87" t="s">
        <v>525</v>
      </c>
      <c r="K47" s="87" t="s">
        <v>525</v>
      </c>
      <c r="L47" s="87" t="s">
        <v>525</v>
      </c>
      <c r="M47" s="88" t="s">
        <v>525</v>
      </c>
    </row>
    <row r="48" spans="2:13" ht="27.75" customHeight="1">
      <c r="B48" s="1244"/>
      <c r="C48" s="1245"/>
      <c r="D48" s="85"/>
      <c r="E48" s="1248" t="s">
        <v>32</v>
      </c>
      <c r="F48" s="1248"/>
      <c r="G48" s="1248"/>
      <c r="H48" s="1249"/>
      <c r="I48" s="86" t="s">
        <v>525</v>
      </c>
      <c r="J48" s="87" t="s">
        <v>525</v>
      </c>
      <c r="K48" s="87" t="s">
        <v>525</v>
      </c>
      <c r="L48" s="87" t="s">
        <v>525</v>
      </c>
      <c r="M48" s="88" t="s">
        <v>525</v>
      </c>
    </row>
    <row r="49" spans="2:13" ht="27.75" customHeight="1">
      <c r="B49" s="1246"/>
      <c r="C49" s="1247"/>
      <c r="D49" s="85"/>
      <c r="E49" s="1248" t="s">
        <v>33</v>
      </c>
      <c r="F49" s="1248"/>
      <c r="G49" s="1248"/>
      <c r="H49" s="1249"/>
      <c r="I49" s="86" t="s">
        <v>525</v>
      </c>
      <c r="J49" s="87" t="s">
        <v>525</v>
      </c>
      <c r="K49" s="87" t="s">
        <v>525</v>
      </c>
      <c r="L49" s="87" t="s">
        <v>525</v>
      </c>
      <c r="M49" s="88" t="s">
        <v>525</v>
      </c>
    </row>
    <row r="50" spans="2:13" ht="27.75" customHeight="1">
      <c r="B50" s="1242" t="s">
        <v>34</v>
      </c>
      <c r="C50" s="1243"/>
      <c r="D50" s="91"/>
      <c r="E50" s="1248" t="s">
        <v>35</v>
      </c>
      <c r="F50" s="1248"/>
      <c r="G50" s="1248"/>
      <c r="H50" s="1249"/>
      <c r="I50" s="86">
        <v>9450</v>
      </c>
      <c r="J50" s="87">
        <v>8646</v>
      </c>
      <c r="K50" s="87">
        <v>9691</v>
      </c>
      <c r="L50" s="87">
        <v>9900</v>
      </c>
      <c r="M50" s="88">
        <v>9741</v>
      </c>
    </row>
    <row r="51" spans="2:13" ht="27.75" customHeight="1">
      <c r="B51" s="1244"/>
      <c r="C51" s="1245"/>
      <c r="D51" s="85"/>
      <c r="E51" s="1248" t="s">
        <v>36</v>
      </c>
      <c r="F51" s="1248"/>
      <c r="G51" s="1248"/>
      <c r="H51" s="1249"/>
      <c r="I51" s="86">
        <v>63</v>
      </c>
      <c r="J51" s="87">
        <v>57</v>
      </c>
      <c r="K51" s="87">
        <v>50</v>
      </c>
      <c r="L51" s="87">
        <v>44</v>
      </c>
      <c r="M51" s="88">
        <v>37</v>
      </c>
    </row>
    <row r="52" spans="2:13" ht="27.75" customHeight="1">
      <c r="B52" s="1246"/>
      <c r="C52" s="1247"/>
      <c r="D52" s="85"/>
      <c r="E52" s="1248" t="s">
        <v>37</v>
      </c>
      <c r="F52" s="1248"/>
      <c r="G52" s="1248"/>
      <c r="H52" s="1249"/>
      <c r="I52" s="86">
        <v>14051</v>
      </c>
      <c r="J52" s="87">
        <v>14775</v>
      </c>
      <c r="K52" s="87">
        <v>14459</v>
      </c>
      <c r="L52" s="87">
        <v>14683</v>
      </c>
      <c r="M52" s="88">
        <v>15364</v>
      </c>
    </row>
    <row r="53" spans="2:13" ht="27.75" customHeight="1" thickBot="1">
      <c r="B53" s="1250" t="s">
        <v>38</v>
      </c>
      <c r="C53" s="1251"/>
      <c r="D53" s="92"/>
      <c r="E53" s="1252" t="s">
        <v>39</v>
      </c>
      <c r="F53" s="1252"/>
      <c r="G53" s="1252"/>
      <c r="H53" s="1253"/>
      <c r="I53" s="93">
        <v>-3724</v>
      </c>
      <c r="J53" s="94">
        <v>-3017</v>
      </c>
      <c r="K53" s="94">
        <v>-4365</v>
      </c>
      <c r="L53" s="94">
        <v>-5386</v>
      </c>
      <c r="M53" s="95">
        <v>-5362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QsXIpIpV1t7OmZqUvEEFpndleiXGZnMIfs1romYFqVB0o6tBbzTqi9ts2/iy+F1eMvfTqNoSq5xNg0Cx8LDbw==" saltValue="nwpJlgkrNPiiKvpQgkh/j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5" zoomScaleNormal="8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569</v>
      </c>
      <c r="G54" s="104" t="s">
        <v>570</v>
      </c>
      <c r="H54" s="105" t="s">
        <v>571</v>
      </c>
    </row>
    <row r="55" spans="2:8" ht="52.5" customHeight="1">
      <c r="B55" s="106"/>
      <c r="C55" s="1269" t="s">
        <v>42</v>
      </c>
      <c r="D55" s="1269"/>
      <c r="E55" s="1270"/>
      <c r="F55" s="107">
        <v>1604</v>
      </c>
      <c r="G55" s="107">
        <v>1874</v>
      </c>
      <c r="H55" s="108">
        <v>2029</v>
      </c>
    </row>
    <row r="56" spans="2:8" ht="52.5" customHeight="1">
      <c r="B56" s="109"/>
      <c r="C56" s="1271" t="s">
        <v>43</v>
      </c>
      <c r="D56" s="1271"/>
      <c r="E56" s="1272"/>
      <c r="F56" s="110">
        <v>3743</v>
      </c>
      <c r="G56" s="110">
        <v>3756</v>
      </c>
      <c r="H56" s="111">
        <v>3353</v>
      </c>
    </row>
    <row r="57" spans="2:8" ht="53.25" customHeight="1">
      <c r="B57" s="109"/>
      <c r="C57" s="1273" t="s">
        <v>44</v>
      </c>
      <c r="D57" s="1273"/>
      <c r="E57" s="1274"/>
      <c r="F57" s="112">
        <v>5849</v>
      </c>
      <c r="G57" s="112">
        <v>5729</v>
      </c>
      <c r="H57" s="113">
        <v>5767</v>
      </c>
    </row>
    <row r="58" spans="2:8" ht="45.75" customHeight="1">
      <c r="B58" s="114"/>
      <c r="C58" s="1261" t="s">
        <v>596</v>
      </c>
      <c r="D58" s="1262"/>
      <c r="E58" s="1263"/>
      <c r="F58" s="115">
        <v>1627</v>
      </c>
      <c r="G58" s="115">
        <v>1627</v>
      </c>
      <c r="H58" s="116">
        <v>1627</v>
      </c>
    </row>
    <row r="59" spans="2:8" ht="45.75" customHeight="1">
      <c r="B59" s="114"/>
      <c r="C59" s="1261" t="s">
        <v>597</v>
      </c>
      <c r="D59" s="1262"/>
      <c r="E59" s="1263"/>
      <c r="F59" s="115">
        <v>1596</v>
      </c>
      <c r="G59" s="115">
        <v>1444</v>
      </c>
      <c r="H59" s="116">
        <v>1479</v>
      </c>
    </row>
    <row r="60" spans="2:8" ht="45.75" customHeight="1">
      <c r="B60" s="114"/>
      <c r="C60" s="1261" t="s">
        <v>598</v>
      </c>
      <c r="D60" s="1262"/>
      <c r="E60" s="1263"/>
      <c r="F60" s="115">
        <v>657</v>
      </c>
      <c r="G60" s="115">
        <v>660</v>
      </c>
      <c r="H60" s="116">
        <v>665</v>
      </c>
    </row>
    <row r="61" spans="2:8" ht="45.75" customHeight="1">
      <c r="B61" s="114"/>
      <c r="C61" s="1261" t="s">
        <v>599</v>
      </c>
      <c r="D61" s="1262"/>
      <c r="E61" s="1263"/>
      <c r="F61" s="115">
        <v>529</v>
      </c>
      <c r="G61" s="115">
        <v>529</v>
      </c>
      <c r="H61" s="116">
        <v>529</v>
      </c>
    </row>
    <row r="62" spans="2:8" ht="45.75" customHeight="1" thickBot="1">
      <c r="B62" s="117"/>
      <c r="C62" s="1264" t="s">
        <v>600</v>
      </c>
      <c r="D62" s="1265"/>
      <c r="E62" s="1266"/>
      <c r="F62" s="118">
        <v>461</v>
      </c>
      <c r="G62" s="118">
        <v>477</v>
      </c>
      <c r="H62" s="119">
        <v>487</v>
      </c>
    </row>
    <row r="63" spans="2:8" ht="52.5" customHeight="1" thickBot="1">
      <c r="B63" s="120"/>
      <c r="C63" s="1267" t="s">
        <v>45</v>
      </c>
      <c r="D63" s="1267"/>
      <c r="E63" s="1268"/>
      <c r="F63" s="121">
        <v>11195</v>
      </c>
      <c r="G63" s="121">
        <v>11360</v>
      </c>
      <c r="H63" s="122">
        <v>11148</v>
      </c>
    </row>
    <row r="64" spans="2:8" ht="15" customHeight="1"/>
    <row r="65" ht="0" hidden="1" customHeight="1"/>
    <row r="66" ht="0" hidden="1" customHeight="1"/>
  </sheetData>
  <sheetProtection algorithmName="SHA-512" hashValue="owzDCI97CqGIkv7AG0Gk9mhH7BPyP1e+4A7SOoaoV4Qv06XIo/nsQKd4LVIHFZwHPlQf2mnoRrYZJmq0wYiQSA==" saltValue="rWKQ0mvPeSvLHUCunham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564</v>
      </c>
      <c r="G2" s="136"/>
      <c r="H2" s="137"/>
    </row>
    <row r="3" spans="1:8">
      <c r="A3" s="133" t="s">
        <v>557</v>
      </c>
      <c r="B3" s="138"/>
      <c r="C3" s="139"/>
      <c r="D3" s="140">
        <v>67642</v>
      </c>
      <c r="E3" s="141"/>
      <c r="F3" s="142">
        <v>53270</v>
      </c>
      <c r="G3" s="143"/>
      <c r="H3" s="144"/>
    </row>
    <row r="4" spans="1:8">
      <c r="A4" s="145"/>
      <c r="B4" s="146"/>
      <c r="C4" s="147"/>
      <c r="D4" s="148">
        <v>33804</v>
      </c>
      <c r="E4" s="149"/>
      <c r="F4" s="150">
        <v>24316</v>
      </c>
      <c r="G4" s="151"/>
      <c r="H4" s="152"/>
    </row>
    <row r="5" spans="1:8">
      <c r="A5" s="133" t="s">
        <v>559</v>
      </c>
      <c r="B5" s="138"/>
      <c r="C5" s="139"/>
      <c r="D5" s="140">
        <v>182667</v>
      </c>
      <c r="E5" s="141"/>
      <c r="F5" s="142">
        <v>53292</v>
      </c>
      <c r="G5" s="143"/>
      <c r="H5" s="144"/>
    </row>
    <row r="6" spans="1:8">
      <c r="A6" s="145"/>
      <c r="B6" s="146"/>
      <c r="C6" s="147"/>
      <c r="D6" s="148">
        <v>143371</v>
      </c>
      <c r="E6" s="149"/>
      <c r="F6" s="150">
        <v>28900</v>
      </c>
      <c r="G6" s="151"/>
      <c r="H6" s="152"/>
    </row>
    <row r="7" spans="1:8">
      <c r="A7" s="133" t="s">
        <v>560</v>
      </c>
      <c r="B7" s="138"/>
      <c r="C7" s="139"/>
      <c r="D7" s="140">
        <v>77031</v>
      </c>
      <c r="E7" s="141"/>
      <c r="F7" s="142">
        <v>49919</v>
      </c>
      <c r="G7" s="143"/>
      <c r="H7" s="144"/>
    </row>
    <row r="8" spans="1:8">
      <c r="A8" s="145"/>
      <c r="B8" s="146"/>
      <c r="C8" s="147"/>
      <c r="D8" s="148">
        <v>36805</v>
      </c>
      <c r="E8" s="149"/>
      <c r="F8" s="150">
        <v>26398</v>
      </c>
      <c r="G8" s="151"/>
      <c r="H8" s="152"/>
    </row>
    <row r="9" spans="1:8">
      <c r="A9" s="133" t="s">
        <v>561</v>
      </c>
      <c r="B9" s="138"/>
      <c r="C9" s="139"/>
      <c r="D9" s="140">
        <v>80491</v>
      </c>
      <c r="E9" s="141"/>
      <c r="F9" s="142">
        <v>47738</v>
      </c>
      <c r="G9" s="143"/>
      <c r="H9" s="144"/>
    </row>
    <row r="10" spans="1:8">
      <c r="A10" s="145"/>
      <c r="B10" s="146"/>
      <c r="C10" s="147"/>
      <c r="D10" s="148">
        <v>34693</v>
      </c>
      <c r="E10" s="149"/>
      <c r="F10" s="150">
        <v>24937</v>
      </c>
      <c r="G10" s="151"/>
      <c r="H10" s="152"/>
    </row>
    <row r="11" spans="1:8">
      <c r="A11" s="133" t="s">
        <v>562</v>
      </c>
      <c r="B11" s="138"/>
      <c r="C11" s="139"/>
      <c r="D11" s="140">
        <v>166069</v>
      </c>
      <c r="E11" s="141"/>
      <c r="F11" s="142">
        <v>52191</v>
      </c>
      <c r="G11" s="143"/>
      <c r="H11" s="144"/>
    </row>
    <row r="12" spans="1:8">
      <c r="A12" s="145"/>
      <c r="B12" s="146"/>
      <c r="C12" s="153"/>
      <c r="D12" s="148">
        <v>46625</v>
      </c>
      <c r="E12" s="149"/>
      <c r="F12" s="150">
        <v>24843</v>
      </c>
      <c r="G12" s="151"/>
      <c r="H12" s="152"/>
    </row>
    <row r="13" spans="1:8">
      <c r="A13" s="133"/>
      <c r="B13" s="138"/>
      <c r="C13" s="154"/>
      <c r="D13" s="155">
        <v>114780</v>
      </c>
      <c r="E13" s="156"/>
      <c r="F13" s="157">
        <v>51282</v>
      </c>
      <c r="G13" s="158"/>
      <c r="H13" s="144"/>
    </row>
    <row r="14" spans="1:8">
      <c r="A14" s="145"/>
      <c r="B14" s="146"/>
      <c r="C14" s="147"/>
      <c r="D14" s="148">
        <v>59060</v>
      </c>
      <c r="E14" s="149"/>
      <c r="F14" s="150">
        <v>25879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3.57</v>
      </c>
      <c r="C19" s="159">
        <f>ROUND(VALUE(SUBSTITUTE(実質収支比率等に係る経年分析!G$48,"▲","-")),2)</f>
        <v>3.62</v>
      </c>
      <c r="D19" s="159">
        <f>ROUND(VALUE(SUBSTITUTE(実質収支比率等に係る経年分析!H$48,"▲","-")),2)</f>
        <v>3.52</v>
      </c>
      <c r="E19" s="159">
        <f>ROUND(VALUE(SUBSTITUTE(実質収支比率等に係る経年分析!I$48,"▲","-")),2)</f>
        <v>3.69</v>
      </c>
      <c r="F19" s="159">
        <f>ROUND(VALUE(SUBSTITUTE(実質収支比率等に係る経年分析!J$48,"▲","-")),2)</f>
        <v>1.76</v>
      </c>
    </row>
    <row r="20" spans="1:11">
      <c r="A20" s="159" t="s">
        <v>49</v>
      </c>
      <c r="B20" s="159">
        <f>ROUND(VALUE(SUBSTITUTE(実質収支比率等に係る経年分析!F$47,"▲","-")),2)</f>
        <v>9.75</v>
      </c>
      <c r="C20" s="159">
        <f>ROUND(VALUE(SUBSTITUTE(実質収支比率等に係る経年分析!G$47,"▲","-")),2)</f>
        <v>11.8</v>
      </c>
      <c r="D20" s="159">
        <f>ROUND(VALUE(SUBSTITUTE(実質収支比率等に係る経年分析!H$47,"▲","-")),2)</f>
        <v>18.09</v>
      </c>
      <c r="E20" s="159">
        <f>ROUND(VALUE(SUBSTITUTE(実質収支比率等に係る経年分析!I$47,"▲","-")),2)</f>
        <v>23.02</v>
      </c>
      <c r="F20" s="159">
        <f>ROUND(VALUE(SUBSTITUTE(実質収支比率等に係る経年分析!J$47,"▲","-")),2)</f>
        <v>25.83</v>
      </c>
    </row>
    <row r="21" spans="1:11">
      <c r="A21" s="159" t="s">
        <v>50</v>
      </c>
      <c r="B21" s="159">
        <f>IF(ISNUMBER(VALUE(SUBSTITUTE(実質収支比率等に係る経年分析!F$49,"▲","-"))),ROUND(VALUE(SUBSTITUTE(実質収支比率等に係る経年分析!F$49,"▲","-")),2),NA())</f>
        <v>0.15</v>
      </c>
      <c r="C21" s="159">
        <f>IF(ISNUMBER(VALUE(SUBSTITUTE(実質収支比率等に係る経年分析!G$49,"▲","-"))),ROUND(VALUE(SUBSTITUTE(実質収支比率等に係る経年分析!G$49,"▲","-")),2),NA())</f>
        <v>-0.03</v>
      </c>
      <c r="D21" s="159">
        <f>IF(ISNUMBER(VALUE(SUBSTITUTE(実質収支比率等に係る経年分析!H$49,"▲","-"))),ROUND(VALUE(SUBSTITUTE(実質収支比率等に係る経年分析!H$49,"▲","-")),2),NA())</f>
        <v>5.43</v>
      </c>
      <c r="E21" s="159">
        <f>IF(ISNUMBER(VALUE(SUBSTITUTE(実質収支比率等に係る経年分析!I$49,"▲","-"))),ROUND(VALUE(SUBSTITUTE(実質収支比率等に係る経年分析!I$49,"▲","-")),2),NA())</f>
        <v>1.28</v>
      </c>
      <c r="F21" s="159">
        <f>IF(ISNUMBER(VALUE(SUBSTITUTE(実質収支比率等に係る経年分析!J$49,"▲","-"))),ROUND(VALUE(SUBSTITUTE(実質収支比率等に係る経年分析!J$49,"▲","-")),2),NA())</f>
        <v>-2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0.05</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天王地区汚水処理施設事業特別会計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7.0000000000000007E-2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7.0000000000000007E-2</v>
      </c>
    </row>
    <row r="31" spans="1:11">
      <c r="A31" s="160" t="str">
        <f>IF(連結実質赤字比率に係る赤字・黒字の構成分析!C$39="",NA(),連結実質赤字比率に係る赤字・黒字の構成分析!C$39)</f>
        <v>特別養護老人ホーム特別会計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0.21</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0.93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0.69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0.71</v>
      </c>
    </row>
    <row r="33" spans="1:16">
      <c r="A33" s="160" t="str">
        <f>IF(連結実質赤字比率に係る赤字・黒字の構成分析!C$37="",NA(),連結実質赤字比率に係る赤字・黒字の構成分析!C$37)</f>
        <v>国民健康保険特別会計（事業勘定）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0.95</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3.51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3.58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3.49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3.66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1.73</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6.48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5.32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4.96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5.24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5.25</v>
      </c>
    </row>
    <row r="36" spans="1:16">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11.32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9.42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9.4499999999999993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8.36</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1531</v>
      </c>
      <c r="E42" s="161"/>
      <c r="F42" s="161"/>
      <c r="G42" s="161">
        <f>'実質公債費比率（分子）の構造'!L$52</f>
        <v>1621</v>
      </c>
      <c r="H42" s="161"/>
      <c r="I42" s="161"/>
      <c r="J42" s="161">
        <f>'実質公債費比率（分子）の構造'!M$52</f>
        <v>1636</v>
      </c>
      <c r="K42" s="161"/>
      <c r="L42" s="161"/>
      <c r="M42" s="161">
        <f>'実質公債費比率（分子）の構造'!N$52</f>
        <v>1641</v>
      </c>
      <c r="N42" s="161"/>
      <c r="O42" s="161"/>
      <c r="P42" s="161">
        <f>'実質公債費比率（分子）の構造'!O$52</f>
        <v>1561</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59</v>
      </c>
      <c r="C45" s="161"/>
      <c r="D45" s="161"/>
      <c r="E45" s="161">
        <f>'実質公債費比率（分子）の構造'!L$49</f>
        <v>42</v>
      </c>
      <c r="F45" s="161"/>
      <c r="G45" s="161"/>
      <c r="H45" s="161">
        <f>'実質公債費比率（分子）の構造'!M$49</f>
        <v>7</v>
      </c>
      <c r="I45" s="161"/>
      <c r="J45" s="161"/>
      <c r="K45" s="161">
        <f>'実質公債費比率（分子）の構造'!N$49</f>
        <v>40</v>
      </c>
      <c r="L45" s="161"/>
      <c r="M45" s="161"/>
      <c r="N45" s="161">
        <f>'実質公債費比率（分子）の構造'!O$49</f>
        <v>41</v>
      </c>
      <c r="O45" s="161"/>
      <c r="P45" s="161"/>
    </row>
    <row r="46" spans="1:16">
      <c r="A46" s="161" t="s">
        <v>61</v>
      </c>
      <c r="B46" s="161">
        <f>'実質公債費比率（分子）の構造'!K$48</f>
        <v>489</v>
      </c>
      <c r="C46" s="161"/>
      <c r="D46" s="161"/>
      <c r="E46" s="161">
        <f>'実質公債費比率（分子）の構造'!L$48</f>
        <v>486</v>
      </c>
      <c r="F46" s="161"/>
      <c r="G46" s="161"/>
      <c r="H46" s="161">
        <f>'実質公債費比率（分子）の構造'!M$48</f>
        <v>442</v>
      </c>
      <c r="I46" s="161"/>
      <c r="J46" s="161"/>
      <c r="K46" s="161">
        <f>'実質公債費比率（分子）の構造'!N$48</f>
        <v>416</v>
      </c>
      <c r="L46" s="161"/>
      <c r="M46" s="161"/>
      <c r="N46" s="161">
        <f>'実質公債費比率（分子）の構造'!O$48</f>
        <v>368</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1705</v>
      </c>
      <c r="C49" s="161"/>
      <c r="D49" s="161"/>
      <c r="E49" s="161">
        <f>'実質公債費比率（分子）の構造'!L$45</f>
        <v>1687</v>
      </c>
      <c r="F49" s="161"/>
      <c r="G49" s="161"/>
      <c r="H49" s="161">
        <f>'実質公債費比率（分子）の構造'!M$45</f>
        <v>1705</v>
      </c>
      <c r="I49" s="161"/>
      <c r="J49" s="161"/>
      <c r="K49" s="161">
        <f>'実質公債費比率（分子）の構造'!N$45</f>
        <v>1798</v>
      </c>
      <c r="L49" s="161"/>
      <c r="M49" s="161"/>
      <c r="N49" s="161">
        <f>'実質公債費比率（分子）の構造'!O$45</f>
        <v>1740</v>
      </c>
      <c r="O49" s="161"/>
      <c r="P49" s="161"/>
    </row>
    <row r="50" spans="1:16">
      <c r="A50" s="161" t="s">
        <v>65</v>
      </c>
      <c r="B50" s="161" t="e">
        <f>NA()</f>
        <v>#N/A</v>
      </c>
      <c r="C50" s="161">
        <f>IF(ISNUMBER('実質公債費比率（分子）の構造'!K$53),'実質公債費比率（分子）の構造'!K$53,NA())</f>
        <v>722</v>
      </c>
      <c r="D50" s="161" t="e">
        <f>NA()</f>
        <v>#N/A</v>
      </c>
      <c r="E50" s="161" t="e">
        <f>NA()</f>
        <v>#N/A</v>
      </c>
      <c r="F50" s="161">
        <f>IF(ISNUMBER('実質公債費比率（分子）の構造'!L$53),'実質公債費比率（分子）の構造'!L$53,NA())</f>
        <v>594</v>
      </c>
      <c r="G50" s="161" t="e">
        <f>NA()</f>
        <v>#N/A</v>
      </c>
      <c r="H50" s="161" t="e">
        <f>NA()</f>
        <v>#N/A</v>
      </c>
      <c r="I50" s="161">
        <f>IF(ISNUMBER('実質公債費比率（分子）の構造'!M$53),'実質公債費比率（分子）の構造'!M$53,NA())</f>
        <v>518</v>
      </c>
      <c r="J50" s="161" t="e">
        <f>NA()</f>
        <v>#N/A</v>
      </c>
      <c r="K50" s="161" t="e">
        <f>NA()</f>
        <v>#N/A</v>
      </c>
      <c r="L50" s="161">
        <f>IF(ISNUMBER('実質公債費比率（分子）の構造'!N$53),'実質公債費比率（分子）の構造'!N$53,NA())</f>
        <v>613</v>
      </c>
      <c r="M50" s="161" t="e">
        <f>NA()</f>
        <v>#N/A</v>
      </c>
      <c r="N50" s="161" t="e">
        <f>NA()</f>
        <v>#N/A</v>
      </c>
      <c r="O50" s="161">
        <f>IF(ISNUMBER('実質公債費比率（分子）の構造'!O$53),'実質公債費比率（分子）の構造'!O$53,NA())</f>
        <v>588</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14051</v>
      </c>
      <c r="E56" s="160"/>
      <c r="F56" s="160"/>
      <c r="G56" s="160">
        <f>'将来負担比率（分子）の構造'!J$52</f>
        <v>14775</v>
      </c>
      <c r="H56" s="160"/>
      <c r="I56" s="160"/>
      <c r="J56" s="160">
        <f>'将来負担比率（分子）の構造'!K$52</f>
        <v>14459</v>
      </c>
      <c r="K56" s="160"/>
      <c r="L56" s="160"/>
      <c r="M56" s="160">
        <f>'将来負担比率（分子）の構造'!L$52</f>
        <v>14683</v>
      </c>
      <c r="N56" s="160"/>
      <c r="O56" s="160"/>
      <c r="P56" s="160">
        <f>'将来負担比率（分子）の構造'!M$52</f>
        <v>15364</v>
      </c>
    </row>
    <row r="57" spans="1:16">
      <c r="A57" s="160" t="s">
        <v>36</v>
      </c>
      <c r="B57" s="160"/>
      <c r="C57" s="160"/>
      <c r="D57" s="160">
        <f>'将来負担比率（分子）の構造'!I$51</f>
        <v>63</v>
      </c>
      <c r="E57" s="160"/>
      <c r="F57" s="160"/>
      <c r="G57" s="160">
        <f>'将来負担比率（分子）の構造'!J$51</f>
        <v>57</v>
      </c>
      <c r="H57" s="160"/>
      <c r="I57" s="160"/>
      <c r="J57" s="160">
        <f>'将来負担比率（分子）の構造'!K$51</f>
        <v>50</v>
      </c>
      <c r="K57" s="160"/>
      <c r="L57" s="160"/>
      <c r="M57" s="160">
        <f>'将来負担比率（分子）の構造'!L$51</f>
        <v>44</v>
      </c>
      <c r="N57" s="160"/>
      <c r="O57" s="160"/>
      <c r="P57" s="160">
        <f>'将来負担比率（分子）の構造'!M$51</f>
        <v>37</v>
      </c>
    </row>
    <row r="58" spans="1:16">
      <c r="A58" s="160" t="s">
        <v>35</v>
      </c>
      <c r="B58" s="160"/>
      <c r="C58" s="160"/>
      <c r="D58" s="160">
        <f>'将来負担比率（分子）の構造'!I$50</f>
        <v>9450</v>
      </c>
      <c r="E58" s="160"/>
      <c r="F58" s="160"/>
      <c r="G58" s="160">
        <f>'将来負担比率（分子）の構造'!J$50</f>
        <v>8646</v>
      </c>
      <c r="H58" s="160"/>
      <c r="I58" s="160"/>
      <c r="J58" s="160">
        <f>'将来負担比率（分子）の構造'!K$50</f>
        <v>9691</v>
      </c>
      <c r="K58" s="160"/>
      <c r="L58" s="160"/>
      <c r="M58" s="160">
        <f>'将来負担比率（分子）の構造'!L$50</f>
        <v>9900</v>
      </c>
      <c r="N58" s="160"/>
      <c r="O58" s="160"/>
      <c r="P58" s="160">
        <f>'将来負担比率（分子）の構造'!M$50</f>
        <v>9741</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326</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1589</v>
      </c>
      <c r="C62" s="160"/>
      <c r="D62" s="160"/>
      <c r="E62" s="160">
        <f>'将来負担比率（分子）の構造'!J$45</f>
        <v>1606</v>
      </c>
      <c r="F62" s="160"/>
      <c r="G62" s="160"/>
      <c r="H62" s="160">
        <f>'将来負担比率（分子）の構造'!K$45</f>
        <v>1462</v>
      </c>
      <c r="I62" s="160"/>
      <c r="J62" s="160"/>
      <c r="K62" s="160">
        <f>'将来負担比率（分子）の構造'!L$45</f>
        <v>1300</v>
      </c>
      <c r="L62" s="160"/>
      <c r="M62" s="160"/>
      <c r="N62" s="160">
        <f>'将来負担比率（分子）の構造'!M$45</f>
        <v>1364</v>
      </c>
      <c r="O62" s="160"/>
      <c r="P62" s="160"/>
    </row>
    <row r="63" spans="1:16">
      <c r="A63" s="160" t="s">
        <v>28</v>
      </c>
      <c r="B63" s="160">
        <f>'将来負担比率（分子）の構造'!I$44</f>
        <v>133</v>
      </c>
      <c r="C63" s="160"/>
      <c r="D63" s="160"/>
      <c r="E63" s="160">
        <f>'将来負担比率（分子）の構造'!J$44</f>
        <v>87</v>
      </c>
      <c r="F63" s="160"/>
      <c r="G63" s="160"/>
      <c r="H63" s="160">
        <f>'将来負担比率（分子）の構造'!K$44</f>
        <v>52</v>
      </c>
      <c r="I63" s="160"/>
      <c r="J63" s="160"/>
      <c r="K63" s="160">
        <f>'将来負担比率（分子）の構造'!L$44</f>
        <v>25</v>
      </c>
      <c r="L63" s="160"/>
      <c r="M63" s="160"/>
      <c r="N63" s="160">
        <f>'将来負担比率（分子）の構造'!M$44</f>
        <v>8</v>
      </c>
      <c r="O63" s="160"/>
      <c r="P63" s="160"/>
    </row>
    <row r="64" spans="1:16">
      <c r="A64" s="160" t="s">
        <v>27</v>
      </c>
      <c r="B64" s="160">
        <f>'将来負担比率（分子）の構造'!I$43</f>
        <v>4828</v>
      </c>
      <c r="C64" s="160"/>
      <c r="D64" s="160"/>
      <c r="E64" s="160">
        <f>'将来負担比率（分子）の構造'!J$43</f>
        <v>4565</v>
      </c>
      <c r="F64" s="160"/>
      <c r="G64" s="160"/>
      <c r="H64" s="160">
        <f>'将来負担比率（分子）の構造'!K$43</f>
        <v>4346</v>
      </c>
      <c r="I64" s="160"/>
      <c r="J64" s="160"/>
      <c r="K64" s="160">
        <f>'将来負担比率（分子）の構造'!L$43</f>
        <v>4226</v>
      </c>
      <c r="L64" s="160"/>
      <c r="M64" s="160"/>
      <c r="N64" s="160">
        <f>'将来負担比率（分子）の構造'!M$43</f>
        <v>3207</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12965</v>
      </c>
      <c r="C66" s="160"/>
      <c r="D66" s="160"/>
      <c r="E66" s="160">
        <f>'将来負担比率（分子）の構造'!J$41</f>
        <v>14202</v>
      </c>
      <c r="F66" s="160"/>
      <c r="G66" s="160"/>
      <c r="H66" s="160">
        <f>'将来負担比率（分子）の構造'!K$41</f>
        <v>13974</v>
      </c>
      <c r="I66" s="160"/>
      <c r="J66" s="160"/>
      <c r="K66" s="160">
        <f>'将来負担比率（分子）の構造'!L$41</f>
        <v>13691</v>
      </c>
      <c r="L66" s="160"/>
      <c r="M66" s="160"/>
      <c r="N66" s="160">
        <f>'将来負担比率（分子）の構造'!M$41</f>
        <v>15201</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1604</v>
      </c>
      <c r="C72" s="164">
        <f>基金残高に係る経年分析!G55</f>
        <v>1874</v>
      </c>
      <c r="D72" s="164">
        <f>基金残高に係る経年分析!H55</f>
        <v>2029</v>
      </c>
    </row>
    <row r="73" spans="1:16">
      <c r="A73" s="163" t="s">
        <v>72</v>
      </c>
      <c r="B73" s="164">
        <f>基金残高に係る経年分析!F56</f>
        <v>3743</v>
      </c>
      <c r="C73" s="164">
        <f>基金残高に係る経年分析!G56</f>
        <v>3756</v>
      </c>
      <c r="D73" s="164">
        <f>基金残高に係る経年分析!H56</f>
        <v>3353</v>
      </c>
    </row>
    <row r="74" spans="1:16">
      <c r="A74" s="163" t="s">
        <v>73</v>
      </c>
      <c r="B74" s="164">
        <f>基金残高に係る経年分析!F57</f>
        <v>5849</v>
      </c>
      <c r="C74" s="164">
        <f>基金残高に係る経年分析!G57</f>
        <v>5729</v>
      </c>
      <c r="D74" s="164">
        <f>基金残高に係る経年分析!H57</f>
        <v>5767</v>
      </c>
    </row>
  </sheetData>
  <sheetProtection algorithmName="SHA-512" hashValue="Dx5cGPlIARTroBx78ZPWXMLDFrWllzmr+xvABrBs3SrA3djEJoSWw5grkVQBxbmRfNcLXZtWFoFmVRdDBQbeMQ==" saltValue="BFzNGpFwc1h+HFdYQjkJ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605</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605</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617</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608</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567</v>
      </c>
      <c r="BQ50" s="1280"/>
      <c r="BR50" s="1280"/>
      <c r="BS50" s="1280"/>
      <c r="BT50" s="1280"/>
      <c r="BU50" s="1280"/>
      <c r="BV50" s="1280"/>
      <c r="BW50" s="1280"/>
      <c r="BX50" s="1280" t="s">
        <v>568</v>
      </c>
      <c r="BY50" s="1280"/>
      <c r="BZ50" s="1280"/>
      <c r="CA50" s="1280"/>
      <c r="CB50" s="1280"/>
      <c r="CC50" s="1280"/>
      <c r="CD50" s="1280"/>
      <c r="CE50" s="1280"/>
      <c r="CF50" s="1280" t="s">
        <v>569</v>
      </c>
      <c r="CG50" s="1280"/>
      <c r="CH50" s="1280"/>
      <c r="CI50" s="1280"/>
      <c r="CJ50" s="1280"/>
      <c r="CK50" s="1280"/>
      <c r="CL50" s="1280"/>
      <c r="CM50" s="1280"/>
      <c r="CN50" s="1280" t="s">
        <v>570</v>
      </c>
      <c r="CO50" s="1280"/>
      <c r="CP50" s="1280"/>
      <c r="CQ50" s="1280"/>
      <c r="CR50" s="1280"/>
      <c r="CS50" s="1280"/>
      <c r="CT50" s="1280"/>
      <c r="CU50" s="1280"/>
      <c r="CV50" s="1280" t="s">
        <v>571</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609</v>
      </c>
      <c r="AO51" s="1278"/>
      <c r="AP51" s="1278"/>
      <c r="AQ51" s="1278"/>
      <c r="AR51" s="1278"/>
      <c r="AS51" s="1278"/>
      <c r="AT51" s="1278"/>
      <c r="AU51" s="1278"/>
      <c r="AV51" s="1278"/>
      <c r="AW51" s="1278"/>
      <c r="AX51" s="1278"/>
      <c r="AY51" s="1278"/>
      <c r="AZ51" s="1278"/>
      <c r="BA51" s="1278"/>
      <c r="BB51" s="1278" t="s">
        <v>610</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611</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64</v>
      </c>
      <c r="CG53" s="1275"/>
      <c r="CH53" s="1275"/>
      <c r="CI53" s="1275"/>
      <c r="CJ53" s="1275"/>
      <c r="CK53" s="1275"/>
      <c r="CL53" s="1275"/>
      <c r="CM53" s="1275"/>
      <c r="CN53" s="1275">
        <v>64.8</v>
      </c>
      <c r="CO53" s="1275"/>
      <c r="CP53" s="1275"/>
      <c r="CQ53" s="1275"/>
      <c r="CR53" s="1275"/>
      <c r="CS53" s="1275"/>
      <c r="CT53" s="1275"/>
      <c r="CU53" s="1275"/>
      <c r="CV53" s="1275">
        <v>63.1</v>
      </c>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612</v>
      </c>
      <c r="AO55" s="1280"/>
      <c r="AP55" s="1280"/>
      <c r="AQ55" s="1280"/>
      <c r="AR55" s="1280"/>
      <c r="AS55" s="1280"/>
      <c r="AT55" s="1280"/>
      <c r="AU55" s="1280"/>
      <c r="AV55" s="1280"/>
      <c r="AW55" s="1280"/>
      <c r="AX55" s="1280"/>
      <c r="AY55" s="1280"/>
      <c r="AZ55" s="1280"/>
      <c r="BA55" s="1280"/>
      <c r="BB55" s="1278" t="s">
        <v>610</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13</v>
      </c>
      <c r="CG55" s="1275"/>
      <c r="CH55" s="1275"/>
      <c r="CI55" s="1275"/>
      <c r="CJ55" s="1275"/>
      <c r="CK55" s="1275"/>
      <c r="CL55" s="1275"/>
      <c r="CM55" s="1275"/>
      <c r="CN55" s="1275">
        <v>21</v>
      </c>
      <c r="CO55" s="1275"/>
      <c r="CP55" s="1275"/>
      <c r="CQ55" s="1275"/>
      <c r="CR55" s="1275"/>
      <c r="CS55" s="1275"/>
      <c r="CT55" s="1275"/>
      <c r="CU55" s="1275"/>
      <c r="CV55" s="1275">
        <v>20.2</v>
      </c>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611</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53.4</v>
      </c>
      <c r="CG57" s="1275"/>
      <c r="CH57" s="1275"/>
      <c r="CI57" s="1275"/>
      <c r="CJ57" s="1275"/>
      <c r="CK57" s="1275"/>
      <c r="CL57" s="1275"/>
      <c r="CM57" s="1275"/>
      <c r="CN57" s="1275">
        <v>56.1</v>
      </c>
      <c r="CO57" s="1275"/>
      <c r="CP57" s="1275"/>
      <c r="CQ57" s="1275"/>
      <c r="CR57" s="1275"/>
      <c r="CS57" s="1275"/>
      <c r="CT57" s="1275"/>
      <c r="CU57" s="1275"/>
      <c r="CV57" s="1275">
        <v>58.1</v>
      </c>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613</v>
      </c>
    </row>
    <row r="64" spans="1:109">
      <c r="B64" s="374"/>
      <c r="G64" s="381"/>
      <c r="I64" s="394"/>
      <c r="J64" s="394"/>
      <c r="K64" s="394"/>
      <c r="L64" s="394"/>
      <c r="M64" s="394"/>
      <c r="N64" s="395"/>
      <c r="AM64" s="381"/>
      <c r="AN64" s="381" t="s">
        <v>607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618</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608</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567</v>
      </c>
      <c r="BQ72" s="1280"/>
      <c r="BR72" s="1280"/>
      <c r="BS72" s="1280"/>
      <c r="BT72" s="1280"/>
      <c r="BU72" s="1280"/>
      <c r="BV72" s="1280"/>
      <c r="BW72" s="1280"/>
      <c r="BX72" s="1280" t="s">
        <v>568</v>
      </c>
      <c r="BY72" s="1280"/>
      <c r="BZ72" s="1280"/>
      <c r="CA72" s="1280"/>
      <c r="CB72" s="1280"/>
      <c r="CC72" s="1280"/>
      <c r="CD72" s="1280"/>
      <c r="CE72" s="1280"/>
      <c r="CF72" s="1280" t="s">
        <v>569</v>
      </c>
      <c r="CG72" s="1280"/>
      <c r="CH72" s="1280"/>
      <c r="CI72" s="1280"/>
      <c r="CJ72" s="1280"/>
      <c r="CK72" s="1280"/>
      <c r="CL72" s="1280"/>
      <c r="CM72" s="1280"/>
      <c r="CN72" s="1280" t="s">
        <v>570</v>
      </c>
      <c r="CO72" s="1280"/>
      <c r="CP72" s="1280"/>
      <c r="CQ72" s="1280"/>
      <c r="CR72" s="1280"/>
      <c r="CS72" s="1280"/>
      <c r="CT72" s="1280"/>
      <c r="CU72" s="1280"/>
      <c r="CV72" s="1280" t="s">
        <v>571</v>
      </c>
      <c r="CW72" s="1280"/>
      <c r="CX72" s="1280"/>
      <c r="CY72" s="1280"/>
      <c r="CZ72" s="1280"/>
      <c r="DA72" s="1280"/>
      <c r="DB72" s="1280"/>
      <c r="DC72" s="1280"/>
    </row>
    <row r="73" spans="2:107">
      <c r="B73" s="374"/>
      <c r="G73" s="1283"/>
      <c r="H73" s="1283"/>
      <c r="I73" s="1283"/>
      <c r="J73" s="1283"/>
      <c r="K73" s="1279"/>
      <c r="L73" s="1279"/>
      <c r="M73" s="1279"/>
      <c r="N73" s="1279"/>
      <c r="AM73" s="383"/>
      <c r="AN73" s="1278" t="s">
        <v>609</v>
      </c>
      <c r="AO73" s="1278"/>
      <c r="AP73" s="1278"/>
      <c r="AQ73" s="1278"/>
      <c r="AR73" s="1278"/>
      <c r="AS73" s="1278"/>
      <c r="AT73" s="1278"/>
      <c r="AU73" s="1278"/>
      <c r="AV73" s="1278"/>
      <c r="AW73" s="1278"/>
      <c r="AX73" s="1278"/>
      <c r="AY73" s="1278"/>
      <c r="AZ73" s="1278"/>
      <c r="BA73" s="1278"/>
      <c r="BB73" s="1278" t="s">
        <v>610</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614</v>
      </c>
      <c r="BC75" s="1278"/>
      <c r="BD75" s="1278"/>
      <c r="BE75" s="1278"/>
      <c r="BF75" s="1278"/>
      <c r="BG75" s="1278"/>
      <c r="BH75" s="1278"/>
      <c r="BI75" s="1278"/>
      <c r="BJ75" s="1278"/>
      <c r="BK75" s="1278"/>
      <c r="BL75" s="1278"/>
      <c r="BM75" s="1278"/>
      <c r="BN75" s="1278"/>
      <c r="BO75" s="1278"/>
      <c r="BP75" s="1275">
        <v>12.2</v>
      </c>
      <c r="BQ75" s="1275"/>
      <c r="BR75" s="1275"/>
      <c r="BS75" s="1275"/>
      <c r="BT75" s="1275"/>
      <c r="BU75" s="1275"/>
      <c r="BV75" s="1275"/>
      <c r="BW75" s="1275"/>
      <c r="BX75" s="1275">
        <v>10.5</v>
      </c>
      <c r="BY75" s="1275"/>
      <c r="BZ75" s="1275"/>
      <c r="CA75" s="1275"/>
      <c r="CB75" s="1275"/>
      <c r="CC75" s="1275"/>
      <c r="CD75" s="1275"/>
      <c r="CE75" s="1275"/>
      <c r="CF75" s="1275">
        <v>8.6999999999999993</v>
      </c>
      <c r="CG75" s="1275"/>
      <c r="CH75" s="1275"/>
      <c r="CI75" s="1275"/>
      <c r="CJ75" s="1275"/>
      <c r="CK75" s="1275"/>
      <c r="CL75" s="1275"/>
      <c r="CM75" s="1275"/>
      <c r="CN75" s="1275">
        <v>8.4</v>
      </c>
      <c r="CO75" s="1275"/>
      <c r="CP75" s="1275"/>
      <c r="CQ75" s="1275"/>
      <c r="CR75" s="1275"/>
      <c r="CS75" s="1275"/>
      <c r="CT75" s="1275"/>
      <c r="CU75" s="1275"/>
      <c r="CV75" s="1275">
        <v>8.6</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612</v>
      </c>
      <c r="AO77" s="1280"/>
      <c r="AP77" s="1280"/>
      <c r="AQ77" s="1280"/>
      <c r="AR77" s="1280"/>
      <c r="AS77" s="1280"/>
      <c r="AT77" s="1280"/>
      <c r="AU77" s="1280"/>
      <c r="AV77" s="1280"/>
      <c r="AW77" s="1280"/>
      <c r="AX77" s="1280"/>
      <c r="AY77" s="1280"/>
      <c r="AZ77" s="1280"/>
      <c r="BA77" s="1280"/>
      <c r="BB77" s="1278" t="s">
        <v>610</v>
      </c>
      <c r="BC77" s="1278"/>
      <c r="BD77" s="1278"/>
      <c r="BE77" s="1278"/>
      <c r="BF77" s="1278"/>
      <c r="BG77" s="1278"/>
      <c r="BH77" s="1278"/>
      <c r="BI77" s="1278"/>
      <c r="BJ77" s="1278"/>
      <c r="BK77" s="1278"/>
      <c r="BL77" s="1278"/>
      <c r="BM77" s="1278"/>
      <c r="BN77" s="1278"/>
      <c r="BO77" s="1278"/>
      <c r="BP77" s="1275">
        <v>22.3</v>
      </c>
      <c r="BQ77" s="1275"/>
      <c r="BR77" s="1275"/>
      <c r="BS77" s="1275"/>
      <c r="BT77" s="1275"/>
      <c r="BU77" s="1275"/>
      <c r="BV77" s="1275"/>
      <c r="BW77" s="1275"/>
      <c r="BX77" s="1275">
        <v>20.3</v>
      </c>
      <c r="BY77" s="1275"/>
      <c r="BZ77" s="1275"/>
      <c r="CA77" s="1275"/>
      <c r="CB77" s="1275"/>
      <c r="CC77" s="1275"/>
      <c r="CD77" s="1275"/>
      <c r="CE77" s="1275"/>
      <c r="CF77" s="1275">
        <v>13</v>
      </c>
      <c r="CG77" s="1275"/>
      <c r="CH77" s="1275"/>
      <c r="CI77" s="1275"/>
      <c r="CJ77" s="1275"/>
      <c r="CK77" s="1275"/>
      <c r="CL77" s="1275"/>
      <c r="CM77" s="1275"/>
      <c r="CN77" s="1275">
        <v>21</v>
      </c>
      <c r="CO77" s="1275"/>
      <c r="CP77" s="1275"/>
      <c r="CQ77" s="1275"/>
      <c r="CR77" s="1275"/>
      <c r="CS77" s="1275"/>
      <c r="CT77" s="1275"/>
      <c r="CU77" s="1275"/>
      <c r="CV77" s="1275">
        <v>20.2</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614</v>
      </c>
      <c r="BC79" s="1278"/>
      <c r="BD79" s="1278"/>
      <c r="BE79" s="1278"/>
      <c r="BF79" s="1278"/>
      <c r="BG79" s="1278"/>
      <c r="BH79" s="1278"/>
      <c r="BI79" s="1278"/>
      <c r="BJ79" s="1278"/>
      <c r="BK79" s="1278"/>
      <c r="BL79" s="1278"/>
      <c r="BM79" s="1278"/>
      <c r="BN79" s="1278"/>
      <c r="BO79" s="1278"/>
      <c r="BP79" s="1275">
        <v>8.5</v>
      </c>
      <c r="BQ79" s="1275"/>
      <c r="BR79" s="1275"/>
      <c r="BS79" s="1275"/>
      <c r="BT79" s="1275"/>
      <c r="BU79" s="1275"/>
      <c r="BV79" s="1275"/>
      <c r="BW79" s="1275"/>
      <c r="BX79" s="1275">
        <v>7.7</v>
      </c>
      <c r="BY79" s="1275"/>
      <c r="BZ79" s="1275"/>
      <c r="CA79" s="1275"/>
      <c r="CB79" s="1275"/>
      <c r="CC79" s="1275"/>
      <c r="CD79" s="1275"/>
      <c r="CE79" s="1275"/>
      <c r="CF79" s="1275">
        <v>6.8</v>
      </c>
      <c r="CG79" s="1275"/>
      <c r="CH79" s="1275"/>
      <c r="CI79" s="1275"/>
      <c r="CJ79" s="1275"/>
      <c r="CK79" s="1275"/>
      <c r="CL79" s="1275"/>
      <c r="CM79" s="1275"/>
      <c r="CN79" s="1275">
        <v>6.8</v>
      </c>
      <c r="CO79" s="1275"/>
      <c r="CP79" s="1275"/>
      <c r="CQ79" s="1275"/>
      <c r="CR79" s="1275"/>
      <c r="CS79" s="1275"/>
      <c r="CT79" s="1275"/>
      <c r="CU79" s="1275"/>
      <c r="CV79" s="1275">
        <v>6.8</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dk23HN6blyKdfLA5orpZDe+NmNEzSsbPm3gcUmL7QePSlr2Qm77L+4CqSPC/6/3JDmqID8JoFn01VLaMqNVFDg==" saltValue="IeFMRGIlRVBfFYh23dk6O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YOVkhHZNlH7VvpOaHnMZQ0uDh5DCBvtgaxUmPALXphDdLob4sIiwM74d6PN/JgIRLjZMg69mDh37U+Nr+zAPA==" saltValue="n0kmGpTdO3XyUP4aa/EJP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8f7KBThWiySUJqles3mbXY4OczgPqboHV2mWFey61TB+tbiY6jVCnXJAwZfco3KqEsTi30wBj1cnAiBNhNxYtg==" saltValue="gG8ZVnzY7YxBfO+iq2moC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221</v>
      </c>
      <c r="C5" s="741"/>
      <c r="D5" s="741"/>
      <c r="E5" s="741"/>
      <c r="F5" s="741"/>
      <c r="G5" s="741"/>
      <c r="H5" s="741"/>
      <c r="I5" s="741"/>
      <c r="J5" s="741"/>
      <c r="K5" s="741"/>
      <c r="L5" s="741"/>
      <c r="M5" s="741"/>
      <c r="N5" s="741"/>
      <c r="O5" s="741"/>
      <c r="P5" s="741"/>
      <c r="Q5" s="742"/>
      <c r="R5" s="706">
        <v>2515000</v>
      </c>
      <c r="S5" s="707"/>
      <c r="T5" s="707"/>
      <c r="U5" s="707"/>
      <c r="V5" s="707"/>
      <c r="W5" s="707"/>
      <c r="X5" s="707"/>
      <c r="Y5" s="753"/>
      <c r="Z5" s="771">
        <v>16.100000000000001</v>
      </c>
      <c r="AA5" s="771"/>
      <c r="AB5" s="771"/>
      <c r="AC5" s="771"/>
      <c r="AD5" s="772">
        <v>2515000</v>
      </c>
      <c r="AE5" s="772"/>
      <c r="AF5" s="772"/>
      <c r="AG5" s="772"/>
      <c r="AH5" s="772"/>
      <c r="AI5" s="772"/>
      <c r="AJ5" s="772"/>
      <c r="AK5" s="772"/>
      <c r="AL5" s="754">
        <v>33.200000000000003</v>
      </c>
      <c r="AM5" s="723"/>
      <c r="AN5" s="723"/>
      <c r="AO5" s="755"/>
      <c r="AP5" s="740" t="s">
        <v>222</v>
      </c>
      <c r="AQ5" s="741"/>
      <c r="AR5" s="741"/>
      <c r="AS5" s="741"/>
      <c r="AT5" s="741"/>
      <c r="AU5" s="741"/>
      <c r="AV5" s="741"/>
      <c r="AW5" s="741"/>
      <c r="AX5" s="741"/>
      <c r="AY5" s="741"/>
      <c r="AZ5" s="741"/>
      <c r="BA5" s="741"/>
      <c r="BB5" s="741"/>
      <c r="BC5" s="741"/>
      <c r="BD5" s="741"/>
      <c r="BE5" s="741"/>
      <c r="BF5" s="742"/>
      <c r="BG5" s="641">
        <v>2510992</v>
      </c>
      <c r="BH5" s="644"/>
      <c r="BI5" s="644"/>
      <c r="BJ5" s="644"/>
      <c r="BK5" s="644"/>
      <c r="BL5" s="644"/>
      <c r="BM5" s="644"/>
      <c r="BN5" s="645"/>
      <c r="BO5" s="703">
        <v>99.8</v>
      </c>
      <c r="BP5" s="703"/>
      <c r="BQ5" s="703"/>
      <c r="BR5" s="703"/>
      <c r="BS5" s="704">
        <v>29520</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c r="B6" s="638" t="s">
        <v>226</v>
      </c>
      <c r="C6" s="639"/>
      <c r="D6" s="639"/>
      <c r="E6" s="639"/>
      <c r="F6" s="639"/>
      <c r="G6" s="639"/>
      <c r="H6" s="639"/>
      <c r="I6" s="639"/>
      <c r="J6" s="639"/>
      <c r="K6" s="639"/>
      <c r="L6" s="639"/>
      <c r="M6" s="639"/>
      <c r="N6" s="639"/>
      <c r="O6" s="639"/>
      <c r="P6" s="639"/>
      <c r="Q6" s="640"/>
      <c r="R6" s="641">
        <v>123447</v>
      </c>
      <c r="S6" s="644"/>
      <c r="T6" s="644"/>
      <c r="U6" s="644"/>
      <c r="V6" s="644"/>
      <c r="W6" s="644"/>
      <c r="X6" s="644"/>
      <c r="Y6" s="645"/>
      <c r="Z6" s="703">
        <v>0.8</v>
      </c>
      <c r="AA6" s="703"/>
      <c r="AB6" s="703"/>
      <c r="AC6" s="703"/>
      <c r="AD6" s="704">
        <v>123447</v>
      </c>
      <c r="AE6" s="704"/>
      <c r="AF6" s="704"/>
      <c r="AG6" s="704"/>
      <c r="AH6" s="704"/>
      <c r="AI6" s="704"/>
      <c r="AJ6" s="704"/>
      <c r="AK6" s="704"/>
      <c r="AL6" s="646">
        <v>1.6</v>
      </c>
      <c r="AM6" s="647"/>
      <c r="AN6" s="647"/>
      <c r="AO6" s="705"/>
      <c r="AP6" s="638" t="s">
        <v>227</v>
      </c>
      <c r="AQ6" s="639"/>
      <c r="AR6" s="639"/>
      <c r="AS6" s="639"/>
      <c r="AT6" s="639"/>
      <c r="AU6" s="639"/>
      <c r="AV6" s="639"/>
      <c r="AW6" s="639"/>
      <c r="AX6" s="639"/>
      <c r="AY6" s="639"/>
      <c r="AZ6" s="639"/>
      <c r="BA6" s="639"/>
      <c r="BB6" s="639"/>
      <c r="BC6" s="639"/>
      <c r="BD6" s="639"/>
      <c r="BE6" s="639"/>
      <c r="BF6" s="640"/>
      <c r="BG6" s="641">
        <v>2510992</v>
      </c>
      <c r="BH6" s="644"/>
      <c r="BI6" s="644"/>
      <c r="BJ6" s="644"/>
      <c r="BK6" s="644"/>
      <c r="BL6" s="644"/>
      <c r="BM6" s="644"/>
      <c r="BN6" s="645"/>
      <c r="BO6" s="703">
        <v>99.8</v>
      </c>
      <c r="BP6" s="703"/>
      <c r="BQ6" s="703"/>
      <c r="BR6" s="703"/>
      <c r="BS6" s="704">
        <v>29520</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107645</v>
      </c>
      <c r="CS6" s="644"/>
      <c r="CT6" s="644"/>
      <c r="CU6" s="644"/>
      <c r="CV6" s="644"/>
      <c r="CW6" s="644"/>
      <c r="CX6" s="644"/>
      <c r="CY6" s="645"/>
      <c r="CZ6" s="754">
        <v>0.7</v>
      </c>
      <c r="DA6" s="723"/>
      <c r="DB6" s="723"/>
      <c r="DC6" s="757"/>
      <c r="DD6" s="649" t="s">
        <v>229</v>
      </c>
      <c r="DE6" s="644"/>
      <c r="DF6" s="644"/>
      <c r="DG6" s="644"/>
      <c r="DH6" s="644"/>
      <c r="DI6" s="644"/>
      <c r="DJ6" s="644"/>
      <c r="DK6" s="644"/>
      <c r="DL6" s="644"/>
      <c r="DM6" s="644"/>
      <c r="DN6" s="644"/>
      <c r="DO6" s="644"/>
      <c r="DP6" s="645"/>
      <c r="DQ6" s="649">
        <v>107645</v>
      </c>
      <c r="DR6" s="644"/>
      <c r="DS6" s="644"/>
      <c r="DT6" s="644"/>
      <c r="DU6" s="644"/>
      <c r="DV6" s="644"/>
      <c r="DW6" s="644"/>
      <c r="DX6" s="644"/>
      <c r="DY6" s="644"/>
      <c r="DZ6" s="644"/>
      <c r="EA6" s="644"/>
      <c r="EB6" s="644"/>
      <c r="EC6" s="684"/>
    </row>
    <row r="7" spans="2:143" ht="11.25" customHeight="1">
      <c r="B7" s="638" t="s">
        <v>230</v>
      </c>
      <c r="C7" s="639"/>
      <c r="D7" s="639"/>
      <c r="E7" s="639"/>
      <c r="F7" s="639"/>
      <c r="G7" s="639"/>
      <c r="H7" s="639"/>
      <c r="I7" s="639"/>
      <c r="J7" s="639"/>
      <c r="K7" s="639"/>
      <c r="L7" s="639"/>
      <c r="M7" s="639"/>
      <c r="N7" s="639"/>
      <c r="O7" s="639"/>
      <c r="P7" s="639"/>
      <c r="Q7" s="640"/>
      <c r="R7" s="641">
        <v>9573</v>
      </c>
      <c r="S7" s="644"/>
      <c r="T7" s="644"/>
      <c r="U7" s="644"/>
      <c r="V7" s="644"/>
      <c r="W7" s="644"/>
      <c r="X7" s="644"/>
      <c r="Y7" s="645"/>
      <c r="Z7" s="703">
        <v>0.1</v>
      </c>
      <c r="AA7" s="703"/>
      <c r="AB7" s="703"/>
      <c r="AC7" s="703"/>
      <c r="AD7" s="704">
        <v>9573</v>
      </c>
      <c r="AE7" s="704"/>
      <c r="AF7" s="704"/>
      <c r="AG7" s="704"/>
      <c r="AH7" s="704"/>
      <c r="AI7" s="704"/>
      <c r="AJ7" s="704"/>
      <c r="AK7" s="704"/>
      <c r="AL7" s="646">
        <v>0.1</v>
      </c>
      <c r="AM7" s="647"/>
      <c r="AN7" s="647"/>
      <c r="AO7" s="705"/>
      <c r="AP7" s="638" t="s">
        <v>231</v>
      </c>
      <c r="AQ7" s="639"/>
      <c r="AR7" s="639"/>
      <c r="AS7" s="639"/>
      <c r="AT7" s="639"/>
      <c r="AU7" s="639"/>
      <c r="AV7" s="639"/>
      <c r="AW7" s="639"/>
      <c r="AX7" s="639"/>
      <c r="AY7" s="639"/>
      <c r="AZ7" s="639"/>
      <c r="BA7" s="639"/>
      <c r="BB7" s="639"/>
      <c r="BC7" s="639"/>
      <c r="BD7" s="639"/>
      <c r="BE7" s="639"/>
      <c r="BF7" s="640"/>
      <c r="BG7" s="641">
        <v>1113138</v>
      </c>
      <c r="BH7" s="644"/>
      <c r="BI7" s="644"/>
      <c r="BJ7" s="644"/>
      <c r="BK7" s="644"/>
      <c r="BL7" s="644"/>
      <c r="BM7" s="644"/>
      <c r="BN7" s="645"/>
      <c r="BO7" s="703">
        <v>44.3</v>
      </c>
      <c r="BP7" s="703"/>
      <c r="BQ7" s="703"/>
      <c r="BR7" s="703"/>
      <c r="BS7" s="704">
        <v>29520</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1752368</v>
      </c>
      <c r="CS7" s="644"/>
      <c r="CT7" s="644"/>
      <c r="CU7" s="644"/>
      <c r="CV7" s="644"/>
      <c r="CW7" s="644"/>
      <c r="CX7" s="644"/>
      <c r="CY7" s="645"/>
      <c r="CZ7" s="703">
        <v>11.4</v>
      </c>
      <c r="DA7" s="703"/>
      <c r="DB7" s="703"/>
      <c r="DC7" s="703"/>
      <c r="DD7" s="649">
        <v>278976</v>
      </c>
      <c r="DE7" s="644"/>
      <c r="DF7" s="644"/>
      <c r="DG7" s="644"/>
      <c r="DH7" s="644"/>
      <c r="DI7" s="644"/>
      <c r="DJ7" s="644"/>
      <c r="DK7" s="644"/>
      <c r="DL7" s="644"/>
      <c r="DM7" s="644"/>
      <c r="DN7" s="644"/>
      <c r="DO7" s="644"/>
      <c r="DP7" s="645"/>
      <c r="DQ7" s="649">
        <v>1142501</v>
      </c>
      <c r="DR7" s="644"/>
      <c r="DS7" s="644"/>
      <c r="DT7" s="644"/>
      <c r="DU7" s="644"/>
      <c r="DV7" s="644"/>
      <c r="DW7" s="644"/>
      <c r="DX7" s="644"/>
      <c r="DY7" s="644"/>
      <c r="DZ7" s="644"/>
      <c r="EA7" s="644"/>
      <c r="EB7" s="644"/>
      <c r="EC7" s="684"/>
    </row>
    <row r="8" spans="2:143" ht="11.25" customHeight="1">
      <c r="B8" s="638" t="s">
        <v>233</v>
      </c>
      <c r="C8" s="639"/>
      <c r="D8" s="639"/>
      <c r="E8" s="639"/>
      <c r="F8" s="639"/>
      <c r="G8" s="639"/>
      <c r="H8" s="639"/>
      <c r="I8" s="639"/>
      <c r="J8" s="639"/>
      <c r="K8" s="639"/>
      <c r="L8" s="639"/>
      <c r="M8" s="639"/>
      <c r="N8" s="639"/>
      <c r="O8" s="639"/>
      <c r="P8" s="639"/>
      <c r="Q8" s="640"/>
      <c r="R8" s="641">
        <v>11108</v>
      </c>
      <c r="S8" s="644"/>
      <c r="T8" s="644"/>
      <c r="U8" s="644"/>
      <c r="V8" s="644"/>
      <c r="W8" s="644"/>
      <c r="X8" s="644"/>
      <c r="Y8" s="645"/>
      <c r="Z8" s="703">
        <v>0.1</v>
      </c>
      <c r="AA8" s="703"/>
      <c r="AB8" s="703"/>
      <c r="AC8" s="703"/>
      <c r="AD8" s="704">
        <v>11108</v>
      </c>
      <c r="AE8" s="704"/>
      <c r="AF8" s="704"/>
      <c r="AG8" s="704"/>
      <c r="AH8" s="704"/>
      <c r="AI8" s="704"/>
      <c r="AJ8" s="704"/>
      <c r="AK8" s="704"/>
      <c r="AL8" s="646">
        <v>0.1</v>
      </c>
      <c r="AM8" s="647"/>
      <c r="AN8" s="647"/>
      <c r="AO8" s="705"/>
      <c r="AP8" s="638" t="s">
        <v>234</v>
      </c>
      <c r="AQ8" s="639"/>
      <c r="AR8" s="639"/>
      <c r="AS8" s="639"/>
      <c r="AT8" s="639"/>
      <c r="AU8" s="639"/>
      <c r="AV8" s="639"/>
      <c r="AW8" s="639"/>
      <c r="AX8" s="639"/>
      <c r="AY8" s="639"/>
      <c r="AZ8" s="639"/>
      <c r="BA8" s="639"/>
      <c r="BB8" s="639"/>
      <c r="BC8" s="639"/>
      <c r="BD8" s="639"/>
      <c r="BE8" s="639"/>
      <c r="BF8" s="640"/>
      <c r="BG8" s="641">
        <v>39732</v>
      </c>
      <c r="BH8" s="644"/>
      <c r="BI8" s="644"/>
      <c r="BJ8" s="644"/>
      <c r="BK8" s="644"/>
      <c r="BL8" s="644"/>
      <c r="BM8" s="644"/>
      <c r="BN8" s="645"/>
      <c r="BO8" s="703">
        <v>1.6</v>
      </c>
      <c r="BP8" s="703"/>
      <c r="BQ8" s="703"/>
      <c r="BR8" s="703"/>
      <c r="BS8" s="649" t="s">
        <v>229</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3560543</v>
      </c>
      <c r="CS8" s="644"/>
      <c r="CT8" s="644"/>
      <c r="CU8" s="644"/>
      <c r="CV8" s="644"/>
      <c r="CW8" s="644"/>
      <c r="CX8" s="644"/>
      <c r="CY8" s="645"/>
      <c r="CZ8" s="703">
        <v>23.2</v>
      </c>
      <c r="DA8" s="703"/>
      <c r="DB8" s="703"/>
      <c r="DC8" s="703"/>
      <c r="DD8" s="649">
        <v>90115</v>
      </c>
      <c r="DE8" s="644"/>
      <c r="DF8" s="644"/>
      <c r="DG8" s="644"/>
      <c r="DH8" s="644"/>
      <c r="DI8" s="644"/>
      <c r="DJ8" s="644"/>
      <c r="DK8" s="644"/>
      <c r="DL8" s="644"/>
      <c r="DM8" s="644"/>
      <c r="DN8" s="644"/>
      <c r="DO8" s="644"/>
      <c r="DP8" s="645"/>
      <c r="DQ8" s="649">
        <v>2236741</v>
      </c>
      <c r="DR8" s="644"/>
      <c r="DS8" s="644"/>
      <c r="DT8" s="644"/>
      <c r="DU8" s="644"/>
      <c r="DV8" s="644"/>
      <c r="DW8" s="644"/>
      <c r="DX8" s="644"/>
      <c r="DY8" s="644"/>
      <c r="DZ8" s="644"/>
      <c r="EA8" s="644"/>
      <c r="EB8" s="644"/>
      <c r="EC8" s="684"/>
    </row>
    <row r="9" spans="2:143" ht="11.25" customHeight="1">
      <c r="B9" s="638" t="s">
        <v>236</v>
      </c>
      <c r="C9" s="639"/>
      <c r="D9" s="639"/>
      <c r="E9" s="639"/>
      <c r="F9" s="639"/>
      <c r="G9" s="639"/>
      <c r="H9" s="639"/>
      <c r="I9" s="639"/>
      <c r="J9" s="639"/>
      <c r="K9" s="639"/>
      <c r="L9" s="639"/>
      <c r="M9" s="639"/>
      <c r="N9" s="639"/>
      <c r="O9" s="639"/>
      <c r="P9" s="639"/>
      <c r="Q9" s="640"/>
      <c r="R9" s="641">
        <v>12473</v>
      </c>
      <c r="S9" s="644"/>
      <c r="T9" s="644"/>
      <c r="U9" s="644"/>
      <c r="V9" s="644"/>
      <c r="W9" s="644"/>
      <c r="X9" s="644"/>
      <c r="Y9" s="645"/>
      <c r="Z9" s="703">
        <v>0.1</v>
      </c>
      <c r="AA9" s="703"/>
      <c r="AB9" s="703"/>
      <c r="AC9" s="703"/>
      <c r="AD9" s="704">
        <v>12473</v>
      </c>
      <c r="AE9" s="704"/>
      <c r="AF9" s="704"/>
      <c r="AG9" s="704"/>
      <c r="AH9" s="704"/>
      <c r="AI9" s="704"/>
      <c r="AJ9" s="704"/>
      <c r="AK9" s="704"/>
      <c r="AL9" s="646">
        <v>0.2</v>
      </c>
      <c r="AM9" s="647"/>
      <c r="AN9" s="647"/>
      <c r="AO9" s="705"/>
      <c r="AP9" s="638" t="s">
        <v>237</v>
      </c>
      <c r="AQ9" s="639"/>
      <c r="AR9" s="639"/>
      <c r="AS9" s="639"/>
      <c r="AT9" s="639"/>
      <c r="AU9" s="639"/>
      <c r="AV9" s="639"/>
      <c r="AW9" s="639"/>
      <c r="AX9" s="639"/>
      <c r="AY9" s="639"/>
      <c r="AZ9" s="639"/>
      <c r="BA9" s="639"/>
      <c r="BB9" s="639"/>
      <c r="BC9" s="639"/>
      <c r="BD9" s="639"/>
      <c r="BE9" s="639"/>
      <c r="BF9" s="640"/>
      <c r="BG9" s="641">
        <v>913863</v>
      </c>
      <c r="BH9" s="644"/>
      <c r="BI9" s="644"/>
      <c r="BJ9" s="644"/>
      <c r="BK9" s="644"/>
      <c r="BL9" s="644"/>
      <c r="BM9" s="644"/>
      <c r="BN9" s="645"/>
      <c r="BO9" s="703">
        <v>36.299999999999997</v>
      </c>
      <c r="BP9" s="703"/>
      <c r="BQ9" s="703"/>
      <c r="BR9" s="703"/>
      <c r="BS9" s="649" t="s">
        <v>229</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1335881</v>
      </c>
      <c r="CS9" s="644"/>
      <c r="CT9" s="644"/>
      <c r="CU9" s="644"/>
      <c r="CV9" s="644"/>
      <c r="CW9" s="644"/>
      <c r="CX9" s="644"/>
      <c r="CY9" s="645"/>
      <c r="CZ9" s="703">
        <v>8.6999999999999993</v>
      </c>
      <c r="DA9" s="703"/>
      <c r="DB9" s="703"/>
      <c r="DC9" s="703"/>
      <c r="DD9" s="649">
        <v>46078</v>
      </c>
      <c r="DE9" s="644"/>
      <c r="DF9" s="644"/>
      <c r="DG9" s="644"/>
      <c r="DH9" s="644"/>
      <c r="DI9" s="644"/>
      <c r="DJ9" s="644"/>
      <c r="DK9" s="644"/>
      <c r="DL9" s="644"/>
      <c r="DM9" s="644"/>
      <c r="DN9" s="644"/>
      <c r="DO9" s="644"/>
      <c r="DP9" s="645"/>
      <c r="DQ9" s="649">
        <v>1071470</v>
      </c>
      <c r="DR9" s="644"/>
      <c r="DS9" s="644"/>
      <c r="DT9" s="644"/>
      <c r="DU9" s="644"/>
      <c r="DV9" s="644"/>
      <c r="DW9" s="644"/>
      <c r="DX9" s="644"/>
      <c r="DY9" s="644"/>
      <c r="DZ9" s="644"/>
      <c r="EA9" s="644"/>
      <c r="EB9" s="644"/>
      <c r="EC9" s="684"/>
    </row>
    <row r="10" spans="2:143" ht="11.25" customHeight="1">
      <c r="B10" s="638" t="s">
        <v>239</v>
      </c>
      <c r="C10" s="639"/>
      <c r="D10" s="639"/>
      <c r="E10" s="639"/>
      <c r="F10" s="639"/>
      <c r="G10" s="639"/>
      <c r="H10" s="639"/>
      <c r="I10" s="639"/>
      <c r="J10" s="639"/>
      <c r="K10" s="639"/>
      <c r="L10" s="639"/>
      <c r="M10" s="639"/>
      <c r="N10" s="639"/>
      <c r="O10" s="639"/>
      <c r="P10" s="639"/>
      <c r="Q10" s="640"/>
      <c r="R10" s="641" t="s">
        <v>240</v>
      </c>
      <c r="S10" s="644"/>
      <c r="T10" s="644"/>
      <c r="U10" s="644"/>
      <c r="V10" s="644"/>
      <c r="W10" s="644"/>
      <c r="X10" s="644"/>
      <c r="Y10" s="645"/>
      <c r="Z10" s="703" t="s">
        <v>229</v>
      </c>
      <c r="AA10" s="703"/>
      <c r="AB10" s="703"/>
      <c r="AC10" s="703"/>
      <c r="AD10" s="704" t="s">
        <v>240</v>
      </c>
      <c r="AE10" s="704"/>
      <c r="AF10" s="704"/>
      <c r="AG10" s="704"/>
      <c r="AH10" s="704"/>
      <c r="AI10" s="704"/>
      <c r="AJ10" s="704"/>
      <c r="AK10" s="704"/>
      <c r="AL10" s="646" t="s">
        <v>240</v>
      </c>
      <c r="AM10" s="647"/>
      <c r="AN10" s="647"/>
      <c r="AO10" s="705"/>
      <c r="AP10" s="638" t="s">
        <v>241</v>
      </c>
      <c r="AQ10" s="639"/>
      <c r="AR10" s="639"/>
      <c r="AS10" s="639"/>
      <c r="AT10" s="639"/>
      <c r="AU10" s="639"/>
      <c r="AV10" s="639"/>
      <c r="AW10" s="639"/>
      <c r="AX10" s="639"/>
      <c r="AY10" s="639"/>
      <c r="AZ10" s="639"/>
      <c r="BA10" s="639"/>
      <c r="BB10" s="639"/>
      <c r="BC10" s="639"/>
      <c r="BD10" s="639"/>
      <c r="BE10" s="639"/>
      <c r="BF10" s="640"/>
      <c r="BG10" s="641">
        <v>61030</v>
      </c>
      <c r="BH10" s="644"/>
      <c r="BI10" s="644"/>
      <c r="BJ10" s="644"/>
      <c r="BK10" s="644"/>
      <c r="BL10" s="644"/>
      <c r="BM10" s="644"/>
      <c r="BN10" s="645"/>
      <c r="BO10" s="703">
        <v>2.4</v>
      </c>
      <c r="BP10" s="703"/>
      <c r="BQ10" s="703"/>
      <c r="BR10" s="703"/>
      <c r="BS10" s="649">
        <v>10095</v>
      </c>
      <c r="BT10" s="644"/>
      <c r="BU10" s="644"/>
      <c r="BV10" s="644"/>
      <c r="BW10" s="644"/>
      <c r="BX10" s="644"/>
      <c r="BY10" s="644"/>
      <c r="BZ10" s="644"/>
      <c r="CA10" s="644"/>
      <c r="CB10" s="684"/>
      <c r="CD10" s="685" t="s">
        <v>242</v>
      </c>
      <c r="CE10" s="682"/>
      <c r="CF10" s="682"/>
      <c r="CG10" s="682"/>
      <c r="CH10" s="682"/>
      <c r="CI10" s="682"/>
      <c r="CJ10" s="682"/>
      <c r="CK10" s="682"/>
      <c r="CL10" s="682"/>
      <c r="CM10" s="682"/>
      <c r="CN10" s="682"/>
      <c r="CO10" s="682"/>
      <c r="CP10" s="682"/>
      <c r="CQ10" s="683"/>
      <c r="CR10" s="641">
        <v>12987</v>
      </c>
      <c r="CS10" s="644"/>
      <c r="CT10" s="644"/>
      <c r="CU10" s="644"/>
      <c r="CV10" s="644"/>
      <c r="CW10" s="644"/>
      <c r="CX10" s="644"/>
      <c r="CY10" s="645"/>
      <c r="CZ10" s="703">
        <v>0.1</v>
      </c>
      <c r="DA10" s="703"/>
      <c r="DB10" s="703"/>
      <c r="DC10" s="703"/>
      <c r="DD10" s="649" t="s">
        <v>240</v>
      </c>
      <c r="DE10" s="644"/>
      <c r="DF10" s="644"/>
      <c r="DG10" s="644"/>
      <c r="DH10" s="644"/>
      <c r="DI10" s="644"/>
      <c r="DJ10" s="644"/>
      <c r="DK10" s="644"/>
      <c r="DL10" s="644"/>
      <c r="DM10" s="644"/>
      <c r="DN10" s="644"/>
      <c r="DO10" s="644"/>
      <c r="DP10" s="645"/>
      <c r="DQ10" s="649">
        <v>12981</v>
      </c>
      <c r="DR10" s="644"/>
      <c r="DS10" s="644"/>
      <c r="DT10" s="644"/>
      <c r="DU10" s="644"/>
      <c r="DV10" s="644"/>
      <c r="DW10" s="644"/>
      <c r="DX10" s="644"/>
      <c r="DY10" s="644"/>
      <c r="DZ10" s="644"/>
      <c r="EA10" s="644"/>
      <c r="EB10" s="644"/>
      <c r="EC10" s="684"/>
    </row>
    <row r="11" spans="2:143" ht="11.25" customHeight="1">
      <c r="B11" s="638" t="s">
        <v>243</v>
      </c>
      <c r="C11" s="639"/>
      <c r="D11" s="639"/>
      <c r="E11" s="639"/>
      <c r="F11" s="639"/>
      <c r="G11" s="639"/>
      <c r="H11" s="639"/>
      <c r="I11" s="639"/>
      <c r="J11" s="639"/>
      <c r="K11" s="639"/>
      <c r="L11" s="639"/>
      <c r="M11" s="639"/>
      <c r="N11" s="639"/>
      <c r="O11" s="639"/>
      <c r="P11" s="639"/>
      <c r="Q11" s="640"/>
      <c r="R11" s="641" t="s">
        <v>240</v>
      </c>
      <c r="S11" s="644"/>
      <c r="T11" s="644"/>
      <c r="U11" s="644"/>
      <c r="V11" s="644"/>
      <c r="W11" s="644"/>
      <c r="X11" s="644"/>
      <c r="Y11" s="645"/>
      <c r="Z11" s="703" t="s">
        <v>229</v>
      </c>
      <c r="AA11" s="703"/>
      <c r="AB11" s="703"/>
      <c r="AC11" s="703"/>
      <c r="AD11" s="704" t="s">
        <v>229</v>
      </c>
      <c r="AE11" s="704"/>
      <c r="AF11" s="704"/>
      <c r="AG11" s="704"/>
      <c r="AH11" s="704"/>
      <c r="AI11" s="704"/>
      <c r="AJ11" s="704"/>
      <c r="AK11" s="704"/>
      <c r="AL11" s="646" t="s">
        <v>240</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v>98513</v>
      </c>
      <c r="BH11" s="644"/>
      <c r="BI11" s="644"/>
      <c r="BJ11" s="644"/>
      <c r="BK11" s="644"/>
      <c r="BL11" s="644"/>
      <c r="BM11" s="644"/>
      <c r="BN11" s="645"/>
      <c r="BO11" s="703">
        <v>3.9</v>
      </c>
      <c r="BP11" s="703"/>
      <c r="BQ11" s="703"/>
      <c r="BR11" s="703"/>
      <c r="BS11" s="649">
        <v>19425</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967595</v>
      </c>
      <c r="CS11" s="644"/>
      <c r="CT11" s="644"/>
      <c r="CU11" s="644"/>
      <c r="CV11" s="644"/>
      <c r="CW11" s="644"/>
      <c r="CX11" s="644"/>
      <c r="CY11" s="645"/>
      <c r="CZ11" s="703">
        <v>6.3</v>
      </c>
      <c r="DA11" s="703"/>
      <c r="DB11" s="703"/>
      <c r="DC11" s="703"/>
      <c r="DD11" s="649">
        <v>655512</v>
      </c>
      <c r="DE11" s="644"/>
      <c r="DF11" s="644"/>
      <c r="DG11" s="644"/>
      <c r="DH11" s="644"/>
      <c r="DI11" s="644"/>
      <c r="DJ11" s="644"/>
      <c r="DK11" s="644"/>
      <c r="DL11" s="644"/>
      <c r="DM11" s="644"/>
      <c r="DN11" s="644"/>
      <c r="DO11" s="644"/>
      <c r="DP11" s="645"/>
      <c r="DQ11" s="649">
        <v>312812</v>
      </c>
      <c r="DR11" s="644"/>
      <c r="DS11" s="644"/>
      <c r="DT11" s="644"/>
      <c r="DU11" s="644"/>
      <c r="DV11" s="644"/>
      <c r="DW11" s="644"/>
      <c r="DX11" s="644"/>
      <c r="DY11" s="644"/>
      <c r="DZ11" s="644"/>
      <c r="EA11" s="644"/>
      <c r="EB11" s="644"/>
      <c r="EC11" s="684"/>
    </row>
    <row r="12" spans="2:143" ht="11.25" customHeight="1">
      <c r="B12" s="638" t="s">
        <v>246</v>
      </c>
      <c r="C12" s="639"/>
      <c r="D12" s="639"/>
      <c r="E12" s="639"/>
      <c r="F12" s="639"/>
      <c r="G12" s="639"/>
      <c r="H12" s="639"/>
      <c r="I12" s="639"/>
      <c r="J12" s="639"/>
      <c r="K12" s="639"/>
      <c r="L12" s="639"/>
      <c r="M12" s="639"/>
      <c r="N12" s="639"/>
      <c r="O12" s="639"/>
      <c r="P12" s="639"/>
      <c r="Q12" s="640"/>
      <c r="R12" s="641">
        <v>399303</v>
      </c>
      <c r="S12" s="644"/>
      <c r="T12" s="644"/>
      <c r="U12" s="644"/>
      <c r="V12" s="644"/>
      <c r="W12" s="644"/>
      <c r="X12" s="644"/>
      <c r="Y12" s="645"/>
      <c r="Z12" s="703">
        <v>2.6</v>
      </c>
      <c r="AA12" s="703"/>
      <c r="AB12" s="703"/>
      <c r="AC12" s="703"/>
      <c r="AD12" s="704">
        <v>399303</v>
      </c>
      <c r="AE12" s="704"/>
      <c r="AF12" s="704"/>
      <c r="AG12" s="704"/>
      <c r="AH12" s="704"/>
      <c r="AI12" s="704"/>
      <c r="AJ12" s="704"/>
      <c r="AK12" s="704"/>
      <c r="AL12" s="646">
        <v>5.3</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v>1202880</v>
      </c>
      <c r="BH12" s="644"/>
      <c r="BI12" s="644"/>
      <c r="BJ12" s="644"/>
      <c r="BK12" s="644"/>
      <c r="BL12" s="644"/>
      <c r="BM12" s="644"/>
      <c r="BN12" s="645"/>
      <c r="BO12" s="703">
        <v>47.8</v>
      </c>
      <c r="BP12" s="703"/>
      <c r="BQ12" s="703"/>
      <c r="BR12" s="703"/>
      <c r="BS12" s="649" t="s">
        <v>229</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263904</v>
      </c>
      <c r="CS12" s="644"/>
      <c r="CT12" s="644"/>
      <c r="CU12" s="644"/>
      <c r="CV12" s="644"/>
      <c r="CW12" s="644"/>
      <c r="CX12" s="644"/>
      <c r="CY12" s="645"/>
      <c r="CZ12" s="703">
        <v>1.7</v>
      </c>
      <c r="DA12" s="703"/>
      <c r="DB12" s="703"/>
      <c r="DC12" s="703"/>
      <c r="DD12" s="649">
        <v>36936</v>
      </c>
      <c r="DE12" s="644"/>
      <c r="DF12" s="644"/>
      <c r="DG12" s="644"/>
      <c r="DH12" s="644"/>
      <c r="DI12" s="644"/>
      <c r="DJ12" s="644"/>
      <c r="DK12" s="644"/>
      <c r="DL12" s="644"/>
      <c r="DM12" s="644"/>
      <c r="DN12" s="644"/>
      <c r="DO12" s="644"/>
      <c r="DP12" s="645"/>
      <c r="DQ12" s="649">
        <v>159089</v>
      </c>
      <c r="DR12" s="644"/>
      <c r="DS12" s="644"/>
      <c r="DT12" s="644"/>
      <c r="DU12" s="644"/>
      <c r="DV12" s="644"/>
      <c r="DW12" s="644"/>
      <c r="DX12" s="644"/>
      <c r="DY12" s="644"/>
      <c r="DZ12" s="644"/>
      <c r="EA12" s="644"/>
      <c r="EB12" s="644"/>
      <c r="EC12" s="684"/>
    </row>
    <row r="13" spans="2:143" ht="11.25" customHeight="1">
      <c r="B13" s="638" t="s">
        <v>249</v>
      </c>
      <c r="C13" s="639"/>
      <c r="D13" s="639"/>
      <c r="E13" s="639"/>
      <c r="F13" s="639"/>
      <c r="G13" s="639"/>
      <c r="H13" s="639"/>
      <c r="I13" s="639"/>
      <c r="J13" s="639"/>
      <c r="K13" s="639"/>
      <c r="L13" s="639"/>
      <c r="M13" s="639"/>
      <c r="N13" s="639"/>
      <c r="O13" s="639"/>
      <c r="P13" s="639"/>
      <c r="Q13" s="640"/>
      <c r="R13" s="641" t="s">
        <v>229</v>
      </c>
      <c r="S13" s="644"/>
      <c r="T13" s="644"/>
      <c r="U13" s="644"/>
      <c r="V13" s="644"/>
      <c r="W13" s="644"/>
      <c r="X13" s="644"/>
      <c r="Y13" s="645"/>
      <c r="Z13" s="703" t="s">
        <v>240</v>
      </c>
      <c r="AA13" s="703"/>
      <c r="AB13" s="703"/>
      <c r="AC13" s="703"/>
      <c r="AD13" s="704" t="s">
        <v>240</v>
      </c>
      <c r="AE13" s="704"/>
      <c r="AF13" s="704"/>
      <c r="AG13" s="704"/>
      <c r="AH13" s="704"/>
      <c r="AI13" s="704"/>
      <c r="AJ13" s="704"/>
      <c r="AK13" s="704"/>
      <c r="AL13" s="646" t="s">
        <v>229</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1191031</v>
      </c>
      <c r="BH13" s="644"/>
      <c r="BI13" s="644"/>
      <c r="BJ13" s="644"/>
      <c r="BK13" s="644"/>
      <c r="BL13" s="644"/>
      <c r="BM13" s="644"/>
      <c r="BN13" s="645"/>
      <c r="BO13" s="703">
        <v>47.4</v>
      </c>
      <c r="BP13" s="703"/>
      <c r="BQ13" s="703"/>
      <c r="BR13" s="703"/>
      <c r="BS13" s="649" t="s">
        <v>229</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1593737</v>
      </c>
      <c r="CS13" s="644"/>
      <c r="CT13" s="644"/>
      <c r="CU13" s="644"/>
      <c r="CV13" s="644"/>
      <c r="CW13" s="644"/>
      <c r="CX13" s="644"/>
      <c r="CY13" s="645"/>
      <c r="CZ13" s="703">
        <v>10.4</v>
      </c>
      <c r="DA13" s="703"/>
      <c r="DB13" s="703"/>
      <c r="DC13" s="703"/>
      <c r="DD13" s="649">
        <v>1053184</v>
      </c>
      <c r="DE13" s="644"/>
      <c r="DF13" s="644"/>
      <c r="DG13" s="644"/>
      <c r="DH13" s="644"/>
      <c r="DI13" s="644"/>
      <c r="DJ13" s="644"/>
      <c r="DK13" s="644"/>
      <c r="DL13" s="644"/>
      <c r="DM13" s="644"/>
      <c r="DN13" s="644"/>
      <c r="DO13" s="644"/>
      <c r="DP13" s="645"/>
      <c r="DQ13" s="649">
        <v>622950</v>
      </c>
      <c r="DR13" s="644"/>
      <c r="DS13" s="644"/>
      <c r="DT13" s="644"/>
      <c r="DU13" s="644"/>
      <c r="DV13" s="644"/>
      <c r="DW13" s="644"/>
      <c r="DX13" s="644"/>
      <c r="DY13" s="644"/>
      <c r="DZ13" s="644"/>
      <c r="EA13" s="644"/>
      <c r="EB13" s="644"/>
      <c r="EC13" s="684"/>
    </row>
    <row r="14" spans="2:143" ht="11.25" customHeight="1">
      <c r="B14" s="638" t="s">
        <v>252</v>
      </c>
      <c r="C14" s="639"/>
      <c r="D14" s="639"/>
      <c r="E14" s="639"/>
      <c r="F14" s="639"/>
      <c r="G14" s="639"/>
      <c r="H14" s="639"/>
      <c r="I14" s="639"/>
      <c r="J14" s="639"/>
      <c r="K14" s="639"/>
      <c r="L14" s="639"/>
      <c r="M14" s="639"/>
      <c r="N14" s="639"/>
      <c r="O14" s="639"/>
      <c r="P14" s="639"/>
      <c r="Q14" s="640"/>
      <c r="R14" s="641" t="s">
        <v>229</v>
      </c>
      <c r="S14" s="644"/>
      <c r="T14" s="644"/>
      <c r="U14" s="644"/>
      <c r="V14" s="644"/>
      <c r="W14" s="644"/>
      <c r="X14" s="644"/>
      <c r="Y14" s="645"/>
      <c r="Z14" s="703" t="s">
        <v>229</v>
      </c>
      <c r="AA14" s="703"/>
      <c r="AB14" s="703"/>
      <c r="AC14" s="703"/>
      <c r="AD14" s="704" t="s">
        <v>240</v>
      </c>
      <c r="AE14" s="704"/>
      <c r="AF14" s="704"/>
      <c r="AG14" s="704"/>
      <c r="AH14" s="704"/>
      <c r="AI14" s="704"/>
      <c r="AJ14" s="704"/>
      <c r="AK14" s="704"/>
      <c r="AL14" s="646" t="s">
        <v>229</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82274</v>
      </c>
      <c r="BH14" s="644"/>
      <c r="BI14" s="644"/>
      <c r="BJ14" s="644"/>
      <c r="BK14" s="644"/>
      <c r="BL14" s="644"/>
      <c r="BM14" s="644"/>
      <c r="BN14" s="645"/>
      <c r="BO14" s="703">
        <v>3.3</v>
      </c>
      <c r="BP14" s="703"/>
      <c r="BQ14" s="703"/>
      <c r="BR14" s="703"/>
      <c r="BS14" s="649" t="s">
        <v>229</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1324270</v>
      </c>
      <c r="CS14" s="644"/>
      <c r="CT14" s="644"/>
      <c r="CU14" s="644"/>
      <c r="CV14" s="644"/>
      <c r="CW14" s="644"/>
      <c r="CX14" s="644"/>
      <c r="CY14" s="645"/>
      <c r="CZ14" s="703">
        <v>8.6</v>
      </c>
      <c r="DA14" s="703"/>
      <c r="DB14" s="703"/>
      <c r="DC14" s="703"/>
      <c r="DD14" s="649">
        <v>87114</v>
      </c>
      <c r="DE14" s="644"/>
      <c r="DF14" s="644"/>
      <c r="DG14" s="644"/>
      <c r="DH14" s="644"/>
      <c r="DI14" s="644"/>
      <c r="DJ14" s="644"/>
      <c r="DK14" s="644"/>
      <c r="DL14" s="644"/>
      <c r="DM14" s="644"/>
      <c r="DN14" s="644"/>
      <c r="DO14" s="644"/>
      <c r="DP14" s="645"/>
      <c r="DQ14" s="649">
        <v>533249</v>
      </c>
      <c r="DR14" s="644"/>
      <c r="DS14" s="644"/>
      <c r="DT14" s="644"/>
      <c r="DU14" s="644"/>
      <c r="DV14" s="644"/>
      <c r="DW14" s="644"/>
      <c r="DX14" s="644"/>
      <c r="DY14" s="644"/>
      <c r="DZ14" s="644"/>
      <c r="EA14" s="644"/>
      <c r="EB14" s="644"/>
      <c r="EC14" s="684"/>
    </row>
    <row r="15" spans="2:143" ht="11.25" customHeight="1">
      <c r="B15" s="638" t="s">
        <v>255</v>
      </c>
      <c r="C15" s="639"/>
      <c r="D15" s="639"/>
      <c r="E15" s="639"/>
      <c r="F15" s="639"/>
      <c r="G15" s="639"/>
      <c r="H15" s="639"/>
      <c r="I15" s="639"/>
      <c r="J15" s="639"/>
      <c r="K15" s="639"/>
      <c r="L15" s="639"/>
      <c r="M15" s="639"/>
      <c r="N15" s="639"/>
      <c r="O15" s="639"/>
      <c r="P15" s="639"/>
      <c r="Q15" s="640"/>
      <c r="R15" s="641">
        <v>23716</v>
      </c>
      <c r="S15" s="644"/>
      <c r="T15" s="644"/>
      <c r="U15" s="644"/>
      <c r="V15" s="644"/>
      <c r="W15" s="644"/>
      <c r="X15" s="644"/>
      <c r="Y15" s="645"/>
      <c r="Z15" s="703">
        <v>0.2</v>
      </c>
      <c r="AA15" s="703"/>
      <c r="AB15" s="703"/>
      <c r="AC15" s="703"/>
      <c r="AD15" s="704">
        <v>23716</v>
      </c>
      <c r="AE15" s="704"/>
      <c r="AF15" s="704"/>
      <c r="AG15" s="704"/>
      <c r="AH15" s="704"/>
      <c r="AI15" s="704"/>
      <c r="AJ15" s="704"/>
      <c r="AK15" s="704"/>
      <c r="AL15" s="646">
        <v>0.3</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112700</v>
      </c>
      <c r="BH15" s="644"/>
      <c r="BI15" s="644"/>
      <c r="BJ15" s="644"/>
      <c r="BK15" s="644"/>
      <c r="BL15" s="644"/>
      <c r="BM15" s="644"/>
      <c r="BN15" s="645"/>
      <c r="BO15" s="703">
        <v>4.5</v>
      </c>
      <c r="BP15" s="703"/>
      <c r="BQ15" s="703"/>
      <c r="BR15" s="703"/>
      <c r="BS15" s="649" t="s">
        <v>240</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2567588</v>
      </c>
      <c r="CS15" s="644"/>
      <c r="CT15" s="644"/>
      <c r="CU15" s="644"/>
      <c r="CV15" s="644"/>
      <c r="CW15" s="644"/>
      <c r="CX15" s="644"/>
      <c r="CY15" s="645"/>
      <c r="CZ15" s="703">
        <v>16.7</v>
      </c>
      <c r="DA15" s="703"/>
      <c r="DB15" s="703"/>
      <c r="DC15" s="703"/>
      <c r="DD15" s="649">
        <v>1629621</v>
      </c>
      <c r="DE15" s="644"/>
      <c r="DF15" s="644"/>
      <c r="DG15" s="644"/>
      <c r="DH15" s="644"/>
      <c r="DI15" s="644"/>
      <c r="DJ15" s="644"/>
      <c r="DK15" s="644"/>
      <c r="DL15" s="644"/>
      <c r="DM15" s="644"/>
      <c r="DN15" s="644"/>
      <c r="DO15" s="644"/>
      <c r="DP15" s="645"/>
      <c r="DQ15" s="649">
        <v>904258</v>
      </c>
      <c r="DR15" s="644"/>
      <c r="DS15" s="644"/>
      <c r="DT15" s="644"/>
      <c r="DU15" s="644"/>
      <c r="DV15" s="644"/>
      <c r="DW15" s="644"/>
      <c r="DX15" s="644"/>
      <c r="DY15" s="644"/>
      <c r="DZ15" s="644"/>
      <c r="EA15" s="644"/>
      <c r="EB15" s="644"/>
      <c r="EC15" s="684"/>
    </row>
    <row r="16" spans="2:143" ht="11.25" customHeight="1">
      <c r="B16" s="638" t="s">
        <v>258</v>
      </c>
      <c r="C16" s="639"/>
      <c r="D16" s="639"/>
      <c r="E16" s="639"/>
      <c r="F16" s="639"/>
      <c r="G16" s="639"/>
      <c r="H16" s="639"/>
      <c r="I16" s="639"/>
      <c r="J16" s="639"/>
      <c r="K16" s="639"/>
      <c r="L16" s="639"/>
      <c r="M16" s="639"/>
      <c r="N16" s="639"/>
      <c r="O16" s="639"/>
      <c r="P16" s="639"/>
      <c r="Q16" s="640"/>
      <c r="R16" s="641" t="s">
        <v>229</v>
      </c>
      <c r="S16" s="644"/>
      <c r="T16" s="644"/>
      <c r="U16" s="644"/>
      <c r="V16" s="644"/>
      <c r="W16" s="644"/>
      <c r="X16" s="644"/>
      <c r="Y16" s="645"/>
      <c r="Z16" s="703" t="s">
        <v>240</v>
      </c>
      <c r="AA16" s="703"/>
      <c r="AB16" s="703"/>
      <c r="AC16" s="703"/>
      <c r="AD16" s="704" t="s">
        <v>240</v>
      </c>
      <c r="AE16" s="704"/>
      <c r="AF16" s="704"/>
      <c r="AG16" s="704"/>
      <c r="AH16" s="704"/>
      <c r="AI16" s="704"/>
      <c r="AJ16" s="704"/>
      <c r="AK16" s="704"/>
      <c r="AL16" s="646" t="s">
        <v>240</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t="s">
        <v>229</v>
      </c>
      <c r="BH16" s="644"/>
      <c r="BI16" s="644"/>
      <c r="BJ16" s="644"/>
      <c r="BK16" s="644"/>
      <c r="BL16" s="644"/>
      <c r="BM16" s="644"/>
      <c r="BN16" s="645"/>
      <c r="BO16" s="703" t="s">
        <v>229</v>
      </c>
      <c r="BP16" s="703"/>
      <c r="BQ16" s="703"/>
      <c r="BR16" s="703"/>
      <c r="BS16" s="649" t="s">
        <v>229</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v>120010</v>
      </c>
      <c r="CS16" s="644"/>
      <c r="CT16" s="644"/>
      <c r="CU16" s="644"/>
      <c r="CV16" s="644"/>
      <c r="CW16" s="644"/>
      <c r="CX16" s="644"/>
      <c r="CY16" s="645"/>
      <c r="CZ16" s="703">
        <v>0.8</v>
      </c>
      <c r="DA16" s="703"/>
      <c r="DB16" s="703"/>
      <c r="DC16" s="703"/>
      <c r="DD16" s="649" t="s">
        <v>229</v>
      </c>
      <c r="DE16" s="644"/>
      <c r="DF16" s="644"/>
      <c r="DG16" s="644"/>
      <c r="DH16" s="644"/>
      <c r="DI16" s="644"/>
      <c r="DJ16" s="644"/>
      <c r="DK16" s="644"/>
      <c r="DL16" s="644"/>
      <c r="DM16" s="644"/>
      <c r="DN16" s="644"/>
      <c r="DO16" s="644"/>
      <c r="DP16" s="645"/>
      <c r="DQ16" s="649">
        <v>59040</v>
      </c>
      <c r="DR16" s="644"/>
      <c r="DS16" s="644"/>
      <c r="DT16" s="644"/>
      <c r="DU16" s="644"/>
      <c r="DV16" s="644"/>
      <c r="DW16" s="644"/>
      <c r="DX16" s="644"/>
      <c r="DY16" s="644"/>
      <c r="DZ16" s="644"/>
      <c r="EA16" s="644"/>
      <c r="EB16" s="644"/>
      <c r="EC16" s="684"/>
    </row>
    <row r="17" spans="2:133" ht="11.25" customHeight="1">
      <c r="B17" s="638" t="s">
        <v>261</v>
      </c>
      <c r="C17" s="639"/>
      <c r="D17" s="639"/>
      <c r="E17" s="639"/>
      <c r="F17" s="639"/>
      <c r="G17" s="639"/>
      <c r="H17" s="639"/>
      <c r="I17" s="639"/>
      <c r="J17" s="639"/>
      <c r="K17" s="639"/>
      <c r="L17" s="639"/>
      <c r="M17" s="639"/>
      <c r="N17" s="639"/>
      <c r="O17" s="639"/>
      <c r="P17" s="639"/>
      <c r="Q17" s="640"/>
      <c r="R17" s="641">
        <v>5068</v>
      </c>
      <c r="S17" s="644"/>
      <c r="T17" s="644"/>
      <c r="U17" s="644"/>
      <c r="V17" s="644"/>
      <c r="W17" s="644"/>
      <c r="X17" s="644"/>
      <c r="Y17" s="645"/>
      <c r="Z17" s="703">
        <v>0</v>
      </c>
      <c r="AA17" s="703"/>
      <c r="AB17" s="703"/>
      <c r="AC17" s="703"/>
      <c r="AD17" s="704">
        <v>5068</v>
      </c>
      <c r="AE17" s="704"/>
      <c r="AF17" s="704"/>
      <c r="AG17" s="704"/>
      <c r="AH17" s="704"/>
      <c r="AI17" s="704"/>
      <c r="AJ17" s="704"/>
      <c r="AK17" s="704"/>
      <c r="AL17" s="646">
        <v>0.1</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240</v>
      </c>
      <c r="BH17" s="644"/>
      <c r="BI17" s="644"/>
      <c r="BJ17" s="644"/>
      <c r="BK17" s="644"/>
      <c r="BL17" s="644"/>
      <c r="BM17" s="644"/>
      <c r="BN17" s="645"/>
      <c r="BO17" s="703" t="s">
        <v>240</v>
      </c>
      <c r="BP17" s="703"/>
      <c r="BQ17" s="703"/>
      <c r="BR17" s="703"/>
      <c r="BS17" s="649" t="s">
        <v>229</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1740006</v>
      </c>
      <c r="CS17" s="644"/>
      <c r="CT17" s="644"/>
      <c r="CU17" s="644"/>
      <c r="CV17" s="644"/>
      <c r="CW17" s="644"/>
      <c r="CX17" s="644"/>
      <c r="CY17" s="645"/>
      <c r="CZ17" s="703">
        <v>11.3</v>
      </c>
      <c r="DA17" s="703"/>
      <c r="DB17" s="703"/>
      <c r="DC17" s="703"/>
      <c r="DD17" s="649" t="s">
        <v>229</v>
      </c>
      <c r="DE17" s="644"/>
      <c r="DF17" s="644"/>
      <c r="DG17" s="644"/>
      <c r="DH17" s="644"/>
      <c r="DI17" s="644"/>
      <c r="DJ17" s="644"/>
      <c r="DK17" s="644"/>
      <c r="DL17" s="644"/>
      <c r="DM17" s="644"/>
      <c r="DN17" s="644"/>
      <c r="DO17" s="644"/>
      <c r="DP17" s="645"/>
      <c r="DQ17" s="649">
        <v>1732218</v>
      </c>
      <c r="DR17" s="644"/>
      <c r="DS17" s="644"/>
      <c r="DT17" s="644"/>
      <c r="DU17" s="644"/>
      <c r="DV17" s="644"/>
      <c r="DW17" s="644"/>
      <c r="DX17" s="644"/>
      <c r="DY17" s="644"/>
      <c r="DZ17" s="644"/>
      <c r="EA17" s="644"/>
      <c r="EB17" s="644"/>
      <c r="EC17" s="684"/>
    </row>
    <row r="18" spans="2:133" ht="11.25" customHeight="1">
      <c r="B18" s="638" t="s">
        <v>264</v>
      </c>
      <c r="C18" s="639"/>
      <c r="D18" s="639"/>
      <c r="E18" s="639"/>
      <c r="F18" s="639"/>
      <c r="G18" s="639"/>
      <c r="H18" s="639"/>
      <c r="I18" s="639"/>
      <c r="J18" s="639"/>
      <c r="K18" s="639"/>
      <c r="L18" s="639"/>
      <c r="M18" s="639"/>
      <c r="N18" s="639"/>
      <c r="O18" s="639"/>
      <c r="P18" s="639"/>
      <c r="Q18" s="640"/>
      <c r="R18" s="641">
        <v>4908111</v>
      </c>
      <c r="S18" s="644"/>
      <c r="T18" s="644"/>
      <c r="U18" s="644"/>
      <c r="V18" s="644"/>
      <c r="W18" s="644"/>
      <c r="X18" s="644"/>
      <c r="Y18" s="645"/>
      <c r="Z18" s="703">
        <v>31.5</v>
      </c>
      <c r="AA18" s="703"/>
      <c r="AB18" s="703"/>
      <c r="AC18" s="703"/>
      <c r="AD18" s="704">
        <v>4444007</v>
      </c>
      <c r="AE18" s="704"/>
      <c r="AF18" s="704"/>
      <c r="AG18" s="704"/>
      <c r="AH18" s="704"/>
      <c r="AI18" s="704"/>
      <c r="AJ18" s="704"/>
      <c r="AK18" s="704"/>
      <c r="AL18" s="646">
        <v>58.7</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240</v>
      </c>
      <c r="BH18" s="644"/>
      <c r="BI18" s="644"/>
      <c r="BJ18" s="644"/>
      <c r="BK18" s="644"/>
      <c r="BL18" s="644"/>
      <c r="BM18" s="644"/>
      <c r="BN18" s="645"/>
      <c r="BO18" s="703" t="s">
        <v>229</v>
      </c>
      <c r="BP18" s="703"/>
      <c r="BQ18" s="703"/>
      <c r="BR18" s="703"/>
      <c r="BS18" s="649" t="s">
        <v>240</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t="s">
        <v>229</v>
      </c>
      <c r="CS18" s="644"/>
      <c r="CT18" s="644"/>
      <c r="CU18" s="644"/>
      <c r="CV18" s="644"/>
      <c r="CW18" s="644"/>
      <c r="CX18" s="644"/>
      <c r="CY18" s="645"/>
      <c r="CZ18" s="703" t="s">
        <v>229</v>
      </c>
      <c r="DA18" s="703"/>
      <c r="DB18" s="703"/>
      <c r="DC18" s="703"/>
      <c r="DD18" s="649" t="s">
        <v>240</v>
      </c>
      <c r="DE18" s="644"/>
      <c r="DF18" s="644"/>
      <c r="DG18" s="644"/>
      <c r="DH18" s="644"/>
      <c r="DI18" s="644"/>
      <c r="DJ18" s="644"/>
      <c r="DK18" s="644"/>
      <c r="DL18" s="644"/>
      <c r="DM18" s="644"/>
      <c r="DN18" s="644"/>
      <c r="DO18" s="644"/>
      <c r="DP18" s="645"/>
      <c r="DQ18" s="649" t="s">
        <v>229</v>
      </c>
      <c r="DR18" s="644"/>
      <c r="DS18" s="644"/>
      <c r="DT18" s="644"/>
      <c r="DU18" s="644"/>
      <c r="DV18" s="644"/>
      <c r="DW18" s="644"/>
      <c r="DX18" s="644"/>
      <c r="DY18" s="644"/>
      <c r="DZ18" s="644"/>
      <c r="EA18" s="644"/>
      <c r="EB18" s="644"/>
      <c r="EC18" s="684"/>
    </row>
    <row r="19" spans="2:133" ht="11.25" customHeight="1">
      <c r="B19" s="638" t="s">
        <v>267</v>
      </c>
      <c r="C19" s="639"/>
      <c r="D19" s="639"/>
      <c r="E19" s="639"/>
      <c r="F19" s="639"/>
      <c r="G19" s="639"/>
      <c r="H19" s="639"/>
      <c r="I19" s="639"/>
      <c r="J19" s="639"/>
      <c r="K19" s="639"/>
      <c r="L19" s="639"/>
      <c r="M19" s="639"/>
      <c r="N19" s="639"/>
      <c r="O19" s="639"/>
      <c r="P19" s="639"/>
      <c r="Q19" s="640"/>
      <c r="R19" s="641">
        <v>4444007</v>
      </c>
      <c r="S19" s="644"/>
      <c r="T19" s="644"/>
      <c r="U19" s="644"/>
      <c r="V19" s="644"/>
      <c r="W19" s="644"/>
      <c r="X19" s="644"/>
      <c r="Y19" s="645"/>
      <c r="Z19" s="703">
        <v>28.5</v>
      </c>
      <c r="AA19" s="703"/>
      <c r="AB19" s="703"/>
      <c r="AC19" s="703"/>
      <c r="AD19" s="704">
        <v>4444007</v>
      </c>
      <c r="AE19" s="704"/>
      <c r="AF19" s="704"/>
      <c r="AG19" s="704"/>
      <c r="AH19" s="704"/>
      <c r="AI19" s="704"/>
      <c r="AJ19" s="704"/>
      <c r="AK19" s="704"/>
      <c r="AL19" s="646">
        <v>58.7</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v>4008</v>
      </c>
      <c r="BH19" s="644"/>
      <c r="BI19" s="644"/>
      <c r="BJ19" s="644"/>
      <c r="BK19" s="644"/>
      <c r="BL19" s="644"/>
      <c r="BM19" s="644"/>
      <c r="BN19" s="645"/>
      <c r="BO19" s="703">
        <v>0.2</v>
      </c>
      <c r="BP19" s="703"/>
      <c r="BQ19" s="703"/>
      <c r="BR19" s="703"/>
      <c r="BS19" s="649" t="s">
        <v>240</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229</v>
      </c>
      <c r="CS19" s="644"/>
      <c r="CT19" s="644"/>
      <c r="CU19" s="644"/>
      <c r="CV19" s="644"/>
      <c r="CW19" s="644"/>
      <c r="CX19" s="644"/>
      <c r="CY19" s="645"/>
      <c r="CZ19" s="703" t="s">
        <v>229</v>
      </c>
      <c r="DA19" s="703"/>
      <c r="DB19" s="703"/>
      <c r="DC19" s="703"/>
      <c r="DD19" s="649" t="s">
        <v>240</v>
      </c>
      <c r="DE19" s="644"/>
      <c r="DF19" s="644"/>
      <c r="DG19" s="644"/>
      <c r="DH19" s="644"/>
      <c r="DI19" s="644"/>
      <c r="DJ19" s="644"/>
      <c r="DK19" s="644"/>
      <c r="DL19" s="644"/>
      <c r="DM19" s="644"/>
      <c r="DN19" s="644"/>
      <c r="DO19" s="644"/>
      <c r="DP19" s="645"/>
      <c r="DQ19" s="649" t="s">
        <v>229</v>
      </c>
      <c r="DR19" s="644"/>
      <c r="DS19" s="644"/>
      <c r="DT19" s="644"/>
      <c r="DU19" s="644"/>
      <c r="DV19" s="644"/>
      <c r="DW19" s="644"/>
      <c r="DX19" s="644"/>
      <c r="DY19" s="644"/>
      <c r="DZ19" s="644"/>
      <c r="EA19" s="644"/>
      <c r="EB19" s="644"/>
      <c r="EC19" s="684"/>
    </row>
    <row r="20" spans="2:133" ht="11.25" customHeight="1">
      <c r="B20" s="638" t="s">
        <v>270</v>
      </c>
      <c r="C20" s="639"/>
      <c r="D20" s="639"/>
      <c r="E20" s="639"/>
      <c r="F20" s="639"/>
      <c r="G20" s="639"/>
      <c r="H20" s="639"/>
      <c r="I20" s="639"/>
      <c r="J20" s="639"/>
      <c r="K20" s="639"/>
      <c r="L20" s="639"/>
      <c r="M20" s="639"/>
      <c r="N20" s="639"/>
      <c r="O20" s="639"/>
      <c r="P20" s="639"/>
      <c r="Q20" s="640"/>
      <c r="R20" s="641">
        <v>464104</v>
      </c>
      <c r="S20" s="644"/>
      <c r="T20" s="644"/>
      <c r="U20" s="644"/>
      <c r="V20" s="644"/>
      <c r="W20" s="644"/>
      <c r="X20" s="644"/>
      <c r="Y20" s="645"/>
      <c r="Z20" s="703">
        <v>3</v>
      </c>
      <c r="AA20" s="703"/>
      <c r="AB20" s="703"/>
      <c r="AC20" s="703"/>
      <c r="AD20" s="704" t="s">
        <v>229</v>
      </c>
      <c r="AE20" s="704"/>
      <c r="AF20" s="704"/>
      <c r="AG20" s="704"/>
      <c r="AH20" s="704"/>
      <c r="AI20" s="704"/>
      <c r="AJ20" s="704"/>
      <c r="AK20" s="704"/>
      <c r="AL20" s="646" t="s">
        <v>240</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v>4008</v>
      </c>
      <c r="BH20" s="644"/>
      <c r="BI20" s="644"/>
      <c r="BJ20" s="644"/>
      <c r="BK20" s="644"/>
      <c r="BL20" s="644"/>
      <c r="BM20" s="644"/>
      <c r="BN20" s="645"/>
      <c r="BO20" s="703">
        <v>0.2</v>
      </c>
      <c r="BP20" s="703"/>
      <c r="BQ20" s="703"/>
      <c r="BR20" s="703"/>
      <c r="BS20" s="649" t="s">
        <v>229</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15346534</v>
      </c>
      <c r="CS20" s="644"/>
      <c r="CT20" s="644"/>
      <c r="CU20" s="644"/>
      <c r="CV20" s="644"/>
      <c r="CW20" s="644"/>
      <c r="CX20" s="644"/>
      <c r="CY20" s="645"/>
      <c r="CZ20" s="703">
        <v>100</v>
      </c>
      <c r="DA20" s="703"/>
      <c r="DB20" s="703"/>
      <c r="DC20" s="703"/>
      <c r="DD20" s="649">
        <v>3877536</v>
      </c>
      <c r="DE20" s="644"/>
      <c r="DF20" s="644"/>
      <c r="DG20" s="644"/>
      <c r="DH20" s="644"/>
      <c r="DI20" s="644"/>
      <c r="DJ20" s="644"/>
      <c r="DK20" s="644"/>
      <c r="DL20" s="644"/>
      <c r="DM20" s="644"/>
      <c r="DN20" s="644"/>
      <c r="DO20" s="644"/>
      <c r="DP20" s="645"/>
      <c r="DQ20" s="649">
        <v>8894954</v>
      </c>
      <c r="DR20" s="644"/>
      <c r="DS20" s="644"/>
      <c r="DT20" s="644"/>
      <c r="DU20" s="644"/>
      <c r="DV20" s="644"/>
      <c r="DW20" s="644"/>
      <c r="DX20" s="644"/>
      <c r="DY20" s="644"/>
      <c r="DZ20" s="644"/>
      <c r="EA20" s="644"/>
      <c r="EB20" s="644"/>
      <c r="EC20" s="684"/>
    </row>
    <row r="21" spans="2:133" ht="11.25" customHeight="1">
      <c r="B21" s="638" t="s">
        <v>273</v>
      </c>
      <c r="C21" s="639"/>
      <c r="D21" s="639"/>
      <c r="E21" s="639"/>
      <c r="F21" s="639"/>
      <c r="G21" s="639"/>
      <c r="H21" s="639"/>
      <c r="I21" s="639"/>
      <c r="J21" s="639"/>
      <c r="K21" s="639"/>
      <c r="L21" s="639"/>
      <c r="M21" s="639"/>
      <c r="N21" s="639"/>
      <c r="O21" s="639"/>
      <c r="P21" s="639"/>
      <c r="Q21" s="640"/>
      <c r="R21" s="641" t="s">
        <v>240</v>
      </c>
      <c r="S21" s="644"/>
      <c r="T21" s="644"/>
      <c r="U21" s="644"/>
      <c r="V21" s="644"/>
      <c r="W21" s="644"/>
      <c r="X21" s="644"/>
      <c r="Y21" s="645"/>
      <c r="Z21" s="703" t="s">
        <v>240</v>
      </c>
      <c r="AA21" s="703"/>
      <c r="AB21" s="703"/>
      <c r="AC21" s="703"/>
      <c r="AD21" s="704" t="s">
        <v>229</v>
      </c>
      <c r="AE21" s="704"/>
      <c r="AF21" s="704"/>
      <c r="AG21" s="704"/>
      <c r="AH21" s="704"/>
      <c r="AI21" s="704"/>
      <c r="AJ21" s="704"/>
      <c r="AK21" s="704"/>
      <c r="AL21" s="646" t="s">
        <v>240</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v>3608</v>
      </c>
      <c r="BH21" s="644"/>
      <c r="BI21" s="644"/>
      <c r="BJ21" s="644"/>
      <c r="BK21" s="644"/>
      <c r="BL21" s="644"/>
      <c r="BM21" s="644"/>
      <c r="BN21" s="645"/>
      <c r="BO21" s="703">
        <v>0.1</v>
      </c>
      <c r="BP21" s="703"/>
      <c r="BQ21" s="703"/>
      <c r="BR21" s="703"/>
      <c r="BS21" s="649" t="s">
        <v>240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275</v>
      </c>
      <c r="C22" s="639"/>
      <c r="D22" s="639"/>
      <c r="E22" s="639"/>
      <c r="F22" s="639"/>
      <c r="G22" s="639"/>
      <c r="H22" s="639"/>
      <c r="I22" s="639"/>
      <c r="J22" s="639"/>
      <c r="K22" s="639"/>
      <c r="L22" s="639"/>
      <c r="M22" s="639"/>
      <c r="N22" s="639"/>
      <c r="O22" s="639"/>
      <c r="P22" s="639"/>
      <c r="Q22" s="640"/>
      <c r="R22" s="641">
        <v>8007799</v>
      </c>
      <c r="S22" s="644"/>
      <c r="T22" s="644"/>
      <c r="U22" s="644"/>
      <c r="V22" s="644"/>
      <c r="W22" s="644"/>
      <c r="X22" s="644"/>
      <c r="Y22" s="645"/>
      <c r="Z22" s="703">
        <v>51.4</v>
      </c>
      <c r="AA22" s="703"/>
      <c r="AB22" s="703"/>
      <c r="AC22" s="703"/>
      <c r="AD22" s="704">
        <v>7543695</v>
      </c>
      <c r="AE22" s="704"/>
      <c r="AF22" s="704"/>
      <c r="AG22" s="704"/>
      <c r="AH22" s="704"/>
      <c r="AI22" s="704"/>
      <c r="AJ22" s="704"/>
      <c r="AK22" s="704"/>
      <c r="AL22" s="646">
        <v>99.7</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t="s">
        <v>229</v>
      </c>
      <c r="BH22" s="644"/>
      <c r="BI22" s="644"/>
      <c r="BJ22" s="644"/>
      <c r="BK22" s="644"/>
      <c r="BL22" s="644"/>
      <c r="BM22" s="644"/>
      <c r="BN22" s="645"/>
      <c r="BO22" s="703" t="s">
        <v>229</v>
      </c>
      <c r="BP22" s="703"/>
      <c r="BQ22" s="703"/>
      <c r="BR22" s="703"/>
      <c r="BS22" s="649" t="s">
        <v>240</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278</v>
      </c>
      <c r="C23" s="639"/>
      <c r="D23" s="639"/>
      <c r="E23" s="639"/>
      <c r="F23" s="639"/>
      <c r="G23" s="639"/>
      <c r="H23" s="639"/>
      <c r="I23" s="639"/>
      <c r="J23" s="639"/>
      <c r="K23" s="639"/>
      <c r="L23" s="639"/>
      <c r="M23" s="639"/>
      <c r="N23" s="639"/>
      <c r="O23" s="639"/>
      <c r="P23" s="639"/>
      <c r="Q23" s="640"/>
      <c r="R23" s="641">
        <v>2036</v>
      </c>
      <c r="S23" s="644"/>
      <c r="T23" s="644"/>
      <c r="U23" s="644"/>
      <c r="V23" s="644"/>
      <c r="W23" s="644"/>
      <c r="X23" s="644"/>
      <c r="Y23" s="645"/>
      <c r="Z23" s="703">
        <v>0</v>
      </c>
      <c r="AA23" s="703"/>
      <c r="AB23" s="703"/>
      <c r="AC23" s="703"/>
      <c r="AD23" s="704">
        <v>2036</v>
      </c>
      <c r="AE23" s="704"/>
      <c r="AF23" s="704"/>
      <c r="AG23" s="704"/>
      <c r="AH23" s="704"/>
      <c r="AI23" s="704"/>
      <c r="AJ23" s="704"/>
      <c r="AK23" s="704"/>
      <c r="AL23" s="646">
        <v>0</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t="s">
        <v>229</v>
      </c>
      <c r="BH23" s="644"/>
      <c r="BI23" s="644"/>
      <c r="BJ23" s="644"/>
      <c r="BK23" s="644"/>
      <c r="BL23" s="644"/>
      <c r="BM23" s="644"/>
      <c r="BN23" s="645"/>
      <c r="BO23" s="703" t="s">
        <v>240</v>
      </c>
      <c r="BP23" s="703"/>
      <c r="BQ23" s="703"/>
      <c r="BR23" s="703"/>
      <c r="BS23" s="649" t="s">
        <v>229</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c r="B24" s="638" t="s">
        <v>285</v>
      </c>
      <c r="C24" s="639"/>
      <c r="D24" s="639"/>
      <c r="E24" s="639"/>
      <c r="F24" s="639"/>
      <c r="G24" s="639"/>
      <c r="H24" s="639"/>
      <c r="I24" s="639"/>
      <c r="J24" s="639"/>
      <c r="K24" s="639"/>
      <c r="L24" s="639"/>
      <c r="M24" s="639"/>
      <c r="N24" s="639"/>
      <c r="O24" s="639"/>
      <c r="P24" s="639"/>
      <c r="Q24" s="640"/>
      <c r="R24" s="641">
        <v>52614</v>
      </c>
      <c r="S24" s="644"/>
      <c r="T24" s="644"/>
      <c r="U24" s="644"/>
      <c r="V24" s="644"/>
      <c r="W24" s="644"/>
      <c r="X24" s="644"/>
      <c r="Y24" s="645"/>
      <c r="Z24" s="703">
        <v>0.3</v>
      </c>
      <c r="AA24" s="703"/>
      <c r="AB24" s="703"/>
      <c r="AC24" s="703"/>
      <c r="AD24" s="704" t="s">
        <v>240</v>
      </c>
      <c r="AE24" s="704"/>
      <c r="AF24" s="704"/>
      <c r="AG24" s="704"/>
      <c r="AH24" s="704"/>
      <c r="AI24" s="704"/>
      <c r="AJ24" s="704"/>
      <c r="AK24" s="704"/>
      <c r="AL24" s="646" t="s">
        <v>229</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v>400</v>
      </c>
      <c r="BH24" s="644"/>
      <c r="BI24" s="644"/>
      <c r="BJ24" s="644"/>
      <c r="BK24" s="644"/>
      <c r="BL24" s="644"/>
      <c r="BM24" s="644"/>
      <c r="BN24" s="645"/>
      <c r="BO24" s="703">
        <v>0</v>
      </c>
      <c r="BP24" s="703"/>
      <c r="BQ24" s="703"/>
      <c r="BR24" s="703"/>
      <c r="BS24" s="649" t="s">
        <v>229</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5181063</v>
      </c>
      <c r="CS24" s="707"/>
      <c r="CT24" s="707"/>
      <c r="CU24" s="707"/>
      <c r="CV24" s="707"/>
      <c r="CW24" s="707"/>
      <c r="CX24" s="707"/>
      <c r="CY24" s="753"/>
      <c r="CZ24" s="754">
        <v>33.799999999999997</v>
      </c>
      <c r="DA24" s="723"/>
      <c r="DB24" s="723"/>
      <c r="DC24" s="757"/>
      <c r="DD24" s="752">
        <v>4166164</v>
      </c>
      <c r="DE24" s="707"/>
      <c r="DF24" s="707"/>
      <c r="DG24" s="707"/>
      <c r="DH24" s="707"/>
      <c r="DI24" s="707"/>
      <c r="DJ24" s="707"/>
      <c r="DK24" s="753"/>
      <c r="DL24" s="752">
        <v>4054639</v>
      </c>
      <c r="DM24" s="707"/>
      <c r="DN24" s="707"/>
      <c r="DO24" s="707"/>
      <c r="DP24" s="707"/>
      <c r="DQ24" s="707"/>
      <c r="DR24" s="707"/>
      <c r="DS24" s="707"/>
      <c r="DT24" s="707"/>
      <c r="DU24" s="707"/>
      <c r="DV24" s="753"/>
      <c r="DW24" s="754">
        <v>51.1</v>
      </c>
      <c r="DX24" s="723"/>
      <c r="DY24" s="723"/>
      <c r="DZ24" s="723"/>
      <c r="EA24" s="723"/>
      <c r="EB24" s="723"/>
      <c r="EC24" s="755"/>
    </row>
    <row r="25" spans="2:133" ht="11.25" customHeight="1">
      <c r="B25" s="638" t="s">
        <v>288</v>
      </c>
      <c r="C25" s="639"/>
      <c r="D25" s="639"/>
      <c r="E25" s="639"/>
      <c r="F25" s="639"/>
      <c r="G25" s="639"/>
      <c r="H25" s="639"/>
      <c r="I25" s="639"/>
      <c r="J25" s="639"/>
      <c r="K25" s="639"/>
      <c r="L25" s="639"/>
      <c r="M25" s="639"/>
      <c r="N25" s="639"/>
      <c r="O25" s="639"/>
      <c r="P25" s="639"/>
      <c r="Q25" s="640"/>
      <c r="R25" s="641">
        <v>168817</v>
      </c>
      <c r="S25" s="644"/>
      <c r="T25" s="644"/>
      <c r="U25" s="644"/>
      <c r="V25" s="644"/>
      <c r="W25" s="644"/>
      <c r="X25" s="644"/>
      <c r="Y25" s="645"/>
      <c r="Z25" s="703">
        <v>1.1000000000000001</v>
      </c>
      <c r="AA25" s="703"/>
      <c r="AB25" s="703"/>
      <c r="AC25" s="703"/>
      <c r="AD25" s="704">
        <v>1425</v>
      </c>
      <c r="AE25" s="704"/>
      <c r="AF25" s="704"/>
      <c r="AG25" s="704"/>
      <c r="AH25" s="704"/>
      <c r="AI25" s="704"/>
      <c r="AJ25" s="704"/>
      <c r="AK25" s="704"/>
      <c r="AL25" s="646">
        <v>0</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229</v>
      </c>
      <c r="BH25" s="644"/>
      <c r="BI25" s="644"/>
      <c r="BJ25" s="644"/>
      <c r="BK25" s="644"/>
      <c r="BL25" s="644"/>
      <c r="BM25" s="644"/>
      <c r="BN25" s="645"/>
      <c r="BO25" s="703" t="s">
        <v>240</v>
      </c>
      <c r="BP25" s="703"/>
      <c r="BQ25" s="703"/>
      <c r="BR25" s="703"/>
      <c r="BS25" s="649" t="s">
        <v>240</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1922749</v>
      </c>
      <c r="CS25" s="642"/>
      <c r="CT25" s="642"/>
      <c r="CU25" s="642"/>
      <c r="CV25" s="642"/>
      <c r="CW25" s="642"/>
      <c r="CX25" s="642"/>
      <c r="CY25" s="643"/>
      <c r="CZ25" s="646">
        <v>12.5</v>
      </c>
      <c r="DA25" s="675"/>
      <c r="DB25" s="675"/>
      <c r="DC25" s="676"/>
      <c r="DD25" s="649">
        <v>1823751</v>
      </c>
      <c r="DE25" s="642"/>
      <c r="DF25" s="642"/>
      <c r="DG25" s="642"/>
      <c r="DH25" s="642"/>
      <c r="DI25" s="642"/>
      <c r="DJ25" s="642"/>
      <c r="DK25" s="643"/>
      <c r="DL25" s="649">
        <v>1749147</v>
      </c>
      <c r="DM25" s="642"/>
      <c r="DN25" s="642"/>
      <c r="DO25" s="642"/>
      <c r="DP25" s="642"/>
      <c r="DQ25" s="642"/>
      <c r="DR25" s="642"/>
      <c r="DS25" s="642"/>
      <c r="DT25" s="642"/>
      <c r="DU25" s="642"/>
      <c r="DV25" s="643"/>
      <c r="DW25" s="646">
        <v>22.1</v>
      </c>
      <c r="DX25" s="675"/>
      <c r="DY25" s="675"/>
      <c r="DZ25" s="675"/>
      <c r="EA25" s="675"/>
      <c r="EB25" s="675"/>
      <c r="EC25" s="677"/>
    </row>
    <row r="26" spans="2:133" ht="11.25" customHeight="1">
      <c r="B26" s="638" t="s">
        <v>291</v>
      </c>
      <c r="C26" s="639"/>
      <c r="D26" s="639"/>
      <c r="E26" s="639"/>
      <c r="F26" s="639"/>
      <c r="G26" s="639"/>
      <c r="H26" s="639"/>
      <c r="I26" s="639"/>
      <c r="J26" s="639"/>
      <c r="K26" s="639"/>
      <c r="L26" s="639"/>
      <c r="M26" s="639"/>
      <c r="N26" s="639"/>
      <c r="O26" s="639"/>
      <c r="P26" s="639"/>
      <c r="Q26" s="640"/>
      <c r="R26" s="641">
        <v>56793</v>
      </c>
      <c r="S26" s="644"/>
      <c r="T26" s="644"/>
      <c r="U26" s="644"/>
      <c r="V26" s="644"/>
      <c r="W26" s="644"/>
      <c r="X26" s="644"/>
      <c r="Y26" s="645"/>
      <c r="Z26" s="703">
        <v>0.4</v>
      </c>
      <c r="AA26" s="703"/>
      <c r="AB26" s="703"/>
      <c r="AC26" s="703"/>
      <c r="AD26" s="704" t="s">
        <v>229</v>
      </c>
      <c r="AE26" s="704"/>
      <c r="AF26" s="704"/>
      <c r="AG26" s="704"/>
      <c r="AH26" s="704"/>
      <c r="AI26" s="704"/>
      <c r="AJ26" s="704"/>
      <c r="AK26" s="704"/>
      <c r="AL26" s="646" t="s">
        <v>229</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229</v>
      </c>
      <c r="BH26" s="644"/>
      <c r="BI26" s="644"/>
      <c r="BJ26" s="644"/>
      <c r="BK26" s="644"/>
      <c r="BL26" s="644"/>
      <c r="BM26" s="644"/>
      <c r="BN26" s="645"/>
      <c r="BO26" s="703" t="s">
        <v>229</v>
      </c>
      <c r="BP26" s="703"/>
      <c r="BQ26" s="703"/>
      <c r="BR26" s="703"/>
      <c r="BS26" s="649" t="s">
        <v>240</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1279724</v>
      </c>
      <c r="CS26" s="644"/>
      <c r="CT26" s="644"/>
      <c r="CU26" s="644"/>
      <c r="CV26" s="644"/>
      <c r="CW26" s="644"/>
      <c r="CX26" s="644"/>
      <c r="CY26" s="645"/>
      <c r="CZ26" s="646">
        <v>8.3000000000000007</v>
      </c>
      <c r="DA26" s="675"/>
      <c r="DB26" s="675"/>
      <c r="DC26" s="676"/>
      <c r="DD26" s="649">
        <v>1214760</v>
      </c>
      <c r="DE26" s="644"/>
      <c r="DF26" s="644"/>
      <c r="DG26" s="644"/>
      <c r="DH26" s="644"/>
      <c r="DI26" s="644"/>
      <c r="DJ26" s="644"/>
      <c r="DK26" s="645"/>
      <c r="DL26" s="649" t="s">
        <v>229</v>
      </c>
      <c r="DM26" s="644"/>
      <c r="DN26" s="644"/>
      <c r="DO26" s="644"/>
      <c r="DP26" s="644"/>
      <c r="DQ26" s="644"/>
      <c r="DR26" s="644"/>
      <c r="DS26" s="644"/>
      <c r="DT26" s="644"/>
      <c r="DU26" s="644"/>
      <c r="DV26" s="645"/>
      <c r="DW26" s="646" t="s">
        <v>240</v>
      </c>
      <c r="DX26" s="675"/>
      <c r="DY26" s="675"/>
      <c r="DZ26" s="675"/>
      <c r="EA26" s="675"/>
      <c r="EB26" s="675"/>
      <c r="EC26" s="677"/>
    </row>
    <row r="27" spans="2:133" ht="11.25" customHeight="1">
      <c r="B27" s="638" t="s">
        <v>294</v>
      </c>
      <c r="C27" s="639"/>
      <c r="D27" s="639"/>
      <c r="E27" s="639"/>
      <c r="F27" s="639"/>
      <c r="G27" s="639"/>
      <c r="H27" s="639"/>
      <c r="I27" s="639"/>
      <c r="J27" s="639"/>
      <c r="K27" s="639"/>
      <c r="L27" s="639"/>
      <c r="M27" s="639"/>
      <c r="N27" s="639"/>
      <c r="O27" s="639"/>
      <c r="P27" s="639"/>
      <c r="Q27" s="640"/>
      <c r="R27" s="641">
        <v>1465926</v>
      </c>
      <c r="S27" s="644"/>
      <c r="T27" s="644"/>
      <c r="U27" s="644"/>
      <c r="V27" s="644"/>
      <c r="W27" s="644"/>
      <c r="X27" s="644"/>
      <c r="Y27" s="645"/>
      <c r="Z27" s="703">
        <v>9.4</v>
      </c>
      <c r="AA27" s="703"/>
      <c r="AB27" s="703"/>
      <c r="AC27" s="703"/>
      <c r="AD27" s="704" t="s">
        <v>240</v>
      </c>
      <c r="AE27" s="704"/>
      <c r="AF27" s="704"/>
      <c r="AG27" s="704"/>
      <c r="AH27" s="704"/>
      <c r="AI27" s="704"/>
      <c r="AJ27" s="704"/>
      <c r="AK27" s="704"/>
      <c r="AL27" s="646" t="s">
        <v>240</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2515000</v>
      </c>
      <c r="BH27" s="644"/>
      <c r="BI27" s="644"/>
      <c r="BJ27" s="644"/>
      <c r="BK27" s="644"/>
      <c r="BL27" s="644"/>
      <c r="BM27" s="644"/>
      <c r="BN27" s="645"/>
      <c r="BO27" s="703">
        <v>100</v>
      </c>
      <c r="BP27" s="703"/>
      <c r="BQ27" s="703"/>
      <c r="BR27" s="703"/>
      <c r="BS27" s="649">
        <v>29520</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1518308</v>
      </c>
      <c r="CS27" s="642"/>
      <c r="CT27" s="642"/>
      <c r="CU27" s="642"/>
      <c r="CV27" s="642"/>
      <c r="CW27" s="642"/>
      <c r="CX27" s="642"/>
      <c r="CY27" s="643"/>
      <c r="CZ27" s="646">
        <v>9.9</v>
      </c>
      <c r="DA27" s="675"/>
      <c r="DB27" s="675"/>
      <c r="DC27" s="676"/>
      <c r="DD27" s="649">
        <v>610195</v>
      </c>
      <c r="DE27" s="642"/>
      <c r="DF27" s="642"/>
      <c r="DG27" s="642"/>
      <c r="DH27" s="642"/>
      <c r="DI27" s="642"/>
      <c r="DJ27" s="642"/>
      <c r="DK27" s="643"/>
      <c r="DL27" s="649">
        <v>573274</v>
      </c>
      <c r="DM27" s="642"/>
      <c r="DN27" s="642"/>
      <c r="DO27" s="642"/>
      <c r="DP27" s="642"/>
      <c r="DQ27" s="642"/>
      <c r="DR27" s="642"/>
      <c r="DS27" s="642"/>
      <c r="DT27" s="642"/>
      <c r="DU27" s="642"/>
      <c r="DV27" s="643"/>
      <c r="DW27" s="646">
        <v>7.2</v>
      </c>
      <c r="DX27" s="675"/>
      <c r="DY27" s="675"/>
      <c r="DZ27" s="675"/>
      <c r="EA27" s="675"/>
      <c r="EB27" s="675"/>
      <c r="EC27" s="677"/>
    </row>
    <row r="28" spans="2:133" ht="11.25" customHeight="1">
      <c r="B28" s="746" t="s">
        <v>297</v>
      </c>
      <c r="C28" s="747"/>
      <c r="D28" s="747"/>
      <c r="E28" s="747"/>
      <c r="F28" s="747"/>
      <c r="G28" s="747"/>
      <c r="H28" s="747"/>
      <c r="I28" s="747"/>
      <c r="J28" s="747"/>
      <c r="K28" s="747"/>
      <c r="L28" s="747"/>
      <c r="M28" s="747"/>
      <c r="N28" s="747"/>
      <c r="O28" s="747"/>
      <c r="P28" s="747"/>
      <c r="Q28" s="748"/>
      <c r="R28" s="641" t="s">
        <v>229</v>
      </c>
      <c r="S28" s="644"/>
      <c r="T28" s="644"/>
      <c r="U28" s="644"/>
      <c r="V28" s="644"/>
      <c r="W28" s="644"/>
      <c r="X28" s="644"/>
      <c r="Y28" s="645"/>
      <c r="Z28" s="703" t="s">
        <v>240</v>
      </c>
      <c r="AA28" s="703"/>
      <c r="AB28" s="703"/>
      <c r="AC28" s="703"/>
      <c r="AD28" s="704" t="s">
        <v>229</v>
      </c>
      <c r="AE28" s="704"/>
      <c r="AF28" s="704"/>
      <c r="AG28" s="704"/>
      <c r="AH28" s="704"/>
      <c r="AI28" s="704"/>
      <c r="AJ28" s="704"/>
      <c r="AK28" s="704"/>
      <c r="AL28" s="646" t="s">
        <v>240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1740006</v>
      </c>
      <c r="CS28" s="644"/>
      <c r="CT28" s="644"/>
      <c r="CU28" s="644"/>
      <c r="CV28" s="644"/>
      <c r="CW28" s="644"/>
      <c r="CX28" s="644"/>
      <c r="CY28" s="645"/>
      <c r="CZ28" s="646">
        <v>11.3</v>
      </c>
      <c r="DA28" s="675"/>
      <c r="DB28" s="675"/>
      <c r="DC28" s="676"/>
      <c r="DD28" s="649">
        <v>1732218</v>
      </c>
      <c r="DE28" s="644"/>
      <c r="DF28" s="644"/>
      <c r="DG28" s="644"/>
      <c r="DH28" s="644"/>
      <c r="DI28" s="644"/>
      <c r="DJ28" s="644"/>
      <c r="DK28" s="645"/>
      <c r="DL28" s="649">
        <v>1732218</v>
      </c>
      <c r="DM28" s="644"/>
      <c r="DN28" s="644"/>
      <c r="DO28" s="644"/>
      <c r="DP28" s="644"/>
      <c r="DQ28" s="644"/>
      <c r="DR28" s="644"/>
      <c r="DS28" s="644"/>
      <c r="DT28" s="644"/>
      <c r="DU28" s="644"/>
      <c r="DV28" s="645"/>
      <c r="DW28" s="646">
        <v>21.8</v>
      </c>
      <c r="DX28" s="675"/>
      <c r="DY28" s="675"/>
      <c r="DZ28" s="675"/>
      <c r="EA28" s="675"/>
      <c r="EB28" s="675"/>
      <c r="EC28" s="677"/>
    </row>
    <row r="29" spans="2:133" ht="11.25" customHeight="1">
      <c r="B29" s="638" t="s">
        <v>299</v>
      </c>
      <c r="C29" s="639"/>
      <c r="D29" s="639"/>
      <c r="E29" s="639"/>
      <c r="F29" s="639"/>
      <c r="G29" s="639"/>
      <c r="H29" s="639"/>
      <c r="I29" s="639"/>
      <c r="J29" s="639"/>
      <c r="K29" s="639"/>
      <c r="L29" s="639"/>
      <c r="M29" s="639"/>
      <c r="N29" s="639"/>
      <c r="O29" s="639"/>
      <c r="P29" s="639"/>
      <c r="Q29" s="640"/>
      <c r="R29" s="641">
        <v>1247064</v>
      </c>
      <c r="S29" s="644"/>
      <c r="T29" s="644"/>
      <c r="U29" s="644"/>
      <c r="V29" s="644"/>
      <c r="W29" s="644"/>
      <c r="X29" s="644"/>
      <c r="Y29" s="645"/>
      <c r="Z29" s="703">
        <v>8</v>
      </c>
      <c r="AA29" s="703"/>
      <c r="AB29" s="703"/>
      <c r="AC29" s="703"/>
      <c r="AD29" s="704" t="s">
        <v>240</v>
      </c>
      <c r="AE29" s="704"/>
      <c r="AF29" s="704"/>
      <c r="AG29" s="704"/>
      <c r="AH29" s="704"/>
      <c r="AI29" s="704"/>
      <c r="AJ29" s="704"/>
      <c r="AK29" s="704"/>
      <c r="AL29" s="646" t="s">
        <v>229</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64</v>
      </c>
      <c r="CG29" s="682"/>
      <c r="CH29" s="682"/>
      <c r="CI29" s="682"/>
      <c r="CJ29" s="682"/>
      <c r="CK29" s="682"/>
      <c r="CL29" s="682"/>
      <c r="CM29" s="682"/>
      <c r="CN29" s="682"/>
      <c r="CO29" s="682"/>
      <c r="CP29" s="682"/>
      <c r="CQ29" s="683"/>
      <c r="CR29" s="641">
        <v>1740006</v>
      </c>
      <c r="CS29" s="642"/>
      <c r="CT29" s="642"/>
      <c r="CU29" s="642"/>
      <c r="CV29" s="642"/>
      <c r="CW29" s="642"/>
      <c r="CX29" s="642"/>
      <c r="CY29" s="643"/>
      <c r="CZ29" s="646">
        <v>11.3</v>
      </c>
      <c r="DA29" s="675"/>
      <c r="DB29" s="675"/>
      <c r="DC29" s="676"/>
      <c r="DD29" s="649">
        <v>1732218</v>
      </c>
      <c r="DE29" s="642"/>
      <c r="DF29" s="642"/>
      <c r="DG29" s="642"/>
      <c r="DH29" s="642"/>
      <c r="DI29" s="642"/>
      <c r="DJ29" s="642"/>
      <c r="DK29" s="643"/>
      <c r="DL29" s="649">
        <v>1732218</v>
      </c>
      <c r="DM29" s="642"/>
      <c r="DN29" s="642"/>
      <c r="DO29" s="642"/>
      <c r="DP29" s="642"/>
      <c r="DQ29" s="642"/>
      <c r="DR29" s="642"/>
      <c r="DS29" s="642"/>
      <c r="DT29" s="642"/>
      <c r="DU29" s="642"/>
      <c r="DV29" s="643"/>
      <c r="DW29" s="646">
        <v>21.8</v>
      </c>
      <c r="DX29" s="675"/>
      <c r="DY29" s="675"/>
      <c r="DZ29" s="675"/>
      <c r="EA29" s="675"/>
      <c r="EB29" s="675"/>
      <c r="EC29" s="677"/>
    </row>
    <row r="30" spans="2:133" ht="11.25" customHeight="1">
      <c r="B30" s="638" t="s">
        <v>303</v>
      </c>
      <c r="C30" s="639"/>
      <c r="D30" s="639"/>
      <c r="E30" s="639"/>
      <c r="F30" s="639"/>
      <c r="G30" s="639"/>
      <c r="H30" s="639"/>
      <c r="I30" s="639"/>
      <c r="J30" s="639"/>
      <c r="K30" s="639"/>
      <c r="L30" s="639"/>
      <c r="M30" s="639"/>
      <c r="N30" s="639"/>
      <c r="O30" s="639"/>
      <c r="P30" s="639"/>
      <c r="Q30" s="640"/>
      <c r="R30" s="641">
        <v>97108</v>
      </c>
      <c r="S30" s="644"/>
      <c r="T30" s="644"/>
      <c r="U30" s="644"/>
      <c r="V30" s="644"/>
      <c r="W30" s="644"/>
      <c r="X30" s="644"/>
      <c r="Y30" s="645"/>
      <c r="Z30" s="703">
        <v>0.6</v>
      </c>
      <c r="AA30" s="703"/>
      <c r="AB30" s="703"/>
      <c r="AC30" s="703"/>
      <c r="AD30" s="704">
        <v>20990</v>
      </c>
      <c r="AE30" s="704"/>
      <c r="AF30" s="704"/>
      <c r="AG30" s="704"/>
      <c r="AH30" s="704"/>
      <c r="AI30" s="704"/>
      <c r="AJ30" s="704"/>
      <c r="AK30" s="704"/>
      <c r="AL30" s="646">
        <v>0.3</v>
      </c>
      <c r="AM30" s="647"/>
      <c r="AN30" s="647"/>
      <c r="AO30" s="705"/>
      <c r="AP30" s="731" t="s">
        <v>304</v>
      </c>
      <c r="AQ30" s="732"/>
      <c r="AR30" s="732"/>
      <c r="AS30" s="732"/>
      <c r="AT30" s="737" t="s">
        <v>305</v>
      </c>
      <c r="AU30" s="210"/>
      <c r="AV30" s="210"/>
      <c r="AW30" s="210"/>
      <c r="AX30" s="740" t="s">
        <v>183</v>
      </c>
      <c r="AY30" s="741"/>
      <c r="AZ30" s="741"/>
      <c r="BA30" s="741"/>
      <c r="BB30" s="741"/>
      <c r="BC30" s="741"/>
      <c r="BD30" s="741"/>
      <c r="BE30" s="741"/>
      <c r="BF30" s="742"/>
      <c r="BG30" s="721">
        <v>99.8</v>
      </c>
      <c r="BH30" s="722"/>
      <c r="BI30" s="722"/>
      <c r="BJ30" s="722"/>
      <c r="BK30" s="722"/>
      <c r="BL30" s="722"/>
      <c r="BM30" s="723">
        <v>99.5</v>
      </c>
      <c r="BN30" s="722"/>
      <c r="BO30" s="722"/>
      <c r="BP30" s="722"/>
      <c r="BQ30" s="724"/>
      <c r="BR30" s="721">
        <v>99.8</v>
      </c>
      <c r="BS30" s="722"/>
      <c r="BT30" s="722"/>
      <c r="BU30" s="722"/>
      <c r="BV30" s="722"/>
      <c r="BW30" s="722"/>
      <c r="BX30" s="723">
        <v>99.6</v>
      </c>
      <c r="BY30" s="722"/>
      <c r="BZ30" s="722"/>
      <c r="CA30" s="722"/>
      <c r="CB30" s="724"/>
      <c r="CD30" s="727"/>
      <c r="CE30" s="728"/>
      <c r="CF30" s="685" t="s">
        <v>306</v>
      </c>
      <c r="CG30" s="682"/>
      <c r="CH30" s="682"/>
      <c r="CI30" s="682"/>
      <c r="CJ30" s="682"/>
      <c r="CK30" s="682"/>
      <c r="CL30" s="682"/>
      <c r="CM30" s="682"/>
      <c r="CN30" s="682"/>
      <c r="CO30" s="682"/>
      <c r="CP30" s="682"/>
      <c r="CQ30" s="683"/>
      <c r="CR30" s="641">
        <v>1654624</v>
      </c>
      <c r="CS30" s="644"/>
      <c r="CT30" s="644"/>
      <c r="CU30" s="644"/>
      <c r="CV30" s="644"/>
      <c r="CW30" s="644"/>
      <c r="CX30" s="644"/>
      <c r="CY30" s="645"/>
      <c r="CZ30" s="646">
        <v>10.8</v>
      </c>
      <c r="DA30" s="675"/>
      <c r="DB30" s="675"/>
      <c r="DC30" s="676"/>
      <c r="DD30" s="649">
        <v>1647751</v>
      </c>
      <c r="DE30" s="644"/>
      <c r="DF30" s="644"/>
      <c r="DG30" s="644"/>
      <c r="DH30" s="644"/>
      <c r="DI30" s="644"/>
      <c r="DJ30" s="644"/>
      <c r="DK30" s="645"/>
      <c r="DL30" s="649">
        <v>1647751</v>
      </c>
      <c r="DM30" s="644"/>
      <c r="DN30" s="644"/>
      <c r="DO30" s="644"/>
      <c r="DP30" s="644"/>
      <c r="DQ30" s="644"/>
      <c r="DR30" s="644"/>
      <c r="DS30" s="644"/>
      <c r="DT30" s="644"/>
      <c r="DU30" s="644"/>
      <c r="DV30" s="645"/>
      <c r="DW30" s="646">
        <v>20.8</v>
      </c>
      <c r="DX30" s="675"/>
      <c r="DY30" s="675"/>
      <c r="DZ30" s="675"/>
      <c r="EA30" s="675"/>
      <c r="EB30" s="675"/>
      <c r="EC30" s="677"/>
    </row>
    <row r="31" spans="2:133" ht="11.25" customHeight="1">
      <c r="B31" s="638" t="s">
        <v>307</v>
      </c>
      <c r="C31" s="639"/>
      <c r="D31" s="639"/>
      <c r="E31" s="639"/>
      <c r="F31" s="639"/>
      <c r="G31" s="639"/>
      <c r="H31" s="639"/>
      <c r="I31" s="639"/>
      <c r="J31" s="639"/>
      <c r="K31" s="639"/>
      <c r="L31" s="639"/>
      <c r="M31" s="639"/>
      <c r="N31" s="639"/>
      <c r="O31" s="639"/>
      <c r="P31" s="639"/>
      <c r="Q31" s="640"/>
      <c r="R31" s="641">
        <v>115171</v>
      </c>
      <c r="S31" s="644"/>
      <c r="T31" s="644"/>
      <c r="U31" s="644"/>
      <c r="V31" s="644"/>
      <c r="W31" s="644"/>
      <c r="X31" s="644"/>
      <c r="Y31" s="645"/>
      <c r="Z31" s="703">
        <v>0.7</v>
      </c>
      <c r="AA31" s="703"/>
      <c r="AB31" s="703"/>
      <c r="AC31" s="703"/>
      <c r="AD31" s="704" t="s">
        <v>240</v>
      </c>
      <c r="AE31" s="704"/>
      <c r="AF31" s="704"/>
      <c r="AG31" s="704"/>
      <c r="AH31" s="704"/>
      <c r="AI31" s="704"/>
      <c r="AJ31" s="704"/>
      <c r="AK31" s="704"/>
      <c r="AL31" s="646" t="s">
        <v>229</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99.7</v>
      </c>
      <c r="BH31" s="642"/>
      <c r="BI31" s="642"/>
      <c r="BJ31" s="642"/>
      <c r="BK31" s="642"/>
      <c r="BL31" s="642"/>
      <c r="BM31" s="647">
        <v>99.4</v>
      </c>
      <c r="BN31" s="720"/>
      <c r="BO31" s="720"/>
      <c r="BP31" s="720"/>
      <c r="BQ31" s="681"/>
      <c r="BR31" s="719">
        <v>99.7</v>
      </c>
      <c r="BS31" s="642"/>
      <c r="BT31" s="642"/>
      <c r="BU31" s="642"/>
      <c r="BV31" s="642"/>
      <c r="BW31" s="642"/>
      <c r="BX31" s="647">
        <v>99.4</v>
      </c>
      <c r="BY31" s="720"/>
      <c r="BZ31" s="720"/>
      <c r="CA31" s="720"/>
      <c r="CB31" s="681"/>
      <c r="CD31" s="727"/>
      <c r="CE31" s="728"/>
      <c r="CF31" s="685" t="s">
        <v>310</v>
      </c>
      <c r="CG31" s="682"/>
      <c r="CH31" s="682"/>
      <c r="CI31" s="682"/>
      <c r="CJ31" s="682"/>
      <c r="CK31" s="682"/>
      <c r="CL31" s="682"/>
      <c r="CM31" s="682"/>
      <c r="CN31" s="682"/>
      <c r="CO31" s="682"/>
      <c r="CP31" s="682"/>
      <c r="CQ31" s="683"/>
      <c r="CR31" s="641">
        <v>85382</v>
      </c>
      <c r="CS31" s="642"/>
      <c r="CT31" s="642"/>
      <c r="CU31" s="642"/>
      <c r="CV31" s="642"/>
      <c r="CW31" s="642"/>
      <c r="CX31" s="642"/>
      <c r="CY31" s="643"/>
      <c r="CZ31" s="646">
        <v>0.6</v>
      </c>
      <c r="DA31" s="675"/>
      <c r="DB31" s="675"/>
      <c r="DC31" s="676"/>
      <c r="DD31" s="649">
        <v>84467</v>
      </c>
      <c r="DE31" s="642"/>
      <c r="DF31" s="642"/>
      <c r="DG31" s="642"/>
      <c r="DH31" s="642"/>
      <c r="DI31" s="642"/>
      <c r="DJ31" s="642"/>
      <c r="DK31" s="643"/>
      <c r="DL31" s="649">
        <v>84467</v>
      </c>
      <c r="DM31" s="642"/>
      <c r="DN31" s="642"/>
      <c r="DO31" s="642"/>
      <c r="DP31" s="642"/>
      <c r="DQ31" s="642"/>
      <c r="DR31" s="642"/>
      <c r="DS31" s="642"/>
      <c r="DT31" s="642"/>
      <c r="DU31" s="642"/>
      <c r="DV31" s="643"/>
      <c r="DW31" s="646">
        <v>1.1000000000000001</v>
      </c>
      <c r="DX31" s="675"/>
      <c r="DY31" s="675"/>
      <c r="DZ31" s="675"/>
      <c r="EA31" s="675"/>
      <c r="EB31" s="675"/>
      <c r="EC31" s="677"/>
    </row>
    <row r="32" spans="2:133" ht="11.25" customHeight="1">
      <c r="B32" s="638" t="s">
        <v>311</v>
      </c>
      <c r="C32" s="639"/>
      <c r="D32" s="639"/>
      <c r="E32" s="639"/>
      <c r="F32" s="639"/>
      <c r="G32" s="639"/>
      <c r="H32" s="639"/>
      <c r="I32" s="639"/>
      <c r="J32" s="639"/>
      <c r="K32" s="639"/>
      <c r="L32" s="639"/>
      <c r="M32" s="639"/>
      <c r="N32" s="639"/>
      <c r="O32" s="639"/>
      <c r="P32" s="639"/>
      <c r="Q32" s="640"/>
      <c r="R32" s="641">
        <v>677684</v>
      </c>
      <c r="S32" s="644"/>
      <c r="T32" s="644"/>
      <c r="U32" s="644"/>
      <c r="V32" s="644"/>
      <c r="W32" s="644"/>
      <c r="X32" s="644"/>
      <c r="Y32" s="645"/>
      <c r="Z32" s="703">
        <v>4.4000000000000004</v>
      </c>
      <c r="AA32" s="703"/>
      <c r="AB32" s="703"/>
      <c r="AC32" s="703"/>
      <c r="AD32" s="704" t="s">
        <v>229</v>
      </c>
      <c r="AE32" s="704"/>
      <c r="AF32" s="704"/>
      <c r="AG32" s="704"/>
      <c r="AH32" s="704"/>
      <c r="AI32" s="704"/>
      <c r="AJ32" s="704"/>
      <c r="AK32" s="704"/>
      <c r="AL32" s="646" t="s">
        <v>240</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99.8</v>
      </c>
      <c r="BH32" s="657"/>
      <c r="BI32" s="657"/>
      <c r="BJ32" s="657"/>
      <c r="BK32" s="657"/>
      <c r="BL32" s="657"/>
      <c r="BM32" s="701">
        <v>99.7</v>
      </c>
      <c r="BN32" s="657"/>
      <c r="BO32" s="657"/>
      <c r="BP32" s="657"/>
      <c r="BQ32" s="694"/>
      <c r="BR32" s="718">
        <v>99.8</v>
      </c>
      <c r="BS32" s="657"/>
      <c r="BT32" s="657"/>
      <c r="BU32" s="657"/>
      <c r="BV32" s="657"/>
      <c r="BW32" s="657"/>
      <c r="BX32" s="701">
        <v>99.7</v>
      </c>
      <c r="BY32" s="657"/>
      <c r="BZ32" s="657"/>
      <c r="CA32" s="657"/>
      <c r="CB32" s="694"/>
      <c r="CD32" s="729"/>
      <c r="CE32" s="730"/>
      <c r="CF32" s="685" t="s">
        <v>313</v>
      </c>
      <c r="CG32" s="682"/>
      <c r="CH32" s="682"/>
      <c r="CI32" s="682"/>
      <c r="CJ32" s="682"/>
      <c r="CK32" s="682"/>
      <c r="CL32" s="682"/>
      <c r="CM32" s="682"/>
      <c r="CN32" s="682"/>
      <c r="CO32" s="682"/>
      <c r="CP32" s="682"/>
      <c r="CQ32" s="683"/>
      <c r="CR32" s="641" t="s">
        <v>240</v>
      </c>
      <c r="CS32" s="644"/>
      <c r="CT32" s="644"/>
      <c r="CU32" s="644"/>
      <c r="CV32" s="644"/>
      <c r="CW32" s="644"/>
      <c r="CX32" s="644"/>
      <c r="CY32" s="645"/>
      <c r="CZ32" s="646" t="s">
        <v>229</v>
      </c>
      <c r="DA32" s="675"/>
      <c r="DB32" s="675"/>
      <c r="DC32" s="676"/>
      <c r="DD32" s="649" t="s">
        <v>240</v>
      </c>
      <c r="DE32" s="644"/>
      <c r="DF32" s="644"/>
      <c r="DG32" s="644"/>
      <c r="DH32" s="644"/>
      <c r="DI32" s="644"/>
      <c r="DJ32" s="644"/>
      <c r="DK32" s="645"/>
      <c r="DL32" s="649" t="s">
        <v>229</v>
      </c>
      <c r="DM32" s="644"/>
      <c r="DN32" s="644"/>
      <c r="DO32" s="644"/>
      <c r="DP32" s="644"/>
      <c r="DQ32" s="644"/>
      <c r="DR32" s="644"/>
      <c r="DS32" s="644"/>
      <c r="DT32" s="644"/>
      <c r="DU32" s="644"/>
      <c r="DV32" s="645"/>
      <c r="DW32" s="646" t="s">
        <v>240</v>
      </c>
      <c r="DX32" s="675"/>
      <c r="DY32" s="675"/>
      <c r="DZ32" s="675"/>
      <c r="EA32" s="675"/>
      <c r="EB32" s="675"/>
      <c r="EC32" s="677"/>
    </row>
    <row r="33" spans="2:133" ht="11.25" customHeight="1">
      <c r="B33" s="638" t="s">
        <v>314</v>
      </c>
      <c r="C33" s="639"/>
      <c r="D33" s="639"/>
      <c r="E33" s="639"/>
      <c r="F33" s="639"/>
      <c r="G33" s="639"/>
      <c r="H33" s="639"/>
      <c r="I33" s="639"/>
      <c r="J33" s="639"/>
      <c r="K33" s="639"/>
      <c r="L33" s="639"/>
      <c r="M33" s="639"/>
      <c r="N33" s="639"/>
      <c r="O33" s="639"/>
      <c r="P33" s="639"/>
      <c r="Q33" s="640"/>
      <c r="R33" s="641">
        <v>297920</v>
      </c>
      <c r="S33" s="644"/>
      <c r="T33" s="644"/>
      <c r="U33" s="644"/>
      <c r="V33" s="644"/>
      <c r="W33" s="644"/>
      <c r="X33" s="644"/>
      <c r="Y33" s="645"/>
      <c r="Z33" s="703">
        <v>1.9</v>
      </c>
      <c r="AA33" s="703"/>
      <c r="AB33" s="703"/>
      <c r="AC33" s="703"/>
      <c r="AD33" s="704" t="s">
        <v>229</v>
      </c>
      <c r="AE33" s="704"/>
      <c r="AF33" s="704"/>
      <c r="AG33" s="704"/>
      <c r="AH33" s="704"/>
      <c r="AI33" s="704"/>
      <c r="AJ33" s="704"/>
      <c r="AK33" s="704"/>
      <c r="AL33" s="646" t="s">
        <v>229</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6167925</v>
      </c>
      <c r="CS33" s="642"/>
      <c r="CT33" s="642"/>
      <c r="CU33" s="642"/>
      <c r="CV33" s="642"/>
      <c r="CW33" s="642"/>
      <c r="CX33" s="642"/>
      <c r="CY33" s="643"/>
      <c r="CZ33" s="646">
        <v>40.200000000000003</v>
      </c>
      <c r="DA33" s="675"/>
      <c r="DB33" s="675"/>
      <c r="DC33" s="676"/>
      <c r="DD33" s="649">
        <v>4288321</v>
      </c>
      <c r="DE33" s="642"/>
      <c r="DF33" s="642"/>
      <c r="DG33" s="642"/>
      <c r="DH33" s="642"/>
      <c r="DI33" s="642"/>
      <c r="DJ33" s="642"/>
      <c r="DK33" s="643"/>
      <c r="DL33" s="649">
        <v>3221942</v>
      </c>
      <c r="DM33" s="642"/>
      <c r="DN33" s="642"/>
      <c r="DO33" s="642"/>
      <c r="DP33" s="642"/>
      <c r="DQ33" s="642"/>
      <c r="DR33" s="642"/>
      <c r="DS33" s="642"/>
      <c r="DT33" s="642"/>
      <c r="DU33" s="642"/>
      <c r="DV33" s="643"/>
      <c r="DW33" s="646">
        <v>40.6</v>
      </c>
      <c r="DX33" s="675"/>
      <c r="DY33" s="675"/>
      <c r="DZ33" s="675"/>
      <c r="EA33" s="675"/>
      <c r="EB33" s="675"/>
      <c r="EC33" s="677"/>
    </row>
    <row r="34" spans="2:133" ht="11.25" customHeight="1">
      <c r="B34" s="638" t="s">
        <v>316</v>
      </c>
      <c r="C34" s="639"/>
      <c r="D34" s="639"/>
      <c r="E34" s="639"/>
      <c r="F34" s="639"/>
      <c r="G34" s="639"/>
      <c r="H34" s="639"/>
      <c r="I34" s="639"/>
      <c r="J34" s="639"/>
      <c r="K34" s="639"/>
      <c r="L34" s="639"/>
      <c r="M34" s="639"/>
      <c r="N34" s="639"/>
      <c r="O34" s="639"/>
      <c r="P34" s="639"/>
      <c r="Q34" s="640"/>
      <c r="R34" s="641">
        <v>220820</v>
      </c>
      <c r="S34" s="644"/>
      <c r="T34" s="644"/>
      <c r="U34" s="644"/>
      <c r="V34" s="644"/>
      <c r="W34" s="644"/>
      <c r="X34" s="644"/>
      <c r="Y34" s="645"/>
      <c r="Z34" s="703">
        <v>1.4</v>
      </c>
      <c r="AA34" s="703"/>
      <c r="AB34" s="703"/>
      <c r="AC34" s="703"/>
      <c r="AD34" s="704">
        <v>42</v>
      </c>
      <c r="AE34" s="704"/>
      <c r="AF34" s="704"/>
      <c r="AG34" s="704"/>
      <c r="AH34" s="704"/>
      <c r="AI34" s="704"/>
      <c r="AJ34" s="704"/>
      <c r="AK34" s="704"/>
      <c r="AL34" s="646">
        <v>0</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1795929</v>
      </c>
      <c r="CS34" s="644"/>
      <c r="CT34" s="644"/>
      <c r="CU34" s="644"/>
      <c r="CV34" s="644"/>
      <c r="CW34" s="644"/>
      <c r="CX34" s="644"/>
      <c r="CY34" s="645"/>
      <c r="CZ34" s="646">
        <v>11.7</v>
      </c>
      <c r="DA34" s="675"/>
      <c r="DB34" s="675"/>
      <c r="DC34" s="676"/>
      <c r="DD34" s="649">
        <v>1238453</v>
      </c>
      <c r="DE34" s="644"/>
      <c r="DF34" s="644"/>
      <c r="DG34" s="644"/>
      <c r="DH34" s="644"/>
      <c r="DI34" s="644"/>
      <c r="DJ34" s="644"/>
      <c r="DK34" s="645"/>
      <c r="DL34" s="649">
        <v>840864</v>
      </c>
      <c r="DM34" s="644"/>
      <c r="DN34" s="644"/>
      <c r="DO34" s="644"/>
      <c r="DP34" s="644"/>
      <c r="DQ34" s="644"/>
      <c r="DR34" s="644"/>
      <c r="DS34" s="644"/>
      <c r="DT34" s="644"/>
      <c r="DU34" s="644"/>
      <c r="DV34" s="645"/>
      <c r="DW34" s="646">
        <v>10.6</v>
      </c>
      <c r="DX34" s="675"/>
      <c r="DY34" s="675"/>
      <c r="DZ34" s="675"/>
      <c r="EA34" s="675"/>
      <c r="EB34" s="675"/>
      <c r="EC34" s="677"/>
    </row>
    <row r="35" spans="2:133" ht="11.25" customHeight="1">
      <c r="B35" s="638" t="s">
        <v>320</v>
      </c>
      <c r="C35" s="639"/>
      <c r="D35" s="639"/>
      <c r="E35" s="639"/>
      <c r="F35" s="639"/>
      <c r="G35" s="639"/>
      <c r="H35" s="639"/>
      <c r="I35" s="639"/>
      <c r="J35" s="639"/>
      <c r="K35" s="639"/>
      <c r="L35" s="639"/>
      <c r="M35" s="639"/>
      <c r="N35" s="639"/>
      <c r="O35" s="639"/>
      <c r="P35" s="639"/>
      <c r="Q35" s="640"/>
      <c r="R35" s="641">
        <v>3165100</v>
      </c>
      <c r="S35" s="644"/>
      <c r="T35" s="644"/>
      <c r="U35" s="644"/>
      <c r="V35" s="644"/>
      <c r="W35" s="644"/>
      <c r="X35" s="644"/>
      <c r="Y35" s="645"/>
      <c r="Z35" s="703">
        <v>20.3</v>
      </c>
      <c r="AA35" s="703"/>
      <c r="AB35" s="703"/>
      <c r="AC35" s="703"/>
      <c r="AD35" s="704" t="s">
        <v>229</v>
      </c>
      <c r="AE35" s="704"/>
      <c r="AF35" s="704"/>
      <c r="AG35" s="704"/>
      <c r="AH35" s="704"/>
      <c r="AI35" s="704"/>
      <c r="AJ35" s="704"/>
      <c r="AK35" s="704"/>
      <c r="AL35" s="646" t="s">
        <v>240</v>
      </c>
      <c r="AM35" s="647"/>
      <c r="AN35" s="647"/>
      <c r="AO35" s="705"/>
      <c r="AP35" s="214"/>
      <c r="AQ35" s="709" t="s">
        <v>321</v>
      </c>
      <c r="AR35" s="710"/>
      <c r="AS35" s="710"/>
      <c r="AT35" s="710"/>
      <c r="AU35" s="710"/>
      <c r="AV35" s="710"/>
      <c r="AW35" s="710"/>
      <c r="AX35" s="710"/>
      <c r="AY35" s="711"/>
      <c r="AZ35" s="706">
        <v>1972451</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74733</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152600</v>
      </c>
      <c r="CS35" s="642"/>
      <c r="CT35" s="642"/>
      <c r="CU35" s="642"/>
      <c r="CV35" s="642"/>
      <c r="CW35" s="642"/>
      <c r="CX35" s="642"/>
      <c r="CY35" s="643"/>
      <c r="CZ35" s="646">
        <v>1</v>
      </c>
      <c r="DA35" s="675"/>
      <c r="DB35" s="675"/>
      <c r="DC35" s="676"/>
      <c r="DD35" s="649">
        <v>99731</v>
      </c>
      <c r="DE35" s="642"/>
      <c r="DF35" s="642"/>
      <c r="DG35" s="642"/>
      <c r="DH35" s="642"/>
      <c r="DI35" s="642"/>
      <c r="DJ35" s="642"/>
      <c r="DK35" s="643"/>
      <c r="DL35" s="649">
        <v>99731</v>
      </c>
      <c r="DM35" s="642"/>
      <c r="DN35" s="642"/>
      <c r="DO35" s="642"/>
      <c r="DP35" s="642"/>
      <c r="DQ35" s="642"/>
      <c r="DR35" s="642"/>
      <c r="DS35" s="642"/>
      <c r="DT35" s="642"/>
      <c r="DU35" s="642"/>
      <c r="DV35" s="643"/>
      <c r="DW35" s="646">
        <v>1.3</v>
      </c>
      <c r="DX35" s="675"/>
      <c r="DY35" s="675"/>
      <c r="DZ35" s="675"/>
      <c r="EA35" s="675"/>
      <c r="EB35" s="675"/>
      <c r="EC35" s="677"/>
    </row>
    <row r="36" spans="2:133" ht="11.25" customHeight="1">
      <c r="B36" s="638" t="s">
        <v>324</v>
      </c>
      <c r="C36" s="639"/>
      <c r="D36" s="639"/>
      <c r="E36" s="639"/>
      <c r="F36" s="639"/>
      <c r="G36" s="639"/>
      <c r="H36" s="639"/>
      <c r="I36" s="639"/>
      <c r="J36" s="639"/>
      <c r="K36" s="639"/>
      <c r="L36" s="639"/>
      <c r="M36" s="639"/>
      <c r="N36" s="639"/>
      <c r="O36" s="639"/>
      <c r="P36" s="639"/>
      <c r="Q36" s="640"/>
      <c r="R36" s="641" t="s">
        <v>240</v>
      </c>
      <c r="S36" s="644"/>
      <c r="T36" s="644"/>
      <c r="U36" s="644"/>
      <c r="V36" s="644"/>
      <c r="W36" s="644"/>
      <c r="X36" s="644"/>
      <c r="Y36" s="645"/>
      <c r="Z36" s="703" t="s">
        <v>240</v>
      </c>
      <c r="AA36" s="703"/>
      <c r="AB36" s="703"/>
      <c r="AC36" s="703"/>
      <c r="AD36" s="704" t="s">
        <v>229</v>
      </c>
      <c r="AE36" s="704"/>
      <c r="AF36" s="704"/>
      <c r="AG36" s="704"/>
      <c r="AH36" s="704"/>
      <c r="AI36" s="704"/>
      <c r="AJ36" s="704"/>
      <c r="AK36" s="704"/>
      <c r="AL36" s="646" t="s">
        <v>229</v>
      </c>
      <c r="AM36" s="647"/>
      <c r="AN36" s="647"/>
      <c r="AO36" s="705"/>
      <c r="AQ36" s="678" t="s">
        <v>325</v>
      </c>
      <c r="AR36" s="679"/>
      <c r="AS36" s="679"/>
      <c r="AT36" s="679"/>
      <c r="AU36" s="679"/>
      <c r="AV36" s="679"/>
      <c r="AW36" s="679"/>
      <c r="AX36" s="679"/>
      <c r="AY36" s="680"/>
      <c r="AZ36" s="641">
        <v>312085</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15982</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2350728</v>
      </c>
      <c r="CS36" s="644"/>
      <c r="CT36" s="644"/>
      <c r="CU36" s="644"/>
      <c r="CV36" s="644"/>
      <c r="CW36" s="644"/>
      <c r="CX36" s="644"/>
      <c r="CY36" s="645"/>
      <c r="CZ36" s="646">
        <v>15.3</v>
      </c>
      <c r="DA36" s="675"/>
      <c r="DB36" s="675"/>
      <c r="DC36" s="676"/>
      <c r="DD36" s="649">
        <v>1475790</v>
      </c>
      <c r="DE36" s="644"/>
      <c r="DF36" s="644"/>
      <c r="DG36" s="644"/>
      <c r="DH36" s="644"/>
      <c r="DI36" s="644"/>
      <c r="DJ36" s="644"/>
      <c r="DK36" s="645"/>
      <c r="DL36" s="649">
        <v>1122952</v>
      </c>
      <c r="DM36" s="644"/>
      <c r="DN36" s="644"/>
      <c r="DO36" s="644"/>
      <c r="DP36" s="644"/>
      <c r="DQ36" s="644"/>
      <c r="DR36" s="644"/>
      <c r="DS36" s="644"/>
      <c r="DT36" s="644"/>
      <c r="DU36" s="644"/>
      <c r="DV36" s="645"/>
      <c r="DW36" s="646">
        <v>14.2</v>
      </c>
      <c r="DX36" s="675"/>
      <c r="DY36" s="675"/>
      <c r="DZ36" s="675"/>
      <c r="EA36" s="675"/>
      <c r="EB36" s="675"/>
      <c r="EC36" s="677"/>
    </row>
    <row r="37" spans="2:133" ht="11.25" customHeight="1">
      <c r="B37" s="638" t="s">
        <v>328</v>
      </c>
      <c r="C37" s="639"/>
      <c r="D37" s="639"/>
      <c r="E37" s="639"/>
      <c r="F37" s="639"/>
      <c r="G37" s="639"/>
      <c r="H37" s="639"/>
      <c r="I37" s="639"/>
      <c r="J37" s="639"/>
      <c r="K37" s="639"/>
      <c r="L37" s="639"/>
      <c r="M37" s="639"/>
      <c r="N37" s="639"/>
      <c r="O37" s="639"/>
      <c r="P37" s="639"/>
      <c r="Q37" s="640"/>
      <c r="R37" s="641">
        <v>362300</v>
      </c>
      <c r="S37" s="644"/>
      <c r="T37" s="644"/>
      <c r="U37" s="644"/>
      <c r="V37" s="644"/>
      <c r="W37" s="644"/>
      <c r="X37" s="644"/>
      <c r="Y37" s="645"/>
      <c r="Z37" s="703">
        <v>2.2999999999999998</v>
      </c>
      <c r="AA37" s="703"/>
      <c r="AB37" s="703"/>
      <c r="AC37" s="703"/>
      <c r="AD37" s="704" t="s">
        <v>229</v>
      </c>
      <c r="AE37" s="704"/>
      <c r="AF37" s="704"/>
      <c r="AG37" s="704"/>
      <c r="AH37" s="704"/>
      <c r="AI37" s="704"/>
      <c r="AJ37" s="704"/>
      <c r="AK37" s="704"/>
      <c r="AL37" s="646" t="s">
        <v>229</v>
      </c>
      <c r="AM37" s="647"/>
      <c r="AN37" s="647"/>
      <c r="AO37" s="705"/>
      <c r="AQ37" s="678" t="s">
        <v>329</v>
      </c>
      <c r="AR37" s="679"/>
      <c r="AS37" s="679"/>
      <c r="AT37" s="679"/>
      <c r="AU37" s="679"/>
      <c r="AV37" s="679"/>
      <c r="AW37" s="679"/>
      <c r="AX37" s="679"/>
      <c r="AY37" s="680"/>
      <c r="AZ37" s="641">
        <v>251552</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3672</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1392450</v>
      </c>
      <c r="CS37" s="642"/>
      <c r="CT37" s="642"/>
      <c r="CU37" s="642"/>
      <c r="CV37" s="642"/>
      <c r="CW37" s="642"/>
      <c r="CX37" s="642"/>
      <c r="CY37" s="643"/>
      <c r="CZ37" s="646">
        <v>9.1</v>
      </c>
      <c r="DA37" s="675"/>
      <c r="DB37" s="675"/>
      <c r="DC37" s="676"/>
      <c r="DD37" s="649">
        <v>686550</v>
      </c>
      <c r="DE37" s="642"/>
      <c r="DF37" s="642"/>
      <c r="DG37" s="642"/>
      <c r="DH37" s="642"/>
      <c r="DI37" s="642"/>
      <c r="DJ37" s="642"/>
      <c r="DK37" s="643"/>
      <c r="DL37" s="649">
        <v>640142</v>
      </c>
      <c r="DM37" s="642"/>
      <c r="DN37" s="642"/>
      <c r="DO37" s="642"/>
      <c r="DP37" s="642"/>
      <c r="DQ37" s="642"/>
      <c r="DR37" s="642"/>
      <c r="DS37" s="642"/>
      <c r="DT37" s="642"/>
      <c r="DU37" s="642"/>
      <c r="DV37" s="643"/>
      <c r="DW37" s="646">
        <v>8.1</v>
      </c>
      <c r="DX37" s="675"/>
      <c r="DY37" s="675"/>
      <c r="DZ37" s="675"/>
      <c r="EA37" s="675"/>
      <c r="EB37" s="675"/>
      <c r="EC37" s="677"/>
    </row>
    <row r="38" spans="2:133" ht="11.25" customHeight="1">
      <c r="B38" s="653" t="s">
        <v>332</v>
      </c>
      <c r="C38" s="654"/>
      <c r="D38" s="654"/>
      <c r="E38" s="654"/>
      <c r="F38" s="654"/>
      <c r="G38" s="654"/>
      <c r="H38" s="654"/>
      <c r="I38" s="654"/>
      <c r="J38" s="654"/>
      <c r="K38" s="654"/>
      <c r="L38" s="654"/>
      <c r="M38" s="654"/>
      <c r="N38" s="654"/>
      <c r="O38" s="654"/>
      <c r="P38" s="654"/>
      <c r="Q38" s="655"/>
      <c r="R38" s="656">
        <v>15574852</v>
      </c>
      <c r="S38" s="693"/>
      <c r="T38" s="693"/>
      <c r="U38" s="693"/>
      <c r="V38" s="693"/>
      <c r="W38" s="693"/>
      <c r="X38" s="693"/>
      <c r="Y38" s="698"/>
      <c r="Z38" s="699">
        <v>100</v>
      </c>
      <c r="AA38" s="699"/>
      <c r="AB38" s="699"/>
      <c r="AC38" s="699"/>
      <c r="AD38" s="700">
        <v>7568188</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v>114015</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5708</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1546351</v>
      </c>
      <c r="CS38" s="644"/>
      <c r="CT38" s="644"/>
      <c r="CU38" s="644"/>
      <c r="CV38" s="644"/>
      <c r="CW38" s="644"/>
      <c r="CX38" s="644"/>
      <c r="CY38" s="645"/>
      <c r="CZ38" s="646">
        <v>10.1</v>
      </c>
      <c r="DA38" s="675"/>
      <c r="DB38" s="675"/>
      <c r="DC38" s="676"/>
      <c r="DD38" s="649">
        <v>1344347</v>
      </c>
      <c r="DE38" s="644"/>
      <c r="DF38" s="644"/>
      <c r="DG38" s="644"/>
      <c r="DH38" s="644"/>
      <c r="DI38" s="644"/>
      <c r="DJ38" s="644"/>
      <c r="DK38" s="645"/>
      <c r="DL38" s="649">
        <v>1158395</v>
      </c>
      <c r="DM38" s="644"/>
      <c r="DN38" s="644"/>
      <c r="DO38" s="644"/>
      <c r="DP38" s="644"/>
      <c r="DQ38" s="644"/>
      <c r="DR38" s="644"/>
      <c r="DS38" s="644"/>
      <c r="DT38" s="644"/>
      <c r="DU38" s="644"/>
      <c r="DV38" s="645"/>
      <c r="DW38" s="646">
        <v>14.6</v>
      </c>
      <c r="DX38" s="675"/>
      <c r="DY38" s="675"/>
      <c r="DZ38" s="675"/>
      <c r="EA38" s="675"/>
      <c r="EB38" s="675"/>
      <c r="EC38" s="677"/>
    </row>
    <row r="39" spans="2:133" ht="11.25" customHeight="1">
      <c r="AQ39" s="678" t="s">
        <v>336</v>
      </c>
      <c r="AR39" s="679"/>
      <c r="AS39" s="679"/>
      <c r="AT39" s="679"/>
      <c r="AU39" s="679"/>
      <c r="AV39" s="679"/>
      <c r="AW39" s="679"/>
      <c r="AX39" s="679"/>
      <c r="AY39" s="680"/>
      <c r="AZ39" s="641">
        <v>80950</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91</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299606</v>
      </c>
      <c r="CS39" s="642"/>
      <c r="CT39" s="642"/>
      <c r="CU39" s="642"/>
      <c r="CV39" s="642"/>
      <c r="CW39" s="642"/>
      <c r="CX39" s="642"/>
      <c r="CY39" s="643"/>
      <c r="CZ39" s="646">
        <v>2</v>
      </c>
      <c r="DA39" s="675"/>
      <c r="DB39" s="675"/>
      <c r="DC39" s="676"/>
      <c r="DD39" s="649">
        <v>130000</v>
      </c>
      <c r="DE39" s="642"/>
      <c r="DF39" s="642"/>
      <c r="DG39" s="642"/>
      <c r="DH39" s="642"/>
      <c r="DI39" s="642"/>
      <c r="DJ39" s="642"/>
      <c r="DK39" s="643"/>
      <c r="DL39" s="649" t="s">
        <v>240</v>
      </c>
      <c r="DM39" s="642"/>
      <c r="DN39" s="642"/>
      <c r="DO39" s="642"/>
      <c r="DP39" s="642"/>
      <c r="DQ39" s="642"/>
      <c r="DR39" s="642"/>
      <c r="DS39" s="642"/>
      <c r="DT39" s="642"/>
      <c r="DU39" s="642"/>
      <c r="DV39" s="643"/>
      <c r="DW39" s="646" t="s">
        <v>240</v>
      </c>
      <c r="DX39" s="675"/>
      <c r="DY39" s="675"/>
      <c r="DZ39" s="675"/>
      <c r="EA39" s="675"/>
      <c r="EB39" s="675"/>
      <c r="EC39" s="677"/>
    </row>
    <row r="40" spans="2:133" ht="11.25" customHeight="1">
      <c r="AQ40" s="678" t="s">
        <v>340</v>
      </c>
      <c r="AR40" s="679"/>
      <c r="AS40" s="679"/>
      <c r="AT40" s="679"/>
      <c r="AU40" s="679"/>
      <c r="AV40" s="679"/>
      <c r="AW40" s="679"/>
      <c r="AX40" s="679"/>
      <c r="AY40" s="680"/>
      <c r="AZ40" s="641">
        <v>258711</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118</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22711</v>
      </c>
      <c r="CS40" s="644"/>
      <c r="CT40" s="644"/>
      <c r="CU40" s="644"/>
      <c r="CV40" s="644"/>
      <c r="CW40" s="644"/>
      <c r="CX40" s="644"/>
      <c r="CY40" s="645"/>
      <c r="CZ40" s="646">
        <v>0.1</v>
      </c>
      <c r="DA40" s="675"/>
      <c r="DB40" s="675"/>
      <c r="DC40" s="676"/>
      <c r="DD40" s="649" t="s">
        <v>240</v>
      </c>
      <c r="DE40" s="644"/>
      <c r="DF40" s="644"/>
      <c r="DG40" s="644"/>
      <c r="DH40" s="644"/>
      <c r="DI40" s="644"/>
      <c r="DJ40" s="644"/>
      <c r="DK40" s="645"/>
      <c r="DL40" s="649" t="s">
        <v>229</v>
      </c>
      <c r="DM40" s="644"/>
      <c r="DN40" s="644"/>
      <c r="DO40" s="644"/>
      <c r="DP40" s="644"/>
      <c r="DQ40" s="644"/>
      <c r="DR40" s="644"/>
      <c r="DS40" s="644"/>
      <c r="DT40" s="644"/>
      <c r="DU40" s="644"/>
      <c r="DV40" s="645"/>
      <c r="DW40" s="646" t="s">
        <v>240</v>
      </c>
      <c r="DX40" s="675"/>
      <c r="DY40" s="675"/>
      <c r="DZ40" s="675"/>
      <c r="EA40" s="675"/>
      <c r="EB40" s="675"/>
      <c r="EC40" s="677"/>
    </row>
    <row r="41" spans="2:133" ht="11.25" customHeight="1">
      <c r="AQ41" s="690" t="s">
        <v>343</v>
      </c>
      <c r="AR41" s="691"/>
      <c r="AS41" s="691"/>
      <c r="AT41" s="691"/>
      <c r="AU41" s="691"/>
      <c r="AV41" s="691"/>
      <c r="AW41" s="691"/>
      <c r="AX41" s="691"/>
      <c r="AY41" s="692"/>
      <c r="AZ41" s="656">
        <v>955138</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399</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240</v>
      </c>
      <c r="CS41" s="642"/>
      <c r="CT41" s="642"/>
      <c r="CU41" s="642"/>
      <c r="CV41" s="642"/>
      <c r="CW41" s="642"/>
      <c r="CX41" s="642"/>
      <c r="CY41" s="643"/>
      <c r="CZ41" s="646" t="s">
        <v>240</v>
      </c>
      <c r="DA41" s="675"/>
      <c r="DB41" s="675"/>
      <c r="DC41" s="676"/>
      <c r="DD41" s="649" t="s">
        <v>240</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3997546</v>
      </c>
      <c r="CS42" s="644"/>
      <c r="CT42" s="644"/>
      <c r="CU42" s="644"/>
      <c r="CV42" s="644"/>
      <c r="CW42" s="644"/>
      <c r="CX42" s="644"/>
      <c r="CY42" s="645"/>
      <c r="CZ42" s="646">
        <v>26</v>
      </c>
      <c r="DA42" s="647"/>
      <c r="DB42" s="647"/>
      <c r="DC42" s="648"/>
      <c r="DD42" s="649">
        <v>440469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96319</v>
      </c>
      <c r="CS43" s="642"/>
      <c r="CT43" s="642"/>
      <c r="CU43" s="642"/>
      <c r="CV43" s="642"/>
      <c r="CW43" s="642"/>
      <c r="CX43" s="642"/>
      <c r="CY43" s="643"/>
      <c r="CZ43" s="646">
        <v>0.6</v>
      </c>
      <c r="DA43" s="675"/>
      <c r="DB43" s="675"/>
      <c r="DC43" s="676"/>
      <c r="DD43" s="649">
        <v>77319</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350</v>
      </c>
      <c r="CD44" s="669" t="s">
        <v>302</v>
      </c>
      <c r="CE44" s="670"/>
      <c r="CF44" s="638" t="s">
        <v>351</v>
      </c>
      <c r="CG44" s="639"/>
      <c r="CH44" s="639"/>
      <c r="CI44" s="639"/>
      <c r="CJ44" s="639"/>
      <c r="CK44" s="639"/>
      <c r="CL44" s="639"/>
      <c r="CM44" s="639"/>
      <c r="CN44" s="639"/>
      <c r="CO44" s="639"/>
      <c r="CP44" s="639"/>
      <c r="CQ44" s="640"/>
      <c r="CR44" s="641">
        <v>3877536</v>
      </c>
      <c r="CS44" s="644"/>
      <c r="CT44" s="644"/>
      <c r="CU44" s="644"/>
      <c r="CV44" s="644"/>
      <c r="CW44" s="644"/>
      <c r="CX44" s="644"/>
      <c r="CY44" s="645"/>
      <c r="CZ44" s="646">
        <v>25.3</v>
      </c>
      <c r="DA44" s="647"/>
      <c r="DB44" s="647"/>
      <c r="DC44" s="648"/>
      <c r="DD44" s="649">
        <v>381429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352</v>
      </c>
      <c r="CG45" s="639"/>
      <c r="CH45" s="639"/>
      <c r="CI45" s="639"/>
      <c r="CJ45" s="639"/>
      <c r="CK45" s="639"/>
      <c r="CL45" s="639"/>
      <c r="CM45" s="639"/>
      <c r="CN45" s="639"/>
      <c r="CO45" s="639"/>
      <c r="CP45" s="639"/>
      <c r="CQ45" s="640"/>
      <c r="CR45" s="641">
        <v>2732072</v>
      </c>
      <c r="CS45" s="642"/>
      <c r="CT45" s="642"/>
      <c r="CU45" s="642"/>
      <c r="CV45" s="642"/>
      <c r="CW45" s="642"/>
      <c r="CX45" s="642"/>
      <c r="CY45" s="643"/>
      <c r="CZ45" s="646">
        <v>17.8</v>
      </c>
      <c r="DA45" s="675"/>
      <c r="DB45" s="675"/>
      <c r="DC45" s="676"/>
      <c r="DD45" s="649">
        <v>110931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353</v>
      </c>
      <c r="CG46" s="639"/>
      <c r="CH46" s="639"/>
      <c r="CI46" s="639"/>
      <c r="CJ46" s="639"/>
      <c r="CK46" s="639"/>
      <c r="CL46" s="639"/>
      <c r="CM46" s="639"/>
      <c r="CN46" s="639"/>
      <c r="CO46" s="639"/>
      <c r="CP46" s="639"/>
      <c r="CQ46" s="640"/>
      <c r="CR46" s="641">
        <v>1088658</v>
      </c>
      <c r="CS46" s="644"/>
      <c r="CT46" s="644"/>
      <c r="CU46" s="644"/>
      <c r="CV46" s="644"/>
      <c r="CW46" s="644"/>
      <c r="CX46" s="644"/>
      <c r="CY46" s="645"/>
      <c r="CZ46" s="646">
        <v>7.1</v>
      </c>
      <c r="DA46" s="647"/>
      <c r="DB46" s="647"/>
      <c r="DC46" s="648"/>
      <c r="DD46" s="649">
        <v>262572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354</v>
      </c>
      <c r="CG47" s="639"/>
      <c r="CH47" s="639"/>
      <c r="CI47" s="639"/>
      <c r="CJ47" s="639"/>
      <c r="CK47" s="639"/>
      <c r="CL47" s="639"/>
      <c r="CM47" s="639"/>
      <c r="CN47" s="639"/>
      <c r="CO47" s="639"/>
      <c r="CP47" s="639"/>
      <c r="CQ47" s="640"/>
      <c r="CR47" s="641">
        <v>120010</v>
      </c>
      <c r="CS47" s="642"/>
      <c r="CT47" s="642"/>
      <c r="CU47" s="642"/>
      <c r="CV47" s="642"/>
      <c r="CW47" s="642"/>
      <c r="CX47" s="642"/>
      <c r="CY47" s="643"/>
      <c r="CZ47" s="646">
        <v>0.8</v>
      </c>
      <c r="DA47" s="675"/>
      <c r="DB47" s="675"/>
      <c r="DC47" s="676"/>
      <c r="DD47" s="649">
        <v>59040</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355</v>
      </c>
      <c r="CG48" s="639"/>
      <c r="CH48" s="639"/>
      <c r="CI48" s="639"/>
      <c r="CJ48" s="639"/>
      <c r="CK48" s="639"/>
      <c r="CL48" s="639"/>
      <c r="CM48" s="639"/>
      <c r="CN48" s="639"/>
      <c r="CO48" s="639"/>
      <c r="CP48" s="639"/>
      <c r="CQ48" s="640"/>
      <c r="CR48" s="641" t="s">
        <v>240</v>
      </c>
      <c r="CS48" s="644"/>
      <c r="CT48" s="644"/>
      <c r="CU48" s="644"/>
      <c r="CV48" s="644"/>
      <c r="CW48" s="644"/>
      <c r="CX48" s="644"/>
      <c r="CY48" s="645"/>
      <c r="CZ48" s="646" t="s">
        <v>240</v>
      </c>
      <c r="DA48" s="647"/>
      <c r="DB48" s="647"/>
      <c r="DC48" s="648"/>
      <c r="DD48" s="649" t="s">
        <v>240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356</v>
      </c>
      <c r="CE49" s="654"/>
      <c r="CF49" s="654"/>
      <c r="CG49" s="654"/>
      <c r="CH49" s="654"/>
      <c r="CI49" s="654"/>
      <c r="CJ49" s="654"/>
      <c r="CK49" s="654"/>
      <c r="CL49" s="654"/>
      <c r="CM49" s="654"/>
      <c r="CN49" s="654"/>
      <c r="CO49" s="654"/>
      <c r="CP49" s="654"/>
      <c r="CQ49" s="655"/>
      <c r="CR49" s="656">
        <v>15346534</v>
      </c>
      <c r="CS49" s="657"/>
      <c r="CT49" s="657"/>
      <c r="CU49" s="657"/>
      <c r="CV49" s="657"/>
      <c r="CW49" s="657"/>
      <c r="CX49" s="657"/>
      <c r="CY49" s="658"/>
      <c r="CZ49" s="659">
        <v>100</v>
      </c>
      <c r="DA49" s="660"/>
      <c r="DB49" s="660"/>
      <c r="DC49" s="661"/>
      <c r="DD49" s="662">
        <v>8894954</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Mk5Ge3ScleY4qrnVHXi80KS+wFYOrJgHfmbW9DDdIhhXgGEJ7S724gNeqZ/yLDrRC6gZLL8Wtq/sN1f/VAtvnQ==" saltValue="k4fQiOz5kjwmwZeNFIleT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358</v>
      </c>
      <c r="DK2" s="1180"/>
      <c r="DL2" s="1180"/>
      <c r="DM2" s="1180"/>
      <c r="DN2" s="1180"/>
      <c r="DO2" s="1181"/>
      <c r="DP2" s="229"/>
      <c r="DQ2" s="1179" t="s">
        <v>359</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5" t="s">
        <v>362</v>
      </c>
      <c r="B5" s="1066"/>
      <c r="C5" s="1066"/>
      <c r="D5" s="1066"/>
      <c r="E5" s="1066"/>
      <c r="F5" s="1066"/>
      <c r="G5" s="1066"/>
      <c r="H5" s="1066"/>
      <c r="I5" s="1066"/>
      <c r="J5" s="1066"/>
      <c r="K5" s="1066"/>
      <c r="L5" s="1066"/>
      <c r="M5" s="1066"/>
      <c r="N5" s="1066"/>
      <c r="O5" s="1066"/>
      <c r="P5" s="1067"/>
      <c r="Q5" s="1071" t="s">
        <v>363</v>
      </c>
      <c r="R5" s="1072"/>
      <c r="S5" s="1072"/>
      <c r="T5" s="1072"/>
      <c r="U5" s="1073"/>
      <c r="V5" s="1071" t="s">
        <v>364</v>
      </c>
      <c r="W5" s="1072"/>
      <c r="X5" s="1072"/>
      <c r="Y5" s="1072"/>
      <c r="Z5" s="1073"/>
      <c r="AA5" s="1071" t="s">
        <v>365</v>
      </c>
      <c r="AB5" s="1072"/>
      <c r="AC5" s="1072"/>
      <c r="AD5" s="1072"/>
      <c r="AE5" s="1072"/>
      <c r="AF5" s="1182" t="s">
        <v>366</v>
      </c>
      <c r="AG5" s="1072"/>
      <c r="AH5" s="1072"/>
      <c r="AI5" s="1072"/>
      <c r="AJ5" s="1087"/>
      <c r="AK5" s="1072" t="s">
        <v>367</v>
      </c>
      <c r="AL5" s="1072"/>
      <c r="AM5" s="1072"/>
      <c r="AN5" s="1072"/>
      <c r="AO5" s="1073"/>
      <c r="AP5" s="1071" t="s">
        <v>368</v>
      </c>
      <c r="AQ5" s="1072"/>
      <c r="AR5" s="1072"/>
      <c r="AS5" s="1072"/>
      <c r="AT5" s="1073"/>
      <c r="AU5" s="1071" t="s">
        <v>369</v>
      </c>
      <c r="AV5" s="1072"/>
      <c r="AW5" s="1072"/>
      <c r="AX5" s="1072"/>
      <c r="AY5" s="1087"/>
      <c r="AZ5" s="236"/>
      <c r="BA5" s="236"/>
      <c r="BB5" s="236"/>
      <c r="BC5" s="236"/>
      <c r="BD5" s="236"/>
      <c r="BE5" s="237"/>
      <c r="BF5" s="237"/>
      <c r="BG5" s="237"/>
      <c r="BH5" s="237"/>
      <c r="BI5" s="237"/>
      <c r="BJ5" s="237"/>
      <c r="BK5" s="237"/>
      <c r="BL5" s="237"/>
      <c r="BM5" s="237"/>
      <c r="BN5" s="237"/>
      <c r="BO5" s="237"/>
      <c r="BP5" s="237"/>
      <c r="BQ5" s="1065" t="s">
        <v>370</v>
      </c>
      <c r="BR5" s="1066"/>
      <c r="BS5" s="1066"/>
      <c r="BT5" s="1066"/>
      <c r="BU5" s="1066"/>
      <c r="BV5" s="1066"/>
      <c r="BW5" s="1066"/>
      <c r="BX5" s="1066"/>
      <c r="BY5" s="1066"/>
      <c r="BZ5" s="1066"/>
      <c r="CA5" s="1066"/>
      <c r="CB5" s="1066"/>
      <c r="CC5" s="1066"/>
      <c r="CD5" s="1066"/>
      <c r="CE5" s="1066"/>
      <c r="CF5" s="1066"/>
      <c r="CG5" s="1067"/>
      <c r="CH5" s="1071" t="s">
        <v>371</v>
      </c>
      <c r="CI5" s="1072"/>
      <c r="CJ5" s="1072"/>
      <c r="CK5" s="1072"/>
      <c r="CL5" s="1073"/>
      <c r="CM5" s="1071" t="s">
        <v>372</v>
      </c>
      <c r="CN5" s="1072"/>
      <c r="CO5" s="1072"/>
      <c r="CP5" s="1072"/>
      <c r="CQ5" s="1073"/>
      <c r="CR5" s="1071" t="s">
        <v>373</v>
      </c>
      <c r="CS5" s="1072"/>
      <c r="CT5" s="1072"/>
      <c r="CU5" s="1072"/>
      <c r="CV5" s="1073"/>
      <c r="CW5" s="1071" t="s">
        <v>374</v>
      </c>
      <c r="CX5" s="1072"/>
      <c r="CY5" s="1072"/>
      <c r="CZ5" s="1072"/>
      <c r="DA5" s="1073"/>
      <c r="DB5" s="1071" t="s">
        <v>375</v>
      </c>
      <c r="DC5" s="1072"/>
      <c r="DD5" s="1072"/>
      <c r="DE5" s="1072"/>
      <c r="DF5" s="1073"/>
      <c r="DG5" s="1167" t="s">
        <v>376</v>
      </c>
      <c r="DH5" s="1168"/>
      <c r="DI5" s="1168"/>
      <c r="DJ5" s="1168"/>
      <c r="DK5" s="1169"/>
      <c r="DL5" s="1167" t="s">
        <v>377</v>
      </c>
      <c r="DM5" s="1168"/>
      <c r="DN5" s="1168"/>
      <c r="DO5" s="1168"/>
      <c r="DP5" s="1169"/>
      <c r="DQ5" s="1071" t="s">
        <v>378</v>
      </c>
      <c r="DR5" s="1072"/>
      <c r="DS5" s="1072"/>
      <c r="DT5" s="1072"/>
      <c r="DU5" s="1073"/>
      <c r="DV5" s="1071" t="s">
        <v>369</v>
      </c>
      <c r="DW5" s="1072"/>
      <c r="DX5" s="1072"/>
      <c r="DY5" s="1072"/>
      <c r="DZ5" s="1087"/>
      <c r="EA5" s="234"/>
    </row>
    <row r="6" spans="1:131" s="235" customFormat="1" ht="26.25" customHeight="1" thickBot="1">
      <c r="A6" s="1068"/>
      <c r="B6" s="1069"/>
      <c r="C6" s="1069"/>
      <c r="D6" s="1069"/>
      <c r="E6" s="1069"/>
      <c r="F6" s="1069"/>
      <c r="G6" s="1069"/>
      <c r="H6" s="1069"/>
      <c r="I6" s="1069"/>
      <c r="J6" s="1069"/>
      <c r="K6" s="1069"/>
      <c r="L6" s="1069"/>
      <c r="M6" s="1069"/>
      <c r="N6" s="1069"/>
      <c r="O6" s="1069"/>
      <c r="P6" s="1070"/>
      <c r="Q6" s="1074"/>
      <c r="R6" s="1075"/>
      <c r="S6" s="1075"/>
      <c r="T6" s="1075"/>
      <c r="U6" s="1076"/>
      <c r="V6" s="1074"/>
      <c r="W6" s="1075"/>
      <c r="X6" s="1075"/>
      <c r="Y6" s="1075"/>
      <c r="Z6" s="1076"/>
      <c r="AA6" s="1074"/>
      <c r="AB6" s="1075"/>
      <c r="AC6" s="1075"/>
      <c r="AD6" s="1075"/>
      <c r="AE6" s="1075"/>
      <c r="AF6" s="1183"/>
      <c r="AG6" s="1075"/>
      <c r="AH6" s="1075"/>
      <c r="AI6" s="1075"/>
      <c r="AJ6" s="1088"/>
      <c r="AK6" s="1075"/>
      <c r="AL6" s="1075"/>
      <c r="AM6" s="1075"/>
      <c r="AN6" s="1075"/>
      <c r="AO6" s="1076"/>
      <c r="AP6" s="1074"/>
      <c r="AQ6" s="1075"/>
      <c r="AR6" s="1075"/>
      <c r="AS6" s="1075"/>
      <c r="AT6" s="1076"/>
      <c r="AU6" s="1074"/>
      <c r="AV6" s="1075"/>
      <c r="AW6" s="1075"/>
      <c r="AX6" s="1075"/>
      <c r="AY6" s="1088"/>
      <c r="AZ6" s="232"/>
      <c r="BA6" s="232"/>
      <c r="BB6" s="232"/>
      <c r="BC6" s="232"/>
      <c r="BD6" s="232"/>
      <c r="BE6" s="233"/>
      <c r="BF6" s="233"/>
      <c r="BG6" s="233"/>
      <c r="BH6" s="233"/>
      <c r="BI6" s="233"/>
      <c r="BJ6" s="233"/>
      <c r="BK6" s="233"/>
      <c r="BL6" s="233"/>
      <c r="BM6" s="233"/>
      <c r="BN6" s="233"/>
      <c r="BO6" s="233"/>
      <c r="BP6" s="233"/>
      <c r="BQ6" s="1068"/>
      <c r="BR6" s="1069"/>
      <c r="BS6" s="1069"/>
      <c r="BT6" s="1069"/>
      <c r="BU6" s="1069"/>
      <c r="BV6" s="1069"/>
      <c r="BW6" s="1069"/>
      <c r="BX6" s="1069"/>
      <c r="BY6" s="1069"/>
      <c r="BZ6" s="1069"/>
      <c r="CA6" s="1069"/>
      <c r="CB6" s="1069"/>
      <c r="CC6" s="1069"/>
      <c r="CD6" s="1069"/>
      <c r="CE6" s="1069"/>
      <c r="CF6" s="1069"/>
      <c r="CG6" s="1070"/>
      <c r="CH6" s="1074"/>
      <c r="CI6" s="1075"/>
      <c r="CJ6" s="1075"/>
      <c r="CK6" s="1075"/>
      <c r="CL6" s="1076"/>
      <c r="CM6" s="1074"/>
      <c r="CN6" s="1075"/>
      <c r="CO6" s="1075"/>
      <c r="CP6" s="1075"/>
      <c r="CQ6" s="1076"/>
      <c r="CR6" s="1074"/>
      <c r="CS6" s="1075"/>
      <c r="CT6" s="1075"/>
      <c r="CU6" s="1075"/>
      <c r="CV6" s="1076"/>
      <c r="CW6" s="1074"/>
      <c r="CX6" s="1075"/>
      <c r="CY6" s="1075"/>
      <c r="CZ6" s="1075"/>
      <c r="DA6" s="1076"/>
      <c r="DB6" s="1074"/>
      <c r="DC6" s="1075"/>
      <c r="DD6" s="1075"/>
      <c r="DE6" s="1075"/>
      <c r="DF6" s="1076"/>
      <c r="DG6" s="1170"/>
      <c r="DH6" s="1171"/>
      <c r="DI6" s="1171"/>
      <c r="DJ6" s="1171"/>
      <c r="DK6" s="1172"/>
      <c r="DL6" s="1170"/>
      <c r="DM6" s="1171"/>
      <c r="DN6" s="1171"/>
      <c r="DO6" s="1171"/>
      <c r="DP6" s="1172"/>
      <c r="DQ6" s="1074"/>
      <c r="DR6" s="1075"/>
      <c r="DS6" s="1075"/>
      <c r="DT6" s="1075"/>
      <c r="DU6" s="1076"/>
      <c r="DV6" s="1074"/>
      <c r="DW6" s="1075"/>
      <c r="DX6" s="1075"/>
      <c r="DY6" s="1075"/>
      <c r="DZ6" s="1088"/>
      <c r="EA6" s="234"/>
    </row>
    <row r="7" spans="1:131" s="235" customFormat="1" ht="26.25" customHeight="1" thickTop="1">
      <c r="A7" s="238">
        <v>1</v>
      </c>
      <c r="B7" s="1119" t="s">
        <v>379</v>
      </c>
      <c r="C7" s="1120"/>
      <c r="D7" s="1120"/>
      <c r="E7" s="1120"/>
      <c r="F7" s="1120"/>
      <c r="G7" s="1120"/>
      <c r="H7" s="1120"/>
      <c r="I7" s="1120"/>
      <c r="J7" s="1120"/>
      <c r="K7" s="1120"/>
      <c r="L7" s="1120"/>
      <c r="M7" s="1120"/>
      <c r="N7" s="1120"/>
      <c r="O7" s="1120"/>
      <c r="P7" s="1121"/>
      <c r="Q7" s="1173">
        <v>15455</v>
      </c>
      <c r="R7" s="1174"/>
      <c r="S7" s="1174"/>
      <c r="T7" s="1174"/>
      <c r="U7" s="1174"/>
      <c r="V7" s="1174">
        <v>15229</v>
      </c>
      <c r="W7" s="1174"/>
      <c r="X7" s="1174"/>
      <c r="Y7" s="1174"/>
      <c r="Z7" s="1174"/>
      <c r="AA7" s="1174">
        <v>226</v>
      </c>
      <c r="AB7" s="1174"/>
      <c r="AC7" s="1174"/>
      <c r="AD7" s="1174"/>
      <c r="AE7" s="1175"/>
      <c r="AF7" s="1176">
        <v>136</v>
      </c>
      <c r="AG7" s="1177"/>
      <c r="AH7" s="1177"/>
      <c r="AI7" s="1177"/>
      <c r="AJ7" s="1178"/>
      <c r="AK7" s="1160">
        <v>678</v>
      </c>
      <c r="AL7" s="1161"/>
      <c r="AM7" s="1161"/>
      <c r="AN7" s="1161"/>
      <c r="AO7" s="1161"/>
      <c r="AP7" s="1161">
        <v>15201</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592</v>
      </c>
      <c r="BT7" s="1165"/>
      <c r="BU7" s="1165"/>
      <c r="BV7" s="1165"/>
      <c r="BW7" s="1165"/>
      <c r="BX7" s="1165"/>
      <c r="BY7" s="1165"/>
      <c r="BZ7" s="1165"/>
      <c r="CA7" s="1165"/>
      <c r="CB7" s="1165"/>
      <c r="CC7" s="1165"/>
      <c r="CD7" s="1165"/>
      <c r="CE7" s="1165"/>
      <c r="CF7" s="1165"/>
      <c r="CG7" s="1166"/>
      <c r="CH7" s="1157">
        <v>-1</v>
      </c>
      <c r="CI7" s="1158"/>
      <c r="CJ7" s="1158"/>
      <c r="CK7" s="1158"/>
      <c r="CL7" s="1159"/>
      <c r="CM7" s="1157">
        <v>40</v>
      </c>
      <c r="CN7" s="1158"/>
      <c r="CO7" s="1158"/>
      <c r="CP7" s="1158"/>
      <c r="CQ7" s="1159"/>
      <c r="CR7" s="1157">
        <v>27</v>
      </c>
      <c r="CS7" s="1158"/>
      <c r="CT7" s="1158"/>
      <c r="CU7" s="1158"/>
      <c r="CV7" s="1159"/>
      <c r="CW7" s="1157">
        <v>1</v>
      </c>
      <c r="CX7" s="1158"/>
      <c r="CY7" s="1158"/>
      <c r="CZ7" s="1158"/>
      <c r="DA7" s="1159"/>
      <c r="DB7" s="1157" t="s">
        <v>604</v>
      </c>
      <c r="DC7" s="1158"/>
      <c r="DD7" s="1158"/>
      <c r="DE7" s="1158"/>
      <c r="DF7" s="1159"/>
      <c r="DG7" s="1157" t="s">
        <v>604</v>
      </c>
      <c r="DH7" s="1158"/>
      <c r="DI7" s="1158"/>
      <c r="DJ7" s="1158"/>
      <c r="DK7" s="1159"/>
      <c r="DL7" s="1157" t="s">
        <v>604</v>
      </c>
      <c r="DM7" s="1158"/>
      <c r="DN7" s="1158"/>
      <c r="DO7" s="1158"/>
      <c r="DP7" s="1159"/>
      <c r="DQ7" s="1157" t="s">
        <v>604</v>
      </c>
      <c r="DR7" s="1158"/>
      <c r="DS7" s="1158"/>
      <c r="DT7" s="1158"/>
      <c r="DU7" s="1159"/>
      <c r="DV7" s="1184"/>
      <c r="DW7" s="1185"/>
      <c r="DX7" s="1185"/>
      <c r="DY7" s="1185"/>
      <c r="DZ7" s="1186"/>
      <c r="EA7" s="234"/>
    </row>
    <row r="8" spans="1:131" s="235" customFormat="1" ht="26.25" customHeight="1">
      <c r="A8" s="241">
        <v>2</v>
      </c>
      <c r="B8" s="1101" t="s">
        <v>380</v>
      </c>
      <c r="C8" s="1102"/>
      <c r="D8" s="1102"/>
      <c r="E8" s="1102"/>
      <c r="F8" s="1102"/>
      <c r="G8" s="1102"/>
      <c r="H8" s="1102"/>
      <c r="I8" s="1102"/>
      <c r="J8" s="1102"/>
      <c r="K8" s="1102"/>
      <c r="L8" s="1102"/>
      <c r="M8" s="1102"/>
      <c r="N8" s="1102"/>
      <c r="O8" s="1102"/>
      <c r="P8" s="1103"/>
      <c r="Q8" s="1113">
        <v>153</v>
      </c>
      <c r="R8" s="1114"/>
      <c r="S8" s="1114"/>
      <c r="T8" s="1114"/>
      <c r="U8" s="1114"/>
      <c r="V8" s="1114">
        <v>152</v>
      </c>
      <c r="W8" s="1114"/>
      <c r="X8" s="1114"/>
      <c r="Y8" s="1114"/>
      <c r="Z8" s="1114"/>
      <c r="AA8" s="1114">
        <v>1</v>
      </c>
      <c r="AB8" s="1114"/>
      <c r="AC8" s="1114"/>
      <c r="AD8" s="1114"/>
      <c r="AE8" s="1115"/>
      <c r="AF8" s="1107">
        <v>1</v>
      </c>
      <c r="AG8" s="1108"/>
      <c r="AH8" s="1108"/>
      <c r="AI8" s="1108"/>
      <c r="AJ8" s="1109"/>
      <c r="AK8" s="1155">
        <v>73</v>
      </c>
      <c r="AL8" s="1156"/>
      <c r="AM8" s="1156"/>
      <c r="AN8" s="1156"/>
      <c r="AO8" s="1156"/>
      <c r="AP8" s="1156" t="s">
        <v>603</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4" t="s">
        <v>593</v>
      </c>
      <c r="BT8" s="1085"/>
      <c r="BU8" s="1085"/>
      <c r="BV8" s="1085"/>
      <c r="BW8" s="1085"/>
      <c r="BX8" s="1085"/>
      <c r="BY8" s="1085"/>
      <c r="BZ8" s="1085"/>
      <c r="CA8" s="1085"/>
      <c r="CB8" s="1085"/>
      <c r="CC8" s="1085"/>
      <c r="CD8" s="1085"/>
      <c r="CE8" s="1085"/>
      <c r="CF8" s="1085"/>
      <c r="CG8" s="1086"/>
      <c r="CH8" s="1059">
        <v>2</v>
      </c>
      <c r="CI8" s="1060"/>
      <c r="CJ8" s="1060"/>
      <c r="CK8" s="1060"/>
      <c r="CL8" s="1061"/>
      <c r="CM8" s="1059">
        <v>38</v>
      </c>
      <c r="CN8" s="1060"/>
      <c r="CO8" s="1060"/>
      <c r="CP8" s="1060"/>
      <c r="CQ8" s="1061"/>
      <c r="CR8" s="1059">
        <v>8</v>
      </c>
      <c r="CS8" s="1060"/>
      <c r="CT8" s="1060"/>
      <c r="CU8" s="1060"/>
      <c r="CV8" s="1061"/>
      <c r="CW8" s="1059" t="s">
        <v>604</v>
      </c>
      <c r="CX8" s="1060"/>
      <c r="CY8" s="1060"/>
      <c r="CZ8" s="1060"/>
      <c r="DA8" s="1061"/>
      <c r="DB8" s="1059" t="s">
        <v>604</v>
      </c>
      <c r="DC8" s="1060"/>
      <c r="DD8" s="1060"/>
      <c r="DE8" s="1060"/>
      <c r="DF8" s="1061"/>
      <c r="DG8" s="1059" t="s">
        <v>604</v>
      </c>
      <c r="DH8" s="1060"/>
      <c r="DI8" s="1060"/>
      <c r="DJ8" s="1060"/>
      <c r="DK8" s="1061"/>
      <c r="DL8" s="1059" t="s">
        <v>604</v>
      </c>
      <c r="DM8" s="1060"/>
      <c r="DN8" s="1060"/>
      <c r="DO8" s="1060"/>
      <c r="DP8" s="1061"/>
      <c r="DQ8" s="1059" t="s">
        <v>604</v>
      </c>
      <c r="DR8" s="1060"/>
      <c r="DS8" s="1060"/>
      <c r="DT8" s="1060"/>
      <c r="DU8" s="1061"/>
      <c r="DV8" s="1062"/>
      <c r="DW8" s="1063"/>
      <c r="DX8" s="1063"/>
      <c r="DY8" s="1063"/>
      <c r="DZ8" s="1064"/>
      <c r="EA8" s="234"/>
    </row>
    <row r="9" spans="1:131" s="235" customFormat="1" ht="26.25" customHeight="1">
      <c r="A9" s="241">
        <v>3</v>
      </c>
      <c r="B9" s="1101" t="s">
        <v>381</v>
      </c>
      <c r="C9" s="1102"/>
      <c r="D9" s="1102"/>
      <c r="E9" s="1102"/>
      <c r="F9" s="1102"/>
      <c r="G9" s="1102"/>
      <c r="H9" s="1102"/>
      <c r="I9" s="1102"/>
      <c r="J9" s="1102"/>
      <c r="K9" s="1102"/>
      <c r="L9" s="1102"/>
      <c r="M9" s="1102"/>
      <c r="N9" s="1102"/>
      <c r="O9" s="1102"/>
      <c r="P9" s="1103"/>
      <c r="Q9" s="1113">
        <v>3</v>
      </c>
      <c r="R9" s="1114"/>
      <c r="S9" s="1114"/>
      <c r="T9" s="1114"/>
      <c r="U9" s="1114"/>
      <c r="V9" s="1114">
        <v>3</v>
      </c>
      <c r="W9" s="1114"/>
      <c r="X9" s="1114"/>
      <c r="Y9" s="1114"/>
      <c r="Z9" s="1114"/>
      <c r="AA9" s="1114">
        <v>0</v>
      </c>
      <c r="AB9" s="1114"/>
      <c r="AC9" s="1114"/>
      <c r="AD9" s="1114"/>
      <c r="AE9" s="1115"/>
      <c r="AF9" s="1107">
        <v>0</v>
      </c>
      <c r="AG9" s="1108"/>
      <c r="AH9" s="1108"/>
      <c r="AI9" s="1108"/>
      <c r="AJ9" s="1109"/>
      <c r="AK9" s="1155" t="s">
        <v>604</v>
      </c>
      <c r="AL9" s="1156"/>
      <c r="AM9" s="1156"/>
      <c r="AN9" s="1156"/>
      <c r="AO9" s="1156"/>
      <c r="AP9" s="1156" t="s">
        <v>603</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4"/>
      <c r="BT9" s="1085"/>
      <c r="BU9" s="1085"/>
      <c r="BV9" s="1085"/>
      <c r="BW9" s="1085"/>
      <c r="BX9" s="1085"/>
      <c r="BY9" s="1085"/>
      <c r="BZ9" s="1085"/>
      <c r="CA9" s="1085"/>
      <c r="CB9" s="1085"/>
      <c r="CC9" s="1085"/>
      <c r="CD9" s="1085"/>
      <c r="CE9" s="1085"/>
      <c r="CF9" s="1085"/>
      <c r="CG9" s="1086"/>
      <c r="CH9" s="1059"/>
      <c r="CI9" s="1060"/>
      <c r="CJ9" s="1060"/>
      <c r="CK9" s="1060"/>
      <c r="CL9" s="1061"/>
      <c r="CM9" s="1059"/>
      <c r="CN9" s="1060"/>
      <c r="CO9" s="1060"/>
      <c r="CP9" s="1060"/>
      <c r="CQ9" s="1061"/>
      <c r="CR9" s="1059"/>
      <c r="CS9" s="1060"/>
      <c r="CT9" s="1060"/>
      <c r="CU9" s="1060"/>
      <c r="CV9" s="1061"/>
      <c r="CW9" s="1059"/>
      <c r="CX9" s="1060"/>
      <c r="CY9" s="1060"/>
      <c r="CZ9" s="1060"/>
      <c r="DA9" s="1061"/>
      <c r="DB9" s="1059"/>
      <c r="DC9" s="1060"/>
      <c r="DD9" s="1060"/>
      <c r="DE9" s="1060"/>
      <c r="DF9" s="1061"/>
      <c r="DG9" s="1059"/>
      <c r="DH9" s="1060"/>
      <c r="DI9" s="1060"/>
      <c r="DJ9" s="1060"/>
      <c r="DK9" s="1061"/>
      <c r="DL9" s="1059"/>
      <c r="DM9" s="1060"/>
      <c r="DN9" s="1060"/>
      <c r="DO9" s="1060"/>
      <c r="DP9" s="1061"/>
      <c r="DQ9" s="1059"/>
      <c r="DR9" s="1060"/>
      <c r="DS9" s="1060"/>
      <c r="DT9" s="1060"/>
      <c r="DU9" s="1061"/>
      <c r="DV9" s="1062"/>
      <c r="DW9" s="1063"/>
      <c r="DX9" s="1063"/>
      <c r="DY9" s="1063"/>
      <c r="DZ9" s="1064"/>
      <c r="EA9" s="234"/>
    </row>
    <row r="10" spans="1:131" s="235" customFormat="1" ht="26.25" customHeight="1">
      <c r="A10" s="241">
        <v>4</v>
      </c>
      <c r="B10" s="1101" t="s">
        <v>382</v>
      </c>
      <c r="C10" s="1102"/>
      <c r="D10" s="1102"/>
      <c r="E10" s="1102"/>
      <c r="F10" s="1102"/>
      <c r="G10" s="1102"/>
      <c r="H10" s="1102"/>
      <c r="I10" s="1102"/>
      <c r="J10" s="1102"/>
      <c r="K10" s="1102"/>
      <c r="L10" s="1102"/>
      <c r="M10" s="1102"/>
      <c r="N10" s="1102"/>
      <c r="O10" s="1102"/>
      <c r="P10" s="1103"/>
      <c r="Q10" s="1113">
        <v>47</v>
      </c>
      <c r="R10" s="1114"/>
      <c r="S10" s="1114"/>
      <c r="T10" s="1114"/>
      <c r="U10" s="1114"/>
      <c r="V10" s="1114">
        <v>45</v>
      </c>
      <c r="W10" s="1114"/>
      <c r="X10" s="1114"/>
      <c r="Y10" s="1114"/>
      <c r="Z10" s="1114"/>
      <c r="AA10" s="1114">
        <v>2</v>
      </c>
      <c r="AB10" s="1114"/>
      <c r="AC10" s="1114"/>
      <c r="AD10" s="1114"/>
      <c r="AE10" s="1115"/>
      <c r="AF10" s="1107">
        <v>2</v>
      </c>
      <c r="AG10" s="1108"/>
      <c r="AH10" s="1108"/>
      <c r="AI10" s="1108"/>
      <c r="AJ10" s="1109"/>
      <c r="AK10" s="1155" t="s">
        <v>604</v>
      </c>
      <c r="AL10" s="1156"/>
      <c r="AM10" s="1156"/>
      <c r="AN10" s="1156"/>
      <c r="AO10" s="1156"/>
      <c r="AP10" s="1156" t="s">
        <v>603</v>
      </c>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4"/>
      <c r="BT10" s="1085"/>
      <c r="BU10" s="1085"/>
      <c r="BV10" s="1085"/>
      <c r="BW10" s="1085"/>
      <c r="BX10" s="1085"/>
      <c r="BY10" s="1085"/>
      <c r="BZ10" s="1085"/>
      <c r="CA10" s="1085"/>
      <c r="CB10" s="1085"/>
      <c r="CC10" s="1085"/>
      <c r="CD10" s="1085"/>
      <c r="CE10" s="1085"/>
      <c r="CF10" s="1085"/>
      <c r="CG10" s="1086"/>
      <c r="CH10" s="1059"/>
      <c r="CI10" s="1060"/>
      <c r="CJ10" s="1060"/>
      <c r="CK10" s="1060"/>
      <c r="CL10" s="1061"/>
      <c r="CM10" s="1059"/>
      <c r="CN10" s="1060"/>
      <c r="CO10" s="1060"/>
      <c r="CP10" s="1060"/>
      <c r="CQ10" s="1061"/>
      <c r="CR10" s="1059"/>
      <c r="CS10" s="1060"/>
      <c r="CT10" s="1060"/>
      <c r="CU10" s="1060"/>
      <c r="CV10" s="1061"/>
      <c r="CW10" s="1059"/>
      <c r="CX10" s="1060"/>
      <c r="CY10" s="1060"/>
      <c r="CZ10" s="1060"/>
      <c r="DA10" s="1061"/>
      <c r="DB10" s="1059"/>
      <c r="DC10" s="1060"/>
      <c r="DD10" s="1060"/>
      <c r="DE10" s="1060"/>
      <c r="DF10" s="1061"/>
      <c r="DG10" s="1059"/>
      <c r="DH10" s="1060"/>
      <c r="DI10" s="1060"/>
      <c r="DJ10" s="1060"/>
      <c r="DK10" s="1061"/>
      <c r="DL10" s="1059"/>
      <c r="DM10" s="1060"/>
      <c r="DN10" s="1060"/>
      <c r="DO10" s="1060"/>
      <c r="DP10" s="1061"/>
      <c r="DQ10" s="1059"/>
      <c r="DR10" s="1060"/>
      <c r="DS10" s="1060"/>
      <c r="DT10" s="1060"/>
      <c r="DU10" s="1061"/>
      <c r="DV10" s="1062"/>
      <c r="DW10" s="1063"/>
      <c r="DX10" s="1063"/>
      <c r="DY10" s="1063"/>
      <c r="DZ10" s="1064"/>
      <c r="EA10" s="234"/>
    </row>
    <row r="11" spans="1:131" s="235" customFormat="1" ht="26.25" customHeight="1">
      <c r="A11" s="241">
        <v>5</v>
      </c>
      <c r="B11" s="1101"/>
      <c r="C11" s="1102"/>
      <c r="D11" s="1102"/>
      <c r="E11" s="1102"/>
      <c r="F11" s="1102"/>
      <c r="G11" s="1102"/>
      <c r="H11" s="1102"/>
      <c r="I11" s="1102"/>
      <c r="J11" s="1102"/>
      <c r="K11" s="1102"/>
      <c r="L11" s="1102"/>
      <c r="M11" s="1102"/>
      <c r="N11" s="1102"/>
      <c r="O11" s="1102"/>
      <c r="P11" s="1103"/>
      <c r="Q11" s="1113"/>
      <c r="R11" s="1114"/>
      <c r="S11" s="1114"/>
      <c r="T11" s="1114"/>
      <c r="U11" s="1114"/>
      <c r="V11" s="1114"/>
      <c r="W11" s="1114"/>
      <c r="X11" s="1114"/>
      <c r="Y11" s="1114"/>
      <c r="Z11" s="1114"/>
      <c r="AA11" s="1114"/>
      <c r="AB11" s="1114"/>
      <c r="AC11" s="1114"/>
      <c r="AD11" s="1114"/>
      <c r="AE11" s="1115"/>
      <c r="AF11" s="1107"/>
      <c r="AG11" s="1108"/>
      <c r="AH11" s="1108"/>
      <c r="AI11" s="1108"/>
      <c r="AJ11" s="1109"/>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4"/>
      <c r="BT11" s="1085"/>
      <c r="BU11" s="1085"/>
      <c r="BV11" s="1085"/>
      <c r="BW11" s="1085"/>
      <c r="BX11" s="1085"/>
      <c r="BY11" s="1085"/>
      <c r="BZ11" s="1085"/>
      <c r="CA11" s="1085"/>
      <c r="CB11" s="1085"/>
      <c r="CC11" s="1085"/>
      <c r="CD11" s="1085"/>
      <c r="CE11" s="1085"/>
      <c r="CF11" s="1085"/>
      <c r="CG11" s="1086"/>
      <c r="CH11" s="1059"/>
      <c r="CI11" s="1060"/>
      <c r="CJ11" s="1060"/>
      <c r="CK11" s="1060"/>
      <c r="CL11" s="1061"/>
      <c r="CM11" s="1059"/>
      <c r="CN11" s="1060"/>
      <c r="CO11" s="1060"/>
      <c r="CP11" s="1060"/>
      <c r="CQ11" s="1061"/>
      <c r="CR11" s="1059"/>
      <c r="CS11" s="1060"/>
      <c r="CT11" s="1060"/>
      <c r="CU11" s="1060"/>
      <c r="CV11" s="1061"/>
      <c r="CW11" s="1059"/>
      <c r="CX11" s="1060"/>
      <c r="CY11" s="1060"/>
      <c r="CZ11" s="1060"/>
      <c r="DA11" s="1061"/>
      <c r="DB11" s="1059"/>
      <c r="DC11" s="1060"/>
      <c r="DD11" s="1060"/>
      <c r="DE11" s="1060"/>
      <c r="DF11" s="1061"/>
      <c r="DG11" s="1059"/>
      <c r="DH11" s="1060"/>
      <c r="DI11" s="1060"/>
      <c r="DJ11" s="1060"/>
      <c r="DK11" s="1061"/>
      <c r="DL11" s="1059"/>
      <c r="DM11" s="1060"/>
      <c r="DN11" s="1060"/>
      <c r="DO11" s="1060"/>
      <c r="DP11" s="1061"/>
      <c r="DQ11" s="1059"/>
      <c r="DR11" s="1060"/>
      <c r="DS11" s="1060"/>
      <c r="DT11" s="1060"/>
      <c r="DU11" s="1061"/>
      <c r="DV11" s="1062"/>
      <c r="DW11" s="1063"/>
      <c r="DX11" s="1063"/>
      <c r="DY11" s="1063"/>
      <c r="DZ11" s="1064"/>
      <c r="EA11" s="234"/>
    </row>
    <row r="12" spans="1:131" s="235" customFormat="1" ht="26.25" customHeight="1">
      <c r="A12" s="241">
        <v>6</v>
      </c>
      <c r="B12" s="1101"/>
      <c r="C12" s="1102"/>
      <c r="D12" s="1102"/>
      <c r="E12" s="1102"/>
      <c r="F12" s="1102"/>
      <c r="G12" s="1102"/>
      <c r="H12" s="1102"/>
      <c r="I12" s="1102"/>
      <c r="J12" s="1102"/>
      <c r="K12" s="1102"/>
      <c r="L12" s="1102"/>
      <c r="M12" s="1102"/>
      <c r="N12" s="1102"/>
      <c r="O12" s="1102"/>
      <c r="P12" s="1103"/>
      <c r="Q12" s="1113"/>
      <c r="R12" s="1114"/>
      <c r="S12" s="1114"/>
      <c r="T12" s="1114"/>
      <c r="U12" s="1114"/>
      <c r="V12" s="1114"/>
      <c r="W12" s="1114"/>
      <c r="X12" s="1114"/>
      <c r="Y12" s="1114"/>
      <c r="Z12" s="1114"/>
      <c r="AA12" s="1114"/>
      <c r="AB12" s="1114"/>
      <c r="AC12" s="1114"/>
      <c r="AD12" s="1114"/>
      <c r="AE12" s="1115"/>
      <c r="AF12" s="1107"/>
      <c r="AG12" s="1108"/>
      <c r="AH12" s="1108"/>
      <c r="AI12" s="1108"/>
      <c r="AJ12" s="1109"/>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4"/>
      <c r="BT12" s="1085"/>
      <c r="BU12" s="1085"/>
      <c r="BV12" s="1085"/>
      <c r="BW12" s="1085"/>
      <c r="BX12" s="1085"/>
      <c r="BY12" s="1085"/>
      <c r="BZ12" s="1085"/>
      <c r="CA12" s="1085"/>
      <c r="CB12" s="1085"/>
      <c r="CC12" s="1085"/>
      <c r="CD12" s="1085"/>
      <c r="CE12" s="1085"/>
      <c r="CF12" s="1085"/>
      <c r="CG12" s="1086"/>
      <c r="CH12" s="1059"/>
      <c r="CI12" s="1060"/>
      <c r="CJ12" s="1060"/>
      <c r="CK12" s="1060"/>
      <c r="CL12" s="1061"/>
      <c r="CM12" s="1059"/>
      <c r="CN12" s="1060"/>
      <c r="CO12" s="1060"/>
      <c r="CP12" s="1060"/>
      <c r="CQ12" s="1061"/>
      <c r="CR12" s="1059"/>
      <c r="CS12" s="1060"/>
      <c r="CT12" s="1060"/>
      <c r="CU12" s="1060"/>
      <c r="CV12" s="1061"/>
      <c r="CW12" s="1059"/>
      <c r="CX12" s="1060"/>
      <c r="CY12" s="1060"/>
      <c r="CZ12" s="1060"/>
      <c r="DA12" s="1061"/>
      <c r="DB12" s="1059"/>
      <c r="DC12" s="1060"/>
      <c r="DD12" s="1060"/>
      <c r="DE12" s="1060"/>
      <c r="DF12" s="1061"/>
      <c r="DG12" s="1059"/>
      <c r="DH12" s="1060"/>
      <c r="DI12" s="1060"/>
      <c r="DJ12" s="1060"/>
      <c r="DK12" s="1061"/>
      <c r="DL12" s="1059"/>
      <c r="DM12" s="1060"/>
      <c r="DN12" s="1060"/>
      <c r="DO12" s="1060"/>
      <c r="DP12" s="1061"/>
      <c r="DQ12" s="1059"/>
      <c r="DR12" s="1060"/>
      <c r="DS12" s="1060"/>
      <c r="DT12" s="1060"/>
      <c r="DU12" s="1061"/>
      <c r="DV12" s="1062"/>
      <c r="DW12" s="1063"/>
      <c r="DX12" s="1063"/>
      <c r="DY12" s="1063"/>
      <c r="DZ12" s="1064"/>
      <c r="EA12" s="234"/>
    </row>
    <row r="13" spans="1:131" s="235" customFormat="1" ht="26.25" customHeight="1">
      <c r="A13" s="241">
        <v>7</v>
      </c>
      <c r="B13" s="1101"/>
      <c r="C13" s="1102"/>
      <c r="D13" s="1102"/>
      <c r="E13" s="1102"/>
      <c r="F13" s="1102"/>
      <c r="G13" s="1102"/>
      <c r="H13" s="1102"/>
      <c r="I13" s="1102"/>
      <c r="J13" s="1102"/>
      <c r="K13" s="1102"/>
      <c r="L13" s="1102"/>
      <c r="M13" s="1102"/>
      <c r="N13" s="1102"/>
      <c r="O13" s="1102"/>
      <c r="P13" s="1103"/>
      <c r="Q13" s="1113"/>
      <c r="R13" s="1114"/>
      <c r="S13" s="1114"/>
      <c r="T13" s="1114"/>
      <c r="U13" s="1114"/>
      <c r="V13" s="1114"/>
      <c r="W13" s="1114"/>
      <c r="X13" s="1114"/>
      <c r="Y13" s="1114"/>
      <c r="Z13" s="1114"/>
      <c r="AA13" s="1114"/>
      <c r="AB13" s="1114"/>
      <c r="AC13" s="1114"/>
      <c r="AD13" s="1114"/>
      <c r="AE13" s="1115"/>
      <c r="AF13" s="1107"/>
      <c r="AG13" s="1108"/>
      <c r="AH13" s="1108"/>
      <c r="AI13" s="1108"/>
      <c r="AJ13" s="1109"/>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4"/>
      <c r="BT13" s="1085"/>
      <c r="BU13" s="1085"/>
      <c r="BV13" s="1085"/>
      <c r="BW13" s="1085"/>
      <c r="BX13" s="1085"/>
      <c r="BY13" s="1085"/>
      <c r="BZ13" s="1085"/>
      <c r="CA13" s="1085"/>
      <c r="CB13" s="1085"/>
      <c r="CC13" s="1085"/>
      <c r="CD13" s="1085"/>
      <c r="CE13" s="1085"/>
      <c r="CF13" s="1085"/>
      <c r="CG13" s="1086"/>
      <c r="CH13" s="1059"/>
      <c r="CI13" s="1060"/>
      <c r="CJ13" s="1060"/>
      <c r="CK13" s="1060"/>
      <c r="CL13" s="1061"/>
      <c r="CM13" s="1059"/>
      <c r="CN13" s="1060"/>
      <c r="CO13" s="1060"/>
      <c r="CP13" s="1060"/>
      <c r="CQ13" s="1061"/>
      <c r="CR13" s="1059"/>
      <c r="CS13" s="1060"/>
      <c r="CT13" s="1060"/>
      <c r="CU13" s="1060"/>
      <c r="CV13" s="1061"/>
      <c r="CW13" s="1059"/>
      <c r="CX13" s="1060"/>
      <c r="CY13" s="1060"/>
      <c r="CZ13" s="1060"/>
      <c r="DA13" s="1061"/>
      <c r="DB13" s="1059"/>
      <c r="DC13" s="1060"/>
      <c r="DD13" s="1060"/>
      <c r="DE13" s="1060"/>
      <c r="DF13" s="1061"/>
      <c r="DG13" s="1059"/>
      <c r="DH13" s="1060"/>
      <c r="DI13" s="1060"/>
      <c r="DJ13" s="1060"/>
      <c r="DK13" s="1061"/>
      <c r="DL13" s="1059"/>
      <c r="DM13" s="1060"/>
      <c r="DN13" s="1060"/>
      <c r="DO13" s="1060"/>
      <c r="DP13" s="1061"/>
      <c r="DQ13" s="1059"/>
      <c r="DR13" s="1060"/>
      <c r="DS13" s="1060"/>
      <c r="DT13" s="1060"/>
      <c r="DU13" s="1061"/>
      <c r="DV13" s="1062"/>
      <c r="DW13" s="1063"/>
      <c r="DX13" s="1063"/>
      <c r="DY13" s="1063"/>
      <c r="DZ13" s="1064"/>
      <c r="EA13" s="234"/>
    </row>
    <row r="14" spans="1:131" s="235" customFormat="1" ht="26.25" customHeight="1">
      <c r="A14" s="241">
        <v>8</v>
      </c>
      <c r="B14" s="1101"/>
      <c r="C14" s="1102"/>
      <c r="D14" s="1102"/>
      <c r="E14" s="1102"/>
      <c r="F14" s="1102"/>
      <c r="G14" s="1102"/>
      <c r="H14" s="1102"/>
      <c r="I14" s="1102"/>
      <c r="J14" s="1102"/>
      <c r="K14" s="1102"/>
      <c r="L14" s="1102"/>
      <c r="M14" s="1102"/>
      <c r="N14" s="1102"/>
      <c r="O14" s="1102"/>
      <c r="P14" s="1103"/>
      <c r="Q14" s="1113"/>
      <c r="R14" s="1114"/>
      <c r="S14" s="1114"/>
      <c r="T14" s="1114"/>
      <c r="U14" s="1114"/>
      <c r="V14" s="1114"/>
      <c r="W14" s="1114"/>
      <c r="X14" s="1114"/>
      <c r="Y14" s="1114"/>
      <c r="Z14" s="1114"/>
      <c r="AA14" s="1114"/>
      <c r="AB14" s="1114"/>
      <c r="AC14" s="1114"/>
      <c r="AD14" s="1114"/>
      <c r="AE14" s="1115"/>
      <c r="AF14" s="1107"/>
      <c r="AG14" s="1108"/>
      <c r="AH14" s="1108"/>
      <c r="AI14" s="1108"/>
      <c r="AJ14" s="1109"/>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4"/>
      <c r="BT14" s="1085"/>
      <c r="BU14" s="1085"/>
      <c r="BV14" s="1085"/>
      <c r="BW14" s="1085"/>
      <c r="BX14" s="1085"/>
      <c r="BY14" s="1085"/>
      <c r="BZ14" s="1085"/>
      <c r="CA14" s="1085"/>
      <c r="CB14" s="1085"/>
      <c r="CC14" s="1085"/>
      <c r="CD14" s="1085"/>
      <c r="CE14" s="1085"/>
      <c r="CF14" s="1085"/>
      <c r="CG14" s="1086"/>
      <c r="CH14" s="1059"/>
      <c r="CI14" s="1060"/>
      <c r="CJ14" s="1060"/>
      <c r="CK14" s="1060"/>
      <c r="CL14" s="1061"/>
      <c r="CM14" s="1059"/>
      <c r="CN14" s="1060"/>
      <c r="CO14" s="1060"/>
      <c r="CP14" s="1060"/>
      <c r="CQ14" s="1061"/>
      <c r="CR14" s="1059"/>
      <c r="CS14" s="1060"/>
      <c r="CT14" s="1060"/>
      <c r="CU14" s="1060"/>
      <c r="CV14" s="1061"/>
      <c r="CW14" s="1059"/>
      <c r="CX14" s="1060"/>
      <c r="CY14" s="1060"/>
      <c r="CZ14" s="1060"/>
      <c r="DA14" s="1061"/>
      <c r="DB14" s="1059"/>
      <c r="DC14" s="1060"/>
      <c r="DD14" s="1060"/>
      <c r="DE14" s="1060"/>
      <c r="DF14" s="1061"/>
      <c r="DG14" s="1059"/>
      <c r="DH14" s="1060"/>
      <c r="DI14" s="1060"/>
      <c r="DJ14" s="1060"/>
      <c r="DK14" s="1061"/>
      <c r="DL14" s="1059"/>
      <c r="DM14" s="1060"/>
      <c r="DN14" s="1060"/>
      <c r="DO14" s="1060"/>
      <c r="DP14" s="1061"/>
      <c r="DQ14" s="1059"/>
      <c r="DR14" s="1060"/>
      <c r="DS14" s="1060"/>
      <c r="DT14" s="1060"/>
      <c r="DU14" s="1061"/>
      <c r="DV14" s="1062"/>
      <c r="DW14" s="1063"/>
      <c r="DX14" s="1063"/>
      <c r="DY14" s="1063"/>
      <c r="DZ14" s="1064"/>
      <c r="EA14" s="234"/>
    </row>
    <row r="15" spans="1:131" s="235" customFormat="1" ht="26.25" customHeight="1">
      <c r="A15" s="241">
        <v>9</v>
      </c>
      <c r="B15" s="1101"/>
      <c r="C15" s="1102"/>
      <c r="D15" s="1102"/>
      <c r="E15" s="1102"/>
      <c r="F15" s="1102"/>
      <c r="G15" s="1102"/>
      <c r="H15" s="1102"/>
      <c r="I15" s="1102"/>
      <c r="J15" s="1102"/>
      <c r="K15" s="1102"/>
      <c r="L15" s="1102"/>
      <c r="M15" s="1102"/>
      <c r="N15" s="1102"/>
      <c r="O15" s="1102"/>
      <c r="P15" s="1103"/>
      <c r="Q15" s="1113"/>
      <c r="R15" s="1114"/>
      <c r="S15" s="1114"/>
      <c r="T15" s="1114"/>
      <c r="U15" s="1114"/>
      <c r="V15" s="1114"/>
      <c r="W15" s="1114"/>
      <c r="X15" s="1114"/>
      <c r="Y15" s="1114"/>
      <c r="Z15" s="1114"/>
      <c r="AA15" s="1114"/>
      <c r="AB15" s="1114"/>
      <c r="AC15" s="1114"/>
      <c r="AD15" s="1114"/>
      <c r="AE15" s="1115"/>
      <c r="AF15" s="1107"/>
      <c r="AG15" s="1108"/>
      <c r="AH15" s="1108"/>
      <c r="AI15" s="1108"/>
      <c r="AJ15" s="1109"/>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4"/>
      <c r="BT15" s="1085"/>
      <c r="BU15" s="1085"/>
      <c r="BV15" s="1085"/>
      <c r="BW15" s="1085"/>
      <c r="BX15" s="1085"/>
      <c r="BY15" s="1085"/>
      <c r="BZ15" s="1085"/>
      <c r="CA15" s="1085"/>
      <c r="CB15" s="1085"/>
      <c r="CC15" s="1085"/>
      <c r="CD15" s="1085"/>
      <c r="CE15" s="1085"/>
      <c r="CF15" s="1085"/>
      <c r="CG15" s="1086"/>
      <c r="CH15" s="1059"/>
      <c r="CI15" s="1060"/>
      <c r="CJ15" s="1060"/>
      <c r="CK15" s="1060"/>
      <c r="CL15" s="1061"/>
      <c r="CM15" s="1059"/>
      <c r="CN15" s="1060"/>
      <c r="CO15" s="1060"/>
      <c r="CP15" s="1060"/>
      <c r="CQ15" s="1061"/>
      <c r="CR15" s="1059"/>
      <c r="CS15" s="1060"/>
      <c r="CT15" s="1060"/>
      <c r="CU15" s="1060"/>
      <c r="CV15" s="1061"/>
      <c r="CW15" s="1059"/>
      <c r="CX15" s="1060"/>
      <c r="CY15" s="1060"/>
      <c r="CZ15" s="1060"/>
      <c r="DA15" s="1061"/>
      <c r="DB15" s="1059"/>
      <c r="DC15" s="1060"/>
      <c r="DD15" s="1060"/>
      <c r="DE15" s="1060"/>
      <c r="DF15" s="1061"/>
      <c r="DG15" s="1059"/>
      <c r="DH15" s="1060"/>
      <c r="DI15" s="1060"/>
      <c r="DJ15" s="1060"/>
      <c r="DK15" s="1061"/>
      <c r="DL15" s="1059"/>
      <c r="DM15" s="1060"/>
      <c r="DN15" s="1060"/>
      <c r="DO15" s="1060"/>
      <c r="DP15" s="1061"/>
      <c r="DQ15" s="1059"/>
      <c r="DR15" s="1060"/>
      <c r="DS15" s="1060"/>
      <c r="DT15" s="1060"/>
      <c r="DU15" s="1061"/>
      <c r="DV15" s="1062"/>
      <c r="DW15" s="1063"/>
      <c r="DX15" s="1063"/>
      <c r="DY15" s="1063"/>
      <c r="DZ15" s="1064"/>
      <c r="EA15" s="234"/>
    </row>
    <row r="16" spans="1:131" s="235" customFormat="1" ht="26.25" customHeight="1">
      <c r="A16" s="241">
        <v>10</v>
      </c>
      <c r="B16" s="1101"/>
      <c r="C16" s="1102"/>
      <c r="D16" s="1102"/>
      <c r="E16" s="1102"/>
      <c r="F16" s="1102"/>
      <c r="G16" s="1102"/>
      <c r="H16" s="1102"/>
      <c r="I16" s="1102"/>
      <c r="J16" s="1102"/>
      <c r="K16" s="1102"/>
      <c r="L16" s="1102"/>
      <c r="M16" s="1102"/>
      <c r="N16" s="1102"/>
      <c r="O16" s="1102"/>
      <c r="P16" s="1103"/>
      <c r="Q16" s="1113"/>
      <c r="R16" s="1114"/>
      <c r="S16" s="1114"/>
      <c r="T16" s="1114"/>
      <c r="U16" s="1114"/>
      <c r="V16" s="1114"/>
      <c r="W16" s="1114"/>
      <c r="X16" s="1114"/>
      <c r="Y16" s="1114"/>
      <c r="Z16" s="1114"/>
      <c r="AA16" s="1114"/>
      <c r="AB16" s="1114"/>
      <c r="AC16" s="1114"/>
      <c r="AD16" s="1114"/>
      <c r="AE16" s="1115"/>
      <c r="AF16" s="1107"/>
      <c r="AG16" s="1108"/>
      <c r="AH16" s="1108"/>
      <c r="AI16" s="1108"/>
      <c r="AJ16" s="1109"/>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4"/>
      <c r="BT16" s="1085"/>
      <c r="BU16" s="1085"/>
      <c r="BV16" s="1085"/>
      <c r="BW16" s="1085"/>
      <c r="BX16" s="1085"/>
      <c r="BY16" s="1085"/>
      <c r="BZ16" s="1085"/>
      <c r="CA16" s="1085"/>
      <c r="CB16" s="1085"/>
      <c r="CC16" s="1085"/>
      <c r="CD16" s="1085"/>
      <c r="CE16" s="1085"/>
      <c r="CF16" s="1085"/>
      <c r="CG16" s="1086"/>
      <c r="CH16" s="1059"/>
      <c r="CI16" s="1060"/>
      <c r="CJ16" s="1060"/>
      <c r="CK16" s="1060"/>
      <c r="CL16" s="1061"/>
      <c r="CM16" s="1059"/>
      <c r="CN16" s="1060"/>
      <c r="CO16" s="1060"/>
      <c r="CP16" s="1060"/>
      <c r="CQ16" s="1061"/>
      <c r="CR16" s="1059"/>
      <c r="CS16" s="1060"/>
      <c r="CT16" s="1060"/>
      <c r="CU16" s="1060"/>
      <c r="CV16" s="1061"/>
      <c r="CW16" s="1059"/>
      <c r="CX16" s="1060"/>
      <c r="CY16" s="1060"/>
      <c r="CZ16" s="1060"/>
      <c r="DA16" s="1061"/>
      <c r="DB16" s="1059"/>
      <c r="DC16" s="1060"/>
      <c r="DD16" s="1060"/>
      <c r="DE16" s="1060"/>
      <c r="DF16" s="1061"/>
      <c r="DG16" s="1059"/>
      <c r="DH16" s="1060"/>
      <c r="DI16" s="1060"/>
      <c r="DJ16" s="1060"/>
      <c r="DK16" s="1061"/>
      <c r="DL16" s="1059"/>
      <c r="DM16" s="1060"/>
      <c r="DN16" s="1060"/>
      <c r="DO16" s="1060"/>
      <c r="DP16" s="1061"/>
      <c r="DQ16" s="1059"/>
      <c r="DR16" s="1060"/>
      <c r="DS16" s="1060"/>
      <c r="DT16" s="1060"/>
      <c r="DU16" s="1061"/>
      <c r="DV16" s="1062"/>
      <c r="DW16" s="1063"/>
      <c r="DX16" s="1063"/>
      <c r="DY16" s="1063"/>
      <c r="DZ16" s="1064"/>
      <c r="EA16" s="234"/>
    </row>
    <row r="17" spans="1:131" s="235" customFormat="1" ht="26.25" customHeight="1">
      <c r="A17" s="241">
        <v>11</v>
      </c>
      <c r="B17" s="1101"/>
      <c r="C17" s="1102"/>
      <c r="D17" s="1102"/>
      <c r="E17" s="1102"/>
      <c r="F17" s="1102"/>
      <c r="G17" s="1102"/>
      <c r="H17" s="1102"/>
      <c r="I17" s="1102"/>
      <c r="J17" s="1102"/>
      <c r="K17" s="1102"/>
      <c r="L17" s="1102"/>
      <c r="M17" s="1102"/>
      <c r="N17" s="1102"/>
      <c r="O17" s="1102"/>
      <c r="P17" s="1103"/>
      <c r="Q17" s="1113"/>
      <c r="R17" s="1114"/>
      <c r="S17" s="1114"/>
      <c r="T17" s="1114"/>
      <c r="U17" s="1114"/>
      <c r="V17" s="1114"/>
      <c r="W17" s="1114"/>
      <c r="X17" s="1114"/>
      <c r="Y17" s="1114"/>
      <c r="Z17" s="1114"/>
      <c r="AA17" s="1114"/>
      <c r="AB17" s="1114"/>
      <c r="AC17" s="1114"/>
      <c r="AD17" s="1114"/>
      <c r="AE17" s="1115"/>
      <c r="AF17" s="1107"/>
      <c r="AG17" s="1108"/>
      <c r="AH17" s="1108"/>
      <c r="AI17" s="1108"/>
      <c r="AJ17" s="1109"/>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4"/>
      <c r="BT17" s="1085"/>
      <c r="BU17" s="1085"/>
      <c r="BV17" s="1085"/>
      <c r="BW17" s="1085"/>
      <c r="BX17" s="1085"/>
      <c r="BY17" s="1085"/>
      <c r="BZ17" s="1085"/>
      <c r="CA17" s="1085"/>
      <c r="CB17" s="1085"/>
      <c r="CC17" s="1085"/>
      <c r="CD17" s="1085"/>
      <c r="CE17" s="1085"/>
      <c r="CF17" s="1085"/>
      <c r="CG17" s="1086"/>
      <c r="CH17" s="1059"/>
      <c r="CI17" s="1060"/>
      <c r="CJ17" s="1060"/>
      <c r="CK17" s="1060"/>
      <c r="CL17" s="1061"/>
      <c r="CM17" s="1059"/>
      <c r="CN17" s="1060"/>
      <c r="CO17" s="1060"/>
      <c r="CP17" s="1060"/>
      <c r="CQ17" s="1061"/>
      <c r="CR17" s="1059"/>
      <c r="CS17" s="1060"/>
      <c r="CT17" s="1060"/>
      <c r="CU17" s="1060"/>
      <c r="CV17" s="1061"/>
      <c r="CW17" s="1059"/>
      <c r="CX17" s="1060"/>
      <c r="CY17" s="1060"/>
      <c r="CZ17" s="1060"/>
      <c r="DA17" s="1061"/>
      <c r="DB17" s="1059"/>
      <c r="DC17" s="1060"/>
      <c r="DD17" s="1060"/>
      <c r="DE17" s="1060"/>
      <c r="DF17" s="1061"/>
      <c r="DG17" s="1059"/>
      <c r="DH17" s="1060"/>
      <c r="DI17" s="1060"/>
      <c r="DJ17" s="1060"/>
      <c r="DK17" s="1061"/>
      <c r="DL17" s="1059"/>
      <c r="DM17" s="1060"/>
      <c r="DN17" s="1060"/>
      <c r="DO17" s="1060"/>
      <c r="DP17" s="1061"/>
      <c r="DQ17" s="1059"/>
      <c r="DR17" s="1060"/>
      <c r="DS17" s="1060"/>
      <c r="DT17" s="1060"/>
      <c r="DU17" s="1061"/>
      <c r="DV17" s="1062"/>
      <c r="DW17" s="1063"/>
      <c r="DX17" s="1063"/>
      <c r="DY17" s="1063"/>
      <c r="DZ17" s="1064"/>
      <c r="EA17" s="234"/>
    </row>
    <row r="18" spans="1:131" s="235" customFormat="1" ht="26.25" customHeight="1">
      <c r="A18" s="241">
        <v>12</v>
      </c>
      <c r="B18" s="1101"/>
      <c r="C18" s="1102"/>
      <c r="D18" s="1102"/>
      <c r="E18" s="1102"/>
      <c r="F18" s="1102"/>
      <c r="G18" s="1102"/>
      <c r="H18" s="1102"/>
      <c r="I18" s="1102"/>
      <c r="J18" s="1102"/>
      <c r="K18" s="1102"/>
      <c r="L18" s="1102"/>
      <c r="M18" s="1102"/>
      <c r="N18" s="1102"/>
      <c r="O18" s="1102"/>
      <c r="P18" s="1103"/>
      <c r="Q18" s="1113"/>
      <c r="R18" s="1114"/>
      <c r="S18" s="1114"/>
      <c r="T18" s="1114"/>
      <c r="U18" s="1114"/>
      <c r="V18" s="1114"/>
      <c r="W18" s="1114"/>
      <c r="X18" s="1114"/>
      <c r="Y18" s="1114"/>
      <c r="Z18" s="1114"/>
      <c r="AA18" s="1114"/>
      <c r="AB18" s="1114"/>
      <c r="AC18" s="1114"/>
      <c r="AD18" s="1114"/>
      <c r="AE18" s="1115"/>
      <c r="AF18" s="1107"/>
      <c r="AG18" s="1108"/>
      <c r="AH18" s="1108"/>
      <c r="AI18" s="1108"/>
      <c r="AJ18" s="1109"/>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4"/>
      <c r="BT18" s="1085"/>
      <c r="BU18" s="1085"/>
      <c r="BV18" s="1085"/>
      <c r="BW18" s="1085"/>
      <c r="BX18" s="1085"/>
      <c r="BY18" s="1085"/>
      <c r="BZ18" s="1085"/>
      <c r="CA18" s="1085"/>
      <c r="CB18" s="1085"/>
      <c r="CC18" s="1085"/>
      <c r="CD18" s="1085"/>
      <c r="CE18" s="1085"/>
      <c r="CF18" s="1085"/>
      <c r="CG18" s="1086"/>
      <c r="CH18" s="1059"/>
      <c r="CI18" s="1060"/>
      <c r="CJ18" s="1060"/>
      <c r="CK18" s="1060"/>
      <c r="CL18" s="1061"/>
      <c r="CM18" s="1059"/>
      <c r="CN18" s="1060"/>
      <c r="CO18" s="1060"/>
      <c r="CP18" s="1060"/>
      <c r="CQ18" s="1061"/>
      <c r="CR18" s="1059"/>
      <c r="CS18" s="1060"/>
      <c r="CT18" s="1060"/>
      <c r="CU18" s="1060"/>
      <c r="CV18" s="1061"/>
      <c r="CW18" s="1059"/>
      <c r="CX18" s="1060"/>
      <c r="CY18" s="1060"/>
      <c r="CZ18" s="1060"/>
      <c r="DA18" s="1061"/>
      <c r="DB18" s="1059"/>
      <c r="DC18" s="1060"/>
      <c r="DD18" s="1060"/>
      <c r="DE18" s="1060"/>
      <c r="DF18" s="1061"/>
      <c r="DG18" s="1059"/>
      <c r="DH18" s="1060"/>
      <c r="DI18" s="1060"/>
      <c r="DJ18" s="1060"/>
      <c r="DK18" s="1061"/>
      <c r="DL18" s="1059"/>
      <c r="DM18" s="1060"/>
      <c r="DN18" s="1060"/>
      <c r="DO18" s="1060"/>
      <c r="DP18" s="1061"/>
      <c r="DQ18" s="1059"/>
      <c r="DR18" s="1060"/>
      <c r="DS18" s="1060"/>
      <c r="DT18" s="1060"/>
      <c r="DU18" s="1061"/>
      <c r="DV18" s="1062"/>
      <c r="DW18" s="1063"/>
      <c r="DX18" s="1063"/>
      <c r="DY18" s="1063"/>
      <c r="DZ18" s="1064"/>
      <c r="EA18" s="234"/>
    </row>
    <row r="19" spans="1:131" s="235" customFormat="1" ht="26.25" customHeight="1">
      <c r="A19" s="241">
        <v>13</v>
      </c>
      <c r="B19" s="1101"/>
      <c r="C19" s="1102"/>
      <c r="D19" s="1102"/>
      <c r="E19" s="1102"/>
      <c r="F19" s="1102"/>
      <c r="G19" s="1102"/>
      <c r="H19" s="1102"/>
      <c r="I19" s="1102"/>
      <c r="J19" s="1102"/>
      <c r="K19" s="1102"/>
      <c r="L19" s="1102"/>
      <c r="M19" s="1102"/>
      <c r="N19" s="1102"/>
      <c r="O19" s="1102"/>
      <c r="P19" s="1103"/>
      <c r="Q19" s="1113"/>
      <c r="R19" s="1114"/>
      <c r="S19" s="1114"/>
      <c r="T19" s="1114"/>
      <c r="U19" s="1114"/>
      <c r="V19" s="1114"/>
      <c r="W19" s="1114"/>
      <c r="X19" s="1114"/>
      <c r="Y19" s="1114"/>
      <c r="Z19" s="1114"/>
      <c r="AA19" s="1114"/>
      <c r="AB19" s="1114"/>
      <c r="AC19" s="1114"/>
      <c r="AD19" s="1114"/>
      <c r="AE19" s="1115"/>
      <c r="AF19" s="1107"/>
      <c r="AG19" s="1108"/>
      <c r="AH19" s="1108"/>
      <c r="AI19" s="1108"/>
      <c r="AJ19" s="1109"/>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4"/>
      <c r="BT19" s="1085"/>
      <c r="BU19" s="1085"/>
      <c r="BV19" s="1085"/>
      <c r="BW19" s="1085"/>
      <c r="BX19" s="1085"/>
      <c r="BY19" s="1085"/>
      <c r="BZ19" s="1085"/>
      <c r="CA19" s="1085"/>
      <c r="CB19" s="1085"/>
      <c r="CC19" s="1085"/>
      <c r="CD19" s="1085"/>
      <c r="CE19" s="1085"/>
      <c r="CF19" s="1085"/>
      <c r="CG19" s="1086"/>
      <c r="CH19" s="1059"/>
      <c r="CI19" s="1060"/>
      <c r="CJ19" s="1060"/>
      <c r="CK19" s="1060"/>
      <c r="CL19" s="1061"/>
      <c r="CM19" s="1059"/>
      <c r="CN19" s="1060"/>
      <c r="CO19" s="1060"/>
      <c r="CP19" s="1060"/>
      <c r="CQ19" s="1061"/>
      <c r="CR19" s="1059"/>
      <c r="CS19" s="1060"/>
      <c r="CT19" s="1060"/>
      <c r="CU19" s="1060"/>
      <c r="CV19" s="1061"/>
      <c r="CW19" s="1059"/>
      <c r="CX19" s="1060"/>
      <c r="CY19" s="1060"/>
      <c r="CZ19" s="1060"/>
      <c r="DA19" s="1061"/>
      <c r="DB19" s="1059"/>
      <c r="DC19" s="1060"/>
      <c r="DD19" s="1060"/>
      <c r="DE19" s="1060"/>
      <c r="DF19" s="1061"/>
      <c r="DG19" s="1059"/>
      <c r="DH19" s="1060"/>
      <c r="DI19" s="1060"/>
      <c r="DJ19" s="1060"/>
      <c r="DK19" s="1061"/>
      <c r="DL19" s="1059"/>
      <c r="DM19" s="1060"/>
      <c r="DN19" s="1060"/>
      <c r="DO19" s="1060"/>
      <c r="DP19" s="1061"/>
      <c r="DQ19" s="1059"/>
      <c r="DR19" s="1060"/>
      <c r="DS19" s="1060"/>
      <c r="DT19" s="1060"/>
      <c r="DU19" s="1061"/>
      <c r="DV19" s="1062"/>
      <c r="DW19" s="1063"/>
      <c r="DX19" s="1063"/>
      <c r="DY19" s="1063"/>
      <c r="DZ19" s="1064"/>
      <c r="EA19" s="234"/>
    </row>
    <row r="20" spans="1:131" s="235" customFormat="1" ht="26.25" customHeight="1">
      <c r="A20" s="241">
        <v>14</v>
      </c>
      <c r="B20" s="1101"/>
      <c r="C20" s="1102"/>
      <c r="D20" s="1102"/>
      <c r="E20" s="1102"/>
      <c r="F20" s="1102"/>
      <c r="G20" s="1102"/>
      <c r="H20" s="1102"/>
      <c r="I20" s="1102"/>
      <c r="J20" s="1102"/>
      <c r="K20" s="1102"/>
      <c r="L20" s="1102"/>
      <c r="M20" s="1102"/>
      <c r="N20" s="1102"/>
      <c r="O20" s="1102"/>
      <c r="P20" s="1103"/>
      <c r="Q20" s="1113"/>
      <c r="R20" s="1114"/>
      <c r="S20" s="1114"/>
      <c r="T20" s="1114"/>
      <c r="U20" s="1114"/>
      <c r="V20" s="1114"/>
      <c r="W20" s="1114"/>
      <c r="X20" s="1114"/>
      <c r="Y20" s="1114"/>
      <c r="Z20" s="1114"/>
      <c r="AA20" s="1114"/>
      <c r="AB20" s="1114"/>
      <c r="AC20" s="1114"/>
      <c r="AD20" s="1114"/>
      <c r="AE20" s="1115"/>
      <c r="AF20" s="1107"/>
      <c r="AG20" s="1108"/>
      <c r="AH20" s="1108"/>
      <c r="AI20" s="1108"/>
      <c r="AJ20" s="1109"/>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4"/>
      <c r="BT20" s="1085"/>
      <c r="BU20" s="1085"/>
      <c r="BV20" s="1085"/>
      <c r="BW20" s="1085"/>
      <c r="BX20" s="1085"/>
      <c r="BY20" s="1085"/>
      <c r="BZ20" s="1085"/>
      <c r="CA20" s="1085"/>
      <c r="CB20" s="1085"/>
      <c r="CC20" s="1085"/>
      <c r="CD20" s="1085"/>
      <c r="CE20" s="1085"/>
      <c r="CF20" s="1085"/>
      <c r="CG20" s="1086"/>
      <c r="CH20" s="1059"/>
      <c r="CI20" s="1060"/>
      <c r="CJ20" s="1060"/>
      <c r="CK20" s="1060"/>
      <c r="CL20" s="1061"/>
      <c r="CM20" s="1059"/>
      <c r="CN20" s="1060"/>
      <c r="CO20" s="1060"/>
      <c r="CP20" s="1060"/>
      <c r="CQ20" s="1061"/>
      <c r="CR20" s="1059"/>
      <c r="CS20" s="1060"/>
      <c r="CT20" s="1060"/>
      <c r="CU20" s="1060"/>
      <c r="CV20" s="1061"/>
      <c r="CW20" s="1059"/>
      <c r="CX20" s="1060"/>
      <c r="CY20" s="1060"/>
      <c r="CZ20" s="1060"/>
      <c r="DA20" s="1061"/>
      <c r="DB20" s="1059"/>
      <c r="DC20" s="1060"/>
      <c r="DD20" s="1060"/>
      <c r="DE20" s="1060"/>
      <c r="DF20" s="1061"/>
      <c r="DG20" s="1059"/>
      <c r="DH20" s="1060"/>
      <c r="DI20" s="1060"/>
      <c r="DJ20" s="1060"/>
      <c r="DK20" s="1061"/>
      <c r="DL20" s="1059"/>
      <c r="DM20" s="1060"/>
      <c r="DN20" s="1060"/>
      <c r="DO20" s="1060"/>
      <c r="DP20" s="1061"/>
      <c r="DQ20" s="1059"/>
      <c r="DR20" s="1060"/>
      <c r="DS20" s="1060"/>
      <c r="DT20" s="1060"/>
      <c r="DU20" s="1061"/>
      <c r="DV20" s="1062"/>
      <c r="DW20" s="1063"/>
      <c r="DX20" s="1063"/>
      <c r="DY20" s="1063"/>
      <c r="DZ20" s="1064"/>
      <c r="EA20" s="234"/>
    </row>
    <row r="21" spans="1:131" s="235" customFormat="1" ht="26.25" customHeight="1" thickBot="1">
      <c r="A21" s="241">
        <v>15</v>
      </c>
      <c r="B21" s="1101"/>
      <c r="C21" s="1102"/>
      <c r="D21" s="1102"/>
      <c r="E21" s="1102"/>
      <c r="F21" s="1102"/>
      <c r="G21" s="1102"/>
      <c r="H21" s="1102"/>
      <c r="I21" s="1102"/>
      <c r="J21" s="1102"/>
      <c r="K21" s="1102"/>
      <c r="L21" s="1102"/>
      <c r="M21" s="1102"/>
      <c r="N21" s="1102"/>
      <c r="O21" s="1102"/>
      <c r="P21" s="1103"/>
      <c r="Q21" s="1113"/>
      <c r="R21" s="1114"/>
      <c r="S21" s="1114"/>
      <c r="T21" s="1114"/>
      <c r="U21" s="1114"/>
      <c r="V21" s="1114"/>
      <c r="W21" s="1114"/>
      <c r="X21" s="1114"/>
      <c r="Y21" s="1114"/>
      <c r="Z21" s="1114"/>
      <c r="AA21" s="1114"/>
      <c r="AB21" s="1114"/>
      <c r="AC21" s="1114"/>
      <c r="AD21" s="1114"/>
      <c r="AE21" s="1115"/>
      <c r="AF21" s="1107"/>
      <c r="AG21" s="1108"/>
      <c r="AH21" s="1108"/>
      <c r="AI21" s="1108"/>
      <c r="AJ21" s="1109"/>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4"/>
      <c r="BT21" s="1085"/>
      <c r="BU21" s="1085"/>
      <c r="BV21" s="1085"/>
      <c r="BW21" s="1085"/>
      <c r="BX21" s="1085"/>
      <c r="BY21" s="1085"/>
      <c r="BZ21" s="1085"/>
      <c r="CA21" s="1085"/>
      <c r="CB21" s="1085"/>
      <c r="CC21" s="1085"/>
      <c r="CD21" s="1085"/>
      <c r="CE21" s="1085"/>
      <c r="CF21" s="1085"/>
      <c r="CG21" s="1086"/>
      <c r="CH21" s="1059"/>
      <c r="CI21" s="1060"/>
      <c r="CJ21" s="1060"/>
      <c r="CK21" s="1060"/>
      <c r="CL21" s="1061"/>
      <c r="CM21" s="1059"/>
      <c r="CN21" s="1060"/>
      <c r="CO21" s="1060"/>
      <c r="CP21" s="1060"/>
      <c r="CQ21" s="1061"/>
      <c r="CR21" s="1059"/>
      <c r="CS21" s="1060"/>
      <c r="CT21" s="1060"/>
      <c r="CU21" s="1060"/>
      <c r="CV21" s="1061"/>
      <c r="CW21" s="1059"/>
      <c r="CX21" s="1060"/>
      <c r="CY21" s="1060"/>
      <c r="CZ21" s="1060"/>
      <c r="DA21" s="1061"/>
      <c r="DB21" s="1059"/>
      <c r="DC21" s="1060"/>
      <c r="DD21" s="1060"/>
      <c r="DE21" s="1060"/>
      <c r="DF21" s="1061"/>
      <c r="DG21" s="1059"/>
      <c r="DH21" s="1060"/>
      <c r="DI21" s="1060"/>
      <c r="DJ21" s="1060"/>
      <c r="DK21" s="1061"/>
      <c r="DL21" s="1059"/>
      <c r="DM21" s="1060"/>
      <c r="DN21" s="1060"/>
      <c r="DO21" s="1060"/>
      <c r="DP21" s="1061"/>
      <c r="DQ21" s="1059"/>
      <c r="DR21" s="1060"/>
      <c r="DS21" s="1060"/>
      <c r="DT21" s="1060"/>
      <c r="DU21" s="1061"/>
      <c r="DV21" s="1062"/>
      <c r="DW21" s="1063"/>
      <c r="DX21" s="1063"/>
      <c r="DY21" s="1063"/>
      <c r="DZ21" s="1064"/>
      <c r="EA21" s="234"/>
    </row>
    <row r="22" spans="1:131" s="235" customFormat="1" ht="26.25" customHeight="1">
      <c r="A22" s="241">
        <v>16</v>
      </c>
      <c r="B22" s="1101"/>
      <c r="C22" s="1102"/>
      <c r="D22" s="1102"/>
      <c r="E22" s="1102"/>
      <c r="F22" s="1102"/>
      <c r="G22" s="1102"/>
      <c r="H22" s="1102"/>
      <c r="I22" s="1102"/>
      <c r="J22" s="1102"/>
      <c r="K22" s="1102"/>
      <c r="L22" s="1102"/>
      <c r="M22" s="1102"/>
      <c r="N22" s="1102"/>
      <c r="O22" s="1102"/>
      <c r="P22" s="1103"/>
      <c r="Q22" s="1150"/>
      <c r="R22" s="1151"/>
      <c r="S22" s="1151"/>
      <c r="T22" s="1151"/>
      <c r="U22" s="1151"/>
      <c r="V22" s="1151"/>
      <c r="W22" s="1151"/>
      <c r="X22" s="1151"/>
      <c r="Y22" s="1151"/>
      <c r="Z22" s="1151"/>
      <c r="AA22" s="1151"/>
      <c r="AB22" s="1151"/>
      <c r="AC22" s="1151"/>
      <c r="AD22" s="1151"/>
      <c r="AE22" s="1152"/>
      <c r="AF22" s="1107"/>
      <c r="AG22" s="1108"/>
      <c r="AH22" s="1108"/>
      <c r="AI22" s="1108"/>
      <c r="AJ22" s="1109"/>
      <c r="AK22" s="1146"/>
      <c r="AL22" s="1147"/>
      <c r="AM22" s="1147"/>
      <c r="AN22" s="1147"/>
      <c r="AO22" s="1147"/>
      <c r="AP22" s="1147"/>
      <c r="AQ22" s="1147"/>
      <c r="AR22" s="1147"/>
      <c r="AS22" s="1147"/>
      <c r="AT22" s="1147"/>
      <c r="AU22" s="1148"/>
      <c r="AV22" s="1148"/>
      <c r="AW22" s="1148"/>
      <c r="AX22" s="1148"/>
      <c r="AY22" s="1149"/>
      <c r="AZ22" s="1099" t="s">
        <v>383</v>
      </c>
      <c r="BA22" s="1099"/>
      <c r="BB22" s="1099"/>
      <c r="BC22" s="1099"/>
      <c r="BD22" s="1100"/>
      <c r="BE22" s="233"/>
      <c r="BF22" s="233"/>
      <c r="BG22" s="233"/>
      <c r="BH22" s="233"/>
      <c r="BI22" s="233"/>
      <c r="BJ22" s="233"/>
      <c r="BK22" s="233"/>
      <c r="BL22" s="233"/>
      <c r="BM22" s="233"/>
      <c r="BN22" s="233"/>
      <c r="BO22" s="233"/>
      <c r="BP22" s="233"/>
      <c r="BQ22" s="242">
        <v>16</v>
      </c>
      <c r="BR22" s="243"/>
      <c r="BS22" s="1084"/>
      <c r="BT22" s="1085"/>
      <c r="BU22" s="1085"/>
      <c r="BV22" s="1085"/>
      <c r="BW22" s="1085"/>
      <c r="BX22" s="1085"/>
      <c r="BY22" s="1085"/>
      <c r="BZ22" s="1085"/>
      <c r="CA22" s="1085"/>
      <c r="CB22" s="1085"/>
      <c r="CC22" s="1085"/>
      <c r="CD22" s="1085"/>
      <c r="CE22" s="1085"/>
      <c r="CF22" s="1085"/>
      <c r="CG22" s="1086"/>
      <c r="CH22" s="1059"/>
      <c r="CI22" s="1060"/>
      <c r="CJ22" s="1060"/>
      <c r="CK22" s="1060"/>
      <c r="CL22" s="1061"/>
      <c r="CM22" s="1059"/>
      <c r="CN22" s="1060"/>
      <c r="CO22" s="1060"/>
      <c r="CP22" s="1060"/>
      <c r="CQ22" s="1061"/>
      <c r="CR22" s="1059"/>
      <c r="CS22" s="1060"/>
      <c r="CT22" s="1060"/>
      <c r="CU22" s="1060"/>
      <c r="CV22" s="1061"/>
      <c r="CW22" s="1059"/>
      <c r="CX22" s="1060"/>
      <c r="CY22" s="1060"/>
      <c r="CZ22" s="1060"/>
      <c r="DA22" s="1061"/>
      <c r="DB22" s="1059"/>
      <c r="DC22" s="1060"/>
      <c r="DD22" s="1060"/>
      <c r="DE22" s="1060"/>
      <c r="DF22" s="1061"/>
      <c r="DG22" s="1059"/>
      <c r="DH22" s="1060"/>
      <c r="DI22" s="1060"/>
      <c r="DJ22" s="1060"/>
      <c r="DK22" s="1061"/>
      <c r="DL22" s="1059"/>
      <c r="DM22" s="1060"/>
      <c r="DN22" s="1060"/>
      <c r="DO22" s="1060"/>
      <c r="DP22" s="1061"/>
      <c r="DQ22" s="1059"/>
      <c r="DR22" s="1060"/>
      <c r="DS22" s="1060"/>
      <c r="DT22" s="1060"/>
      <c r="DU22" s="1061"/>
      <c r="DV22" s="1062"/>
      <c r="DW22" s="1063"/>
      <c r="DX22" s="1063"/>
      <c r="DY22" s="1063"/>
      <c r="DZ22" s="1064"/>
      <c r="EA22" s="234"/>
    </row>
    <row r="23" spans="1:131" s="235" customFormat="1" ht="26.25" customHeight="1" thickBot="1">
      <c r="A23" s="244" t="s">
        <v>384</v>
      </c>
      <c r="B23" s="1013" t="s">
        <v>385</v>
      </c>
      <c r="C23" s="1014"/>
      <c r="D23" s="1014"/>
      <c r="E23" s="1014"/>
      <c r="F23" s="1014"/>
      <c r="G23" s="1014"/>
      <c r="H23" s="1014"/>
      <c r="I23" s="1014"/>
      <c r="J23" s="1014"/>
      <c r="K23" s="1014"/>
      <c r="L23" s="1014"/>
      <c r="M23" s="1014"/>
      <c r="N23" s="1014"/>
      <c r="O23" s="1014"/>
      <c r="P23" s="1015"/>
      <c r="Q23" s="1137">
        <v>15575</v>
      </c>
      <c r="R23" s="1138"/>
      <c r="S23" s="1138"/>
      <c r="T23" s="1138"/>
      <c r="U23" s="1138"/>
      <c r="V23" s="1138">
        <v>15347</v>
      </c>
      <c r="W23" s="1138"/>
      <c r="X23" s="1138"/>
      <c r="Y23" s="1138"/>
      <c r="Z23" s="1138"/>
      <c r="AA23" s="1138">
        <v>228</v>
      </c>
      <c r="AB23" s="1138"/>
      <c r="AC23" s="1138"/>
      <c r="AD23" s="1138"/>
      <c r="AE23" s="1139"/>
      <c r="AF23" s="1140">
        <v>138</v>
      </c>
      <c r="AG23" s="1138"/>
      <c r="AH23" s="1138"/>
      <c r="AI23" s="1138"/>
      <c r="AJ23" s="1141"/>
      <c r="AK23" s="1142"/>
      <c r="AL23" s="1143"/>
      <c r="AM23" s="1143"/>
      <c r="AN23" s="1143"/>
      <c r="AO23" s="1143"/>
      <c r="AP23" s="1138">
        <v>15201</v>
      </c>
      <c r="AQ23" s="1138"/>
      <c r="AR23" s="1138"/>
      <c r="AS23" s="1138"/>
      <c r="AT23" s="1138"/>
      <c r="AU23" s="1144"/>
      <c r="AV23" s="1144"/>
      <c r="AW23" s="1144"/>
      <c r="AX23" s="1144"/>
      <c r="AY23" s="1145"/>
      <c r="AZ23" s="1134" t="s">
        <v>229</v>
      </c>
      <c r="BA23" s="1135"/>
      <c r="BB23" s="1135"/>
      <c r="BC23" s="1135"/>
      <c r="BD23" s="1136"/>
      <c r="BE23" s="233"/>
      <c r="BF23" s="233"/>
      <c r="BG23" s="233"/>
      <c r="BH23" s="233"/>
      <c r="BI23" s="233"/>
      <c r="BJ23" s="233"/>
      <c r="BK23" s="233"/>
      <c r="BL23" s="233"/>
      <c r="BM23" s="233"/>
      <c r="BN23" s="233"/>
      <c r="BO23" s="233"/>
      <c r="BP23" s="233"/>
      <c r="BQ23" s="242">
        <v>17</v>
      </c>
      <c r="BR23" s="243"/>
      <c r="BS23" s="1084"/>
      <c r="BT23" s="1085"/>
      <c r="BU23" s="1085"/>
      <c r="BV23" s="1085"/>
      <c r="BW23" s="1085"/>
      <c r="BX23" s="1085"/>
      <c r="BY23" s="1085"/>
      <c r="BZ23" s="1085"/>
      <c r="CA23" s="1085"/>
      <c r="CB23" s="1085"/>
      <c r="CC23" s="1085"/>
      <c r="CD23" s="1085"/>
      <c r="CE23" s="1085"/>
      <c r="CF23" s="1085"/>
      <c r="CG23" s="1086"/>
      <c r="CH23" s="1059"/>
      <c r="CI23" s="1060"/>
      <c r="CJ23" s="1060"/>
      <c r="CK23" s="1060"/>
      <c r="CL23" s="1061"/>
      <c r="CM23" s="1059"/>
      <c r="CN23" s="1060"/>
      <c r="CO23" s="1060"/>
      <c r="CP23" s="1060"/>
      <c r="CQ23" s="1061"/>
      <c r="CR23" s="1059"/>
      <c r="CS23" s="1060"/>
      <c r="CT23" s="1060"/>
      <c r="CU23" s="1060"/>
      <c r="CV23" s="1061"/>
      <c r="CW23" s="1059"/>
      <c r="CX23" s="1060"/>
      <c r="CY23" s="1060"/>
      <c r="CZ23" s="1060"/>
      <c r="DA23" s="1061"/>
      <c r="DB23" s="1059"/>
      <c r="DC23" s="1060"/>
      <c r="DD23" s="1060"/>
      <c r="DE23" s="1060"/>
      <c r="DF23" s="1061"/>
      <c r="DG23" s="1059"/>
      <c r="DH23" s="1060"/>
      <c r="DI23" s="1060"/>
      <c r="DJ23" s="1060"/>
      <c r="DK23" s="1061"/>
      <c r="DL23" s="1059"/>
      <c r="DM23" s="1060"/>
      <c r="DN23" s="1060"/>
      <c r="DO23" s="1060"/>
      <c r="DP23" s="1061"/>
      <c r="DQ23" s="1059"/>
      <c r="DR23" s="1060"/>
      <c r="DS23" s="1060"/>
      <c r="DT23" s="1060"/>
      <c r="DU23" s="1061"/>
      <c r="DV23" s="1062"/>
      <c r="DW23" s="1063"/>
      <c r="DX23" s="1063"/>
      <c r="DY23" s="1063"/>
      <c r="DZ23" s="1064"/>
      <c r="EA23" s="234"/>
    </row>
    <row r="24" spans="1:131" s="235" customFormat="1" ht="26.25" customHeight="1">
      <c r="A24" s="1133" t="s">
        <v>386</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4"/>
      <c r="BT24" s="1085"/>
      <c r="BU24" s="1085"/>
      <c r="BV24" s="1085"/>
      <c r="BW24" s="1085"/>
      <c r="BX24" s="1085"/>
      <c r="BY24" s="1085"/>
      <c r="BZ24" s="1085"/>
      <c r="CA24" s="1085"/>
      <c r="CB24" s="1085"/>
      <c r="CC24" s="1085"/>
      <c r="CD24" s="1085"/>
      <c r="CE24" s="1085"/>
      <c r="CF24" s="1085"/>
      <c r="CG24" s="1086"/>
      <c r="CH24" s="1059"/>
      <c r="CI24" s="1060"/>
      <c r="CJ24" s="1060"/>
      <c r="CK24" s="1060"/>
      <c r="CL24" s="1061"/>
      <c r="CM24" s="1059"/>
      <c r="CN24" s="1060"/>
      <c r="CO24" s="1060"/>
      <c r="CP24" s="1060"/>
      <c r="CQ24" s="1061"/>
      <c r="CR24" s="1059"/>
      <c r="CS24" s="1060"/>
      <c r="CT24" s="1060"/>
      <c r="CU24" s="1060"/>
      <c r="CV24" s="1061"/>
      <c r="CW24" s="1059"/>
      <c r="CX24" s="1060"/>
      <c r="CY24" s="1060"/>
      <c r="CZ24" s="1060"/>
      <c r="DA24" s="1061"/>
      <c r="DB24" s="1059"/>
      <c r="DC24" s="1060"/>
      <c r="DD24" s="1060"/>
      <c r="DE24" s="1060"/>
      <c r="DF24" s="1061"/>
      <c r="DG24" s="1059"/>
      <c r="DH24" s="1060"/>
      <c r="DI24" s="1060"/>
      <c r="DJ24" s="1060"/>
      <c r="DK24" s="1061"/>
      <c r="DL24" s="1059"/>
      <c r="DM24" s="1060"/>
      <c r="DN24" s="1060"/>
      <c r="DO24" s="1060"/>
      <c r="DP24" s="1061"/>
      <c r="DQ24" s="1059"/>
      <c r="DR24" s="1060"/>
      <c r="DS24" s="1060"/>
      <c r="DT24" s="1060"/>
      <c r="DU24" s="1061"/>
      <c r="DV24" s="1062"/>
      <c r="DW24" s="1063"/>
      <c r="DX24" s="1063"/>
      <c r="DY24" s="1063"/>
      <c r="DZ24" s="1064"/>
      <c r="EA24" s="234"/>
    </row>
    <row r="25" spans="1:131" s="227" customFormat="1" ht="26.25" customHeight="1" thickBot="1">
      <c r="A25" s="1132" t="s">
        <v>387</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4"/>
      <c r="BT25" s="1085"/>
      <c r="BU25" s="1085"/>
      <c r="BV25" s="1085"/>
      <c r="BW25" s="1085"/>
      <c r="BX25" s="1085"/>
      <c r="BY25" s="1085"/>
      <c r="BZ25" s="1085"/>
      <c r="CA25" s="1085"/>
      <c r="CB25" s="1085"/>
      <c r="CC25" s="1085"/>
      <c r="CD25" s="1085"/>
      <c r="CE25" s="1085"/>
      <c r="CF25" s="1085"/>
      <c r="CG25" s="1086"/>
      <c r="CH25" s="1059"/>
      <c r="CI25" s="1060"/>
      <c r="CJ25" s="1060"/>
      <c r="CK25" s="1060"/>
      <c r="CL25" s="1061"/>
      <c r="CM25" s="1059"/>
      <c r="CN25" s="1060"/>
      <c r="CO25" s="1060"/>
      <c r="CP25" s="1060"/>
      <c r="CQ25" s="1061"/>
      <c r="CR25" s="1059"/>
      <c r="CS25" s="1060"/>
      <c r="CT25" s="1060"/>
      <c r="CU25" s="1060"/>
      <c r="CV25" s="1061"/>
      <c r="CW25" s="1059"/>
      <c r="CX25" s="1060"/>
      <c r="CY25" s="1060"/>
      <c r="CZ25" s="1060"/>
      <c r="DA25" s="1061"/>
      <c r="DB25" s="1059"/>
      <c r="DC25" s="1060"/>
      <c r="DD25" s="1060"/>
      <c r="DE25" s="1060"/>
      <c r="DF25" s="1061"/>
      <c r="DG25" s="1059"/>
      <c r="DH25" s="1060"/>
      <c r="DI25" s="1060"/>
      <c r="DJ25" s="1060"/>
      <c r="DK25" s="1061"/>
      <c r="DL25" s="1059"/>
      <c r="DM25" s="1060"/>
      <c r="DN25" s="1060"/>
      <c r="DO25" s="1060"/>
      <c r="DP25" s="1061"/>
      <c r="DQ25" s="1059"/>
      <c r="DR25" s="1060"/>
      <c r="DS25" s="1060"/>
      <c r="DT25" s="1060"/>
      <c r="DU25" s="1061"/>
      <c r="DV25" s="1062"/>
      <c r="DW25" s="1063"/>
      <c r="DX25" s="1063"/>
      <c r="DY25" s="1063"/>
      <c r="DZ25" s="1064"/>
      <c r="EA25" s="226"/>
    </row>
    <row r="26" spans="1:131" s="227" customFormat="1" ht="26.25" customHeight="1">
      <c r="A26" s="1065" t="s">
        <v>362</v>
      </c>
      <c r="B26" s="1066"/>
      <c r="C26" s="1066"/>
      <c r="D26" s="1066"/>
      <c r="E26" s="1066"/>
      <c r="F26" s="1066"/>
      <c r="G26" s="1066"/>
      <c r="H26" s="1066"/>
      <c r="I26" s="1066"/>
      <c r="J26" s="1066"/>
      <c r="K26" s="1066"/>
      <c r="L26" s="1066"/>
      <c r="M26" s="1066"/>
      <c r="N26" s="1066"/>
      <c r="O26" s="1066"/>
      <c r="P26" s="1067"/>
      <c r="Q26" s="1071" t="s">
        <v>388</v>
      </c>
      <c r="R26" s="1072"/>
      <c r="S26" s="1072"/>
      <c r="T26" s="1072"/>
      <c r="U26" s="1073"/>
      <c r="V26" s="1071" t="s">
        <v>389</v>
      </c>
      <c r="W26" s="1072"/>
      <c r="X26" s="1072"/>
      <c r="Y26" s="1072"/>
      <c r="Z26" s="1073"/>
      <c r="AA26" s="1071" t="s">
        <v>390</v>
      </c>
      <c r="AB26" s="1072"/>
      <c r="AC26" s="1072"/>
      <c r="AD26" s="1072"/>
      <c r="AE26" s="1072"/>
      <c r="AF26" s="1128" t="s">
        <v>391</v>
      </c>
      <c r="AG26" s="1078"/>
      <c r="AH26" s="1078"/>
      <c r="AI26" s="1078"/>
      <c r="AJ26" s="1129"/>
      <c r="AK26" s="1072" t="s">
        <v>392</v>
      </c>
      <c r="AL26" s="1072"/>
      <c r="AM26" s="1072"/>
      <c r="AN26" s="1072"/>
      <c r="AO26" s="1073"/>
      <c r="AP26" s="1071" t="s">
        <v>393</v>
      </c>
      <c r="AQ26" s="1072"/>
      <c r="AR26" s="1072"/>
      <c r="AS26" s="1072"/>
      <c r="AT26" s="1073"/>
      <c r="AU26" s="1071" t="s">
        <v>394</v>
      </c>
      <c r="AV26" s="1072"/>
      <c r="AW26" s="1072"/>
      <c r="AX26" s="1072"/>
      <c r="AY26" s="1073"/>
      <c r="AZ26" s="1071" t="s">
        <v>395</v>
      </c>
      <c r="BA26" s="1072"/>
      <c r="BB26" s="1072"/>
      <c r="BC26" s="1072"/>
      <c r="BD26" s="1073"/>
      <c r="BE26" s="1071" t="s">
        <v>369</v>
      </c>
      <c r="BF26" s="1072"/>
      <c r="BG26" s="1072"/>
      <c r="BH26" s="1072"/>
      <c r="BI26" s="1087"/>
      <c r="BJ26" s="232"/>
      <c r="BK26" s="232"/>
      <c r="BL26" s="232"/>
      <c r="BM26" s="232"/>
      <c r="BN26" s="232"/>
      <c r="BO26" s="245"/>
      <c r="BP26" s="245"/>
      <c r="BQ26" s="242">
        <v>20</v>
      </c>
      <c r="BR26" s="243"/>
      <c r="BS26" s="1084"/>
      <c r="BT26" s="1085"/>
      <c r="BU26" s="1085"/>
      <c r="BV26" s="1085"/>
      <c r="BW26" s="1085"/>
      <c r="BX26" s="1085"/>
      <c r="BY26" s="1085"/>
      <c r="BZ26" s="1085"/>
      <c r="CA26" s="1085"/>
      <c r="CB26" s="1085"/>
      <c r="CC26" s="1085"/>
      <c r="CD26" s="1085"/>
      <c r="CE26" s="1085"/>
      <c r="CF26" s="1085"/>
      <c r="CG26" s="1086"/>
      <c r="CH26" s="1059"/>
      <c r="CI26" s="1060"/>
      <c r="CJ26" s="1060"/>
      <c r="CK26" s="1060"/>
      <c r="CL26" s="1061"/>
      <c r="CM26" s="1059"/>
      <c r="CN26" s="1060"/>
      <c r="CO26" s="1060"/>
      <c r="CP26" s="1060"/>
      <c r="CQ26" s="1061"/>
      <c r="CR26" s="1059"/>
      <c r="CS26" s="1060"/>
      <c r="CT26" s="1060"/>
      <c r="CU26" s="1060"/>
      <c r="CV26" s="1061"/>
      <c r="CW26" s="1059"/>
      <c r="CX26" s="1060"/>
      <c r="CY26" s="1060"/>
      <c r="CZ26" s="1060"/>
      <c r="DA26" s="1061"/>
      <c r="DB26" s="1059"/>
      <c r="DC26" s="1060"/>
      <c r="DD26" s="1060"/>
      <c r="DE26" s="1060"/>
      <c r="DF26" s="1061"/>
      <c r="DG26" s="1059"/>
      <c r="DH26" s="1060"/>
      <c r="DI26" s="1060"/>
      <c r="DJ26" s="1060"/>
      <c r="DK26" s="1061"/>
      <c r="DL26" s="1059"/>
      <c r="DM26" s="1060"/>
      <c r="DN26" s="1060"/>
      <c r="DO26" s="1060"/>
      <c r="DP26" s="1061"/>
      <c r="DQ26" s="1059"/>
      <c r="DR26" s="1060"/>
      <c r="DS26" s="1060"/>
      <c r="DT26" s="1060"/>
      <c r="DU26" s="1061"/>
      <c r="DV26" s="1062"/>
      <c r="DW26" s="1063"/>
      <c r="DX26" s="1063"/>
      <c r="DY26" s="1063"/>
      <c r="DZ26" s="1064"/>
      <c r="EA26" s="226"/>
    </row>
    <row r="27" spans="1:131" s="227" customFormat="1" ht="26.25" customHeight="1" thickBot="1">
      <c r="A27" s="1068"/>
      <c r="B27" s="1069"/>
      <c r="C27" s="1069"/>
      <c r="D27" s="1069"/>
      <c r="E27" s="1069"/>
      <c r="F27" s="1069"/>
      <c r="G27" s="1069"/>
      <c r="H27" s="1069"/>
      <c r="I27" s="1069"/>
      <c r="J27" s="1069"/>
      <c r="K27" s="1069"/>
      <c r="L27" s="1069"/>
      <c r="M27" s="1069"/>
      <c r="N27" s="1069"/>
      <c r="O27" s="1069"/>
      <c r="P27" s="1070"/>
      <c r="Q27" s="1074"/>
      <c r="R27" s="1075"/>
      <c r="S27" s="1075"/>
      <c r="T27" s="1075"/>
      <c r="U27" s="1076"/>
      <c r="V27" s="1074"/>
      <c r="W27" s="1075"/>
      <c r="X27" s="1075"/>
      <c r="Y27" s="1075"/>
      <c r="Z27" s="1076"/>
      <c r="AA27" s="1074"/>
      <c r="AB27" s="1075"/>
      <c r="AC27" s="1075"/>
      <c r="AD27" s="1075"/>
      <c r="AE27" s="1075"/>
      <c r="AF27" s="1130"/>
      <c r="AG27" s="1081"/>
      <c r="AH27" s="1081"/>
      <c r="AI27" s="1081"/>
      <c r="AJ27" s="1131"/>
      <c r="AK27" s="1075"/>
      <c r="AL27" s="1075"/>
      <c r="AM27" s="1075"/>
      <c r="AN27" s="1075"/>
      <c r="AO27" s="1076"/>
      <c r="AP27" s="1074"/>
      <c r="AQ27" s="1075"/>
      <c r="AR27" s="1075"/>
      <c r="AS27" s="1075"/>
      <c r="AT27" s="1076"/>
      <c r="AU27" s="1074"/>
      <c r="AV27" s="1075"/>
      <c r="AW27" s="1075"/>
      <c r="AX27" s="1075"/>
      <c r="AY27" s="1076"/>
      <c r="AZ27" s="1074"/>
      <c r="BA27" s="1075"/>
      <c r="BB27" s="1075"/>
      <c r="BC27" s="1075"/>
      <c r="BD27" s="1076"/>
      <c r="BE27" s="1074"/>
      <c r="BF27" s="1075"/>
      <c r="BG27" s="1075"/>
      <c r="BH27" s="1075"/>
      <c r="BI27" s="1088"/>
      <c r="BJ27" s="232"/>
      <c r="BK27" s="232"/>
      <c r="BL27" s="232"/>
      <c r="BM27" s="232"/>
      <c r="BN27" s="232"/>
      <c r="BO27" s="245"/>
      <c r="BP27" s="245"/>
      <c r="BQ27" s="242">
        <v>21</v>
      </c>
      <c r="BR27" s="243"/>
      <c r="BS27" s="1084"/>
      <c r="BT27" s="1085"/>
      <c r="BU27" s="1085"/>
      <c r="BV27" s="1085"/>
      <c r="BW27" s="1085"/>
      <c r="BX27" s="1085"/>
      <c r="BY27" s="1085"/>
      <c r="BZ27" s="1085"/>
      <c r="CA27" s="1085"/>
      <c r="CB27" s="1085"/>
      <c r="CC27" s="1085"/>
      <c r="CD27" s="1085"/>
      <c r="CE27" s="1085"/>
      <c r="CF27" s="1085"/>
      <c r="CG27" s="1086"/>
      <c r="CH27" s="1059"/>
      <c r="CI27" s="1060"/>
      <c r="CJ27" s="1060"/>
      <c r="CK27" s="1060"/>
      <c r="CL27" s="1061"/>
      <c r="CM27" s="1059"/>
      <c r="CN27" s="1060"/>
      <c r="CO27" s="1060"/>
      <c r="CP27" s="1060"/>
      <c r="CQ27" s="1061"/>
      <c r="CR27" s="1059"/>
      <c r="CS27" s="1060"/>
      <c r="CT27" s="1060"/>
      <c r="CU27" s="1060"/>
      <c r="CV27" s="1061"/>
      <c r="CW27" s="1059"/>
      <c r="CX27" s="1060"/>
      <c r="CY27" s="1060"/>
      <c r="CZ27" s="1060"/>
      <c r="DA27" s="1061"/>
      <c r="DB27" s="1059"/>
      <c r="DC27" s="1060"/>
      <c r="DD27" s="1060"/>
      <c r="DE27" s="1060"/>
      <c r="DF27" s="1061"/>
      <c r="DG27" s="1059"/>
      <c r="DH27" s="1060"/>
      <c r="DI27" s="1060"/>
      <c r="DJ27" s="1060"/>
      <c r="DK27" s="1061"/>
      <c r="DL27" s="1059"/>
      <c r="DM27" s="1060"/>
      <c r="DN27" s="1060"/>
      <c r="DO27" s="1060"/>
      <c r="DP27" s="1061"/>
      <c r="DQ27" s="1059"/>
      <c r="DR27" s="1060"/>
      <c r="DS27" s="1060"/>
      <c r="DT27" s="1060"/>
      <c r="DU27" s="1061"/>
      <c r="DV27" s="1062"/>
      <c r="DW27" s="1063"/>
      <c r="DX27" s="1063"/>
      <c r="DY27" s="1063"/>
      <c r="DZ27" s="1064"/>
      <c r="EA27" s="226"/>
    </row>
    <row r="28" spans="1:131" s="227" customFormat="1" ht="26.25" customHeight="1" thickTop="1">
      <c r="A28" s="246">
        <v>1</v>
      </c>
      <c r="B28" s="1119" t="s">
        <v>396</v>
      </c>
      <c r="C28" s="1120"/>
      <c r="D28" s="1120"/>
      <c r="E28" s="1120"/>
      <c r="F28" s="1120"/>
      <c r="G28" s="1120"/>
      <c r="H28" s="1120"/>
      <c r="I28" s="1120"/>
      <c r="J28" s="1120"/>
      <c r="K28" s="1120"/>
      <c r="L28" s="1120"/>
      <c r="M28" s="1120"/>
      <c r="N28" s="1120"/>
      <c r="O28" s="1120"/>
      <c r="P28" s="1121"/>
      <c r="Q28" s="1122">
        <v>3614</v>
      </c>
      <c r="R28" s="1123"/>
      <c r="S28" s="1123"/>
      <c r="T28" s="1123"/>
      <c r="U28" s="1123"/>
      <c r="V28" s="1123">
        <v>3539</v>
      </c>
      <c r="W28" s="1123"/>
      <c r="X28" s="1123"/>
      <c r="Y28" s="1123"/>
      <c r="Z28" s="1123"/>
      <c r="AA28" s="1123">
        <v>75</v>
      </c>
      <c r="AB28" s="1123"/>
      <c r="AC28" s="1123"/>
      <c r="AD28" s="1123"/>
      <c r="AE28" s="1124"/>
      <c r="AF28" s="1125">
        <v>75</v>
      </c>
      <c r="AG28" s="1123"/>
      <c r="AH28" s="1123"/>
      <c r="AI28" s="1123"/>
      <c r="AJ28" s="1126"/>
      <c r="AK28" s="1127">
        <v>214</v>
      </c>
      <c r="AL28" s="1051"/>
      <c r="AM28" s="1051"/>
      <c r="AN28" s="1051"/>
      <c r="AO28" s="1051"/>
      <c r="AP28" s="1051" t="s">
        <v>601</v>
      </c>
      <c r="AQ28" s="1051"/>
      <c r="AR28" s="1051"/>
      <c r="AS28" s="1051"/>
      <c r="AT28" s="1051"/>
      <c r="AU28" s="1051" t="s">
        <v>601</v>
      </c>
      <c r="AV28" s="1051"/>
      <c r="AW28" s="1051"/>
      <c r="AX28" s="1051"/>
      <c r="AY28" s="1051"/>
      <c r="AZ28" s="1116"/>
      <c r="BA28" s="1116"/>
      <c r="BB28" s="1116"/>
      <c r="BC28" s="1116"/>
      <c r="BD28" s="1116"/>
      <c r="BE28" s="1117"/>
      <c r="BF28" s="1117"/>
      <c r="BG28" s="1117"/>
      <c r="BH28" s="1117"/>
      <c r="BI28" s="1118"/>
      <c r="BJ28" s="232"/>
      <c r="BK28" s="232"/>
      <c r="BL28" s="232"/>
      <c r="BM28" s="232"/>
      <c r="BN28" s="232"/>
      <c r="BO28" s="245"/>
      <c r="BP28" s="245"/>
      <c r="BQ28" s="242">
        <v>22</v>
      </c>
      <c r="BR28" s="243"/>
      <c r="BS28" s="1084"/>
      <c r="BT28" s="1085"/>
      <c r="BU28" s="1085"/>
      <c r="BV28" s="1085"/>
      <c r="BW28" s="1085"/>
      <c r="BX28" s="1085"/>
      <c r="BY28" s="1085"/>
      <c r="BZ28" s="1085"/>
      <c r="CA28" s="1085"/>
      <c r="CB28" s="1085"/>
      <c r="CC28" s="1085"/>
      <c r="CD28" s="1085"/>
      <c r="CE28" s="1085"/>
      <c r="CF28" s="1085"/>
      <c r="CG28" s="1086"/>
      <c r="CH28" s="1059"/>
      <c r="CI28" s="1060"/>
      <c r="CJ28" s="1060"/>
      <c r="CK28" s="1060"/>
      <c r="CL28" s="1061"/>
      <c r="CM28" s="1059"/>
      <c r="CN28" s="1060"/>
      <c r="CO28" s="1060"/>
      <c r="CP28" s="1060"/>
      <c r="CQ28" s="1061"/>
      <c r="CR28" s="1059"/>
      <c r="CS28" s="1060"/>
      <c r="CT28" s="1060"/>
      <c r="CU28" s="1060"/>
      <c r="CV28" s="1061"/>
      <c r="CW28" s="1059"/>
      <c r="CX28" s="1060"/>
      <c r="CY28" s="1060"/>
      <c r="CZ28" s="1060"/>
      <c r="DA28" s="1061"/>
      <c r="DB28" s="1059"/>
      <c r="DC28" s="1060"/>
      <c r="DD28" s="1060"/>
      <c r="DE28" s="1060"/>
      <c r="DF28" s="1061"/>
      <c r="DG28" s="1059"/>
      <c r="DH28" s="1060"/>
      <c r="DI28" s="1060"/>
      <c r="DJ28" s="1060"/>
      <c r="DK28" s="1061"/>
      <c r="DL28" s="1059"/>
      <c r="DM28" s="1060"/>
      <c r="DN28" s="1060"/>
      <c r="DO28" s="1060"/>
      <c r="DP28" s="1061"/>
      <c r="DQ28" s="1059"/>
      <c r="DR28" s="1060"/>
      <c r="DS28" s="1060"/>
      <c r="DT28" s="1060"/>
      <c r="DU28" s="1061"/>
      <c r="DV28" s="1062"/>
      <c r="DW28" s="1063"/>
      <c r="DX28" s="1063"/>
      <c r="DY28" s="1063"/>
      <c r="DZ28" s="1064"/>
      <c r="EA28" s="226"/>
    </row>
    <row r="29" spans="1:131" s="227" customFormat="1" ht="26.25" customHeight="1">
      <c r="A29" s="246">
        <v>2</v>
      </c>
      <c r="B29" s="1101" t="s">
        <v>397</v>
      </c>
      <c r="C29" s="1102"/>
      <c r="D29" s="1102"/>
      <c r="E29" s="1102"/>
      <c r="F29" s="1102"/>
      <c r="G29" s="1102"/>
      <c r="H29" s="1102"/>
      <c r="I29" s="1102"/>
      <c r="J29" s="1102"/>
      <c r="K29" s="1102"/>
      <c r="L29" s="1102"/>
      <c r="M29" s="1102"/>
      <c r="N29" s="1102"/>
      <c r="O29" s="1102"/>
      <c r="P29" s="1103"/>
      <c r="Q29" s="1113">
        <v>68</v>
      </c>
      <c r="R29" s="1114"/>
      <c r="S29" s="1114"/>
      <c r="T29" s="1114"/>
      <c r="U29" s="1114"/>
      <c r="V29" s="1114">
        <v>68</v>
      </c>
      <c r="W29" s="1114"/>
      <c r="X29" s="1114"/>
      <c r="Y29" s="1114"/>
      <c r="Z29" s="1114"/>
      <c r="AA29" s="1114">
        <v>0</v>
      </c>
      <c r="AB29" s="1114"/>
      <c r="AC29" s="1114"/>
      <c r="AD29" s="1114"/>
      <c r="AE29" s="1115"/>
      <c r="AF29" s="1107">
        <v>0</v>
      </c>
      <c r="AG29" s="1108"/>
      <c r="AH29" s="1108"/>
      <c r="AI29" s="1108"/>
      <c r="AJ29" s="1109"/>
      <c r="AK29" s="1049">
        <v>30</v>
      </c>
      <c r="AL29" s="1040"/>
      <c r="AM29" s="1040"/>
      <c r="AN29" s="1040"/>
      <c r="AO29" s="1040"/>
      <c r="AP29" s="1040">
        <v>6</v>
      </c>
      <c r="AQ29" s="1040"/>
      <c r="AR29" s="1040"/>
      <c r="AS29" s="1040"/>
      <c r="AT29" s="1040"/>
      <c r="AU29" s="1040">
        <v>2</v>
      </c>
      <c r="AV29" s="1040"/>
      <c r="AW29" s="1040"/>
      <c r="AX29" s="1040"/>
      <c r="AY29" s="1040"/>
      <c r="AZ29" s="1112"/>
      <c r="BA29" s="1112"/>
      <c r="BB29" s="1112"/>
      <c r="BC29" s="1112"/>
      <c r="BD29" s="1112"/>
      <c r="BE29" s="1096"/>
      <c r="BF29" s="1096"/>
      <c r="BG29" s="1096"/>
      <c r="BH29" s="1096"/>
      <c r="BI29" s="1097"/>
      <c r="BJ29" s="232"/>
      <c r="BK29" s="232"/>
      <c r="BL29" s="232"/>
      <c r="BM29" s="232"/>
      <c r="BN29" s="232"/>
      <c r="BO29" s="245"/>
      <c r="BP29" s="245"/>
      <c r="BQ29" s="242">
        <v>23</v>
      </c>
      <c r="BR29" s="243"/>
      <c r="BS29" s="1084"/>
      <c r="BT29" s="1085"/>
      <c r="BU29" s="1085"/>
      <c r="BV29" s="1085"/>
      <c r="BW29" s="1085"/>
      <c r="BX29" s="1085"/>
      <c r="BY29" s="1085"/>
      <c r="BZ29" s="1085"/>
      <c r="CA29" s="1085"/>
      <c r="CB29" s="1085"/>
      <c r="CC29" s="1085"/>
      <c r="CD29" s="1085"/>
      <c r="CE29" s="1085"/>
      <c r="CF29" s="1085"/>
      <c r="CG29" s="1086"/>
      <c r="CH29" s="1059"/>
      <c r="CI29" s="1060"/>
      <c r="CJ29" s="1060"/>
      <c r="CK29" s="1060"/>
      <c r="CL29" s="1061"/>
      <c r="CM29" s="1059"/>
      <c r="CN29" s="1060"/>
      <c r="CO29" s="1060"/>
      <c r="CP29" s="1060"/>
      <c r="CQ29" s="1061"/>
      <c r="CR29" s="1059"/>
      <c r="CS29" s="1060"/>
      <c r="CT29" s="1060"/>
      <c r="CU29" s="1060"/>
      <c r="CV29" s="1061"/>
      <c r="CW29" s="1059"/>
      <c r="CX29" s="1060"/>
      <c r="CY29" s="1060"/>
      <c r="CZ29" s="1060"/>
      <c r="DA29" s="1061"/>
      <c r="DB29" s="1059"/>
      <c r="DC29" s="1060"/>
      <c r="DD29" s="1060"/>
      <c r="DE29" s="1060"/>
      <c r="DF29" s="1061"/>
      <c r="DG29" s="1059"/>
      <c r="DH29" s="1060"/>
      <c r="DI29" s="1060"/>
      <c r="DJ29" s="1060"/>
      <c r="DK29" s="1061"/>
      <c r="DL29" s="1059"/>
      <c r="DM29" s="1060"/>
      <c r="DN29" s="1060"/>
      <c r="DO29" s="1060"/>
      <c r="DP29" s="1061"/>
      <c r="DQ29" s="1059"/>
      <c r="DR29" s="1060"/>
      <c r="DS29" s="1060"/>
      <c r="DT29" s="1060"/>
      <c r="DU29" s="1061"/>
      <c r="DV29" s="1062"/>
      <c r="DW29" s="1063"/>
      <c r="DX29" s="1063"/>
      <c r="DY29" s="1063"/>
      <c r="DZ29" s="1064"/>
      <c r="EA29" s="226"/>
    </row>
    <row r="30" spans="1:131" s="227" customFormat="1" ht="26.25" customHeight="1">
      <c r="A30" s="246">
        <v>3</v>
      </c>
      <c r="B30" s="1101" t="s">
        <v>398</v>
      </c>
      <c r="C30" s="1102"/>
      <c r="D30" s="1102"/>
      <c r="E30" s="1102"/>
      <c r="F30" s="1102"/>
      <c r="G30" s="1102"/>
      <c r="H30" s="1102"/>
      <c r="I30" s="1102"/>
      <c r="J30" s="1102"/>
      <c r="K30" s="1102"/>
      <c r="L30" s="1102"/>
      <c r="M30" s="1102"/>
      <c r="N30" s="1102"/>
      <c r="O30" s="1102"/>
      <c r="P30" s="1103"/>
      <c r="Q30" s="1113">
        <v>2782</v>
      </c>
      <c r="R30" s="1114"/>
      <c r="S30" s="1114"/>
      <c r="T30" s="1114"/>
      <c r="U30" s="1114"/>
      <c r="V30" s="1114">
        <v>2726</v>
      </c>
      <c r="W30" s="1114"/>
      <c r="X30" s="1114"/>
      <c r="Y30" s="1114"/>
      <c r="Z30" s="1114"/>
      <c r="AA30" s="1114">
        <v>56</v>
      </c>
      <c r="AB30" s="1114"/>
      <c r="AC30" s="1114"/>
      <c r="AD30" s="1114"/>
      <c r="AE30" s="1115"/>
      <c r="AF30" s="1107">
        <v>56</v>
      </c>
      <c r="AG30" s="1108"/>
      <c r="AH30" s="1108"/>
      <c r="AI30" s="1108"/>
      <c r="AJ30" s="1109"/>
      <c r="AK30" s="1049">
        <v>387</v>
      </c>
      <c r="AL30" s="1040"/>
      <c r="AM30" s="1040"/>
      <c r="AN30" s="1040"/>
      <c r="AO30" s="1040"/>
      <c r="AP30" s="1040" t="s">
        <v>602</v>
      </c>
      <c r="AQ30" s="1040"/>
      <c r="AR30" s="1040"/>
      <c r="AS30" s="1040"/>
      <c r="AT30" s="1040"/>
      <c r="AU30" s="1040" t="s">
        <v>602</v>
      </c>
      <c r="AV30" s="1040"/>
      <c r="AW30" s="1040"/>
      <c r="AX30" s="1040"/>
      <c r="AY30" s="1040"/>
      <c r="AZ30" s="1112"/>
      <c r="BA30" s="1112"/>
      <c r="BB30" s="1112"/>
      <c r="BC30" s="1112"/>
      <c r="BD30" s="1112"/>
      <c r="BE30" s="1096"/>
      <c r="BF30" s="1096"/>
      <c r="BG30" s="1096"/>
      <c r="BH30" s="1096"/>
      <c r="BI30" s="1097"/>
      <c r="BJ30" s="232"/>
      <c r="BK30" s="232"/>
      <c r="BL30" s="232"/>
      <c r="BM30" s="232"/>
      <c r="BN30" s="232"/>
      <c r="BO30" s="245"/>
      <c r="BP30" s="245"/>
      <c r="BQ30" s="242">
        <v>24</v>
      </c>
      <c r="BR30" s="243"/>
      <c r="BS30" s="1084"/>
      <c r="BT30" s="1085"/>
      <c r="BU30" s="1085"/>
      <c r="BV30" s="1085"/>
      <c r="BW30" s="1085"/>
      <c r="BX30" s="1085"/>
      <c r="BY30" s="1085"/>
      <c r="BZ30" s="1085"/>
      <c r="CA30" s="1085"/>
      <c r="CB30" s="1085"/>
      <c r="CC30" s="1085"/>
      <c r="CD30" s="1085"/>
      <c r="CE30" s="1085"/>
      <c r="CF30" s="1085"/>
      <c r="CG30" s="1086"/>
      <c r="CH30" s="1059"/>
      <c r="CI30" s="1060"/>
      <c r="CJ30" s="1060"/>
      <c r="CK30" s="1060"/>
      <c r="CL30" s="1061"/>
      <c r="CM30" s="1059"/>
      <c r="CN30" s="1060"/>
      <c r="CO30" s="1060"/>
      <c r="CP30" s="1060"/>
      <c r="CQ30" s="1061"/>
      <c r="CR30" s="1059"/>
      <c r="CS30" s="1060"/>
      <c r="CT30" s="1060"/>
      <c r="CU30" s="1060"/>
      <c r="CV30" s="1061"/>
      <c r="CW30" s="1059"/>
      <c r="CX30" s="1060"/>
      <c r="CY30" s="1060"/>
      <c r="CZ30" s="1060"/>
      <c r="DA30" s="1061"/>
      <c r="DB30" s="1059"/>
      <c r="DC30" s="1060"/>
      <c r="DD30" s="1060"/>
      <c r="DE30" s="1060"/>
      <c r="DF30" s="1061"/>
      <c r="DG30" s="1059"/>
      <c r="DH30" s="1060"/>
      <c r="DI30" s="1060"/>
      <c r="DJ30" s="1060"/>
      <c r="DK30" s="1061"/>
      <c r="DL30" s="1059"/>
      <c r="DM30" s="1060"/>
      <c r="DN30" s="1060"/>
      <c r="DO30" s="1060"/>
      <c r="DP30" s="1061"/>
      <c r="DQ30" s="1059"/>
      <c r="DR30" s="1060"/>
      <c r="DS30" s="1060"/>
      <c r="DT30" s="1060"/>
      <c r="DU30" s="1061"/>
      <c r="DV30" s="1062"/>
      <c r="DW30" s="1063"/>
      <c r="DX30" s="1063"/>
      <c r="DY30" s="1063"/>
      <c r="DZ30" s="1064"/>
      <c r="EA30" s="226"/>
    </row>
    <row r="31" spans="1:131" s="227" customFormat="1" ht="26.25" customHeight="1">
      <c r="A31" s="246">
        <v>4</v>
      </c>
      <c r="B31" s="1101" t="s">
        <v>399</v>
      </c>
      <c r="C31" s="1102"/>
      <c r="D31" s="1102"/>
      <c r="E31" s="1102"/>
      <c r="F31" s="1102"/>
      <c r="G31" s="1102"/>
      <c r="H31" s="1102"/>
      <c r="I31" s="1102"/>
      <c r="J31" s="1102"/>
      <c r="K31" s="1102"/>
      <c r="L31" s="1102"/>
      <c r="M31" s="1102"/>
      <c r="N31" s="1102"/>
      <c r="O31" s="1102"/>
      <c r="P31" s="1103"/>
      <c r="Q31" s="1113">
        <v>399</v>
      </c>
      <c r="R31" s="1114"/>
      <c r="S31" s="1114"/>
      <c r="T31" s="1114"/>
      <c r="U31" s="1114"/>
      <c r="V31" s="1114">
        <v>393</v>
      </c>
      <c r="W31" s="1114"/>
      <c r="X31" s="1114"/>
      <c r="Y31" s="1114"/>
      <c r="Z31" s="1114"/>
      <c r="AA31" s="1114">
        <v>6</v>
      </c>
      <c r="AB31" s="1114"/>
      <c r="AC31" s="1114"/>
      <c r="AD31" s="1114"/>
      <c r="AE31" s="1115"/>
      <c r="AF31" s="1107">
        <v>6</v>
      </c>
      <c r="AG31" s="1108"/>
      <c r="AH31" s="1108"/>
      <c r="AI31" s="1108"/>
      <c r="AJ31" s="1109"/>
      <c r="AK31" s="1049">
        <v>110</v>
      </c>
      <c r="AL31" s="1040"/>
      <c r="AM31" s="1040"/>
      <c r="AN31" s="1040"/>
      <c r="AO31" s="1040"/>
      <c r="AP31" s="1040" t="s">
        <v>602</v>
      </c>
      <c r="AQ31" s="1040"/>
      <c r="AR31" s="1040"/>
      <c r="AS31" s="1040"/>
      <c r="AT31" s="1040"/>
      <c r="AU31" s="1040" t="s">
        <v>602</v>
      </c>
      <c r="AV31" s="1040"/>
      <c r="AW31" s="1040"/>
      <c r="AX31" s="1040"/>
      <c r="AY31" s="1040"/>
      <c r="AZ31" s="1112"/>
      <c r="BA31" s="1112"/>
      <c r="BB31" s="1112"/>
      <c r="BC31" s="1112"/>
      <c r="BD31" s="1112"/>
      <c r="BE31" s="1096"/>
      <c r="BF31" s="1096"/>
      <c r="BG31" s="1096"/>
      <c r="BH31" s="1096"/>
      <c r="BI31" s="1097"/>
      <c r="BJ31" s="232"/>
      <c r="BK31" s="232"/>
      <c r="BL31" s="232"/>
      <c r="BM31" s="232"/>
      <c r="BN31" s="232"/>
      <c r="BO31" s="245"/>
      <c r="BP31" s="245"/>
      <c r="BQ31" s="242">
        <v>25</v>
      </c>
      <c r="BR31" s="243"/>
      <c r="BS31" s="1084"/>
      <c r="BT31" s="1085"/>
      <c r="BU31" s="1085"/>
      <c r="BV31" s="1085"/>
      <c r="BW31" s="1085"/>
      <c r="BX31" s="1085"/>
      <c r="BY31" s="1085"/>
      <c r="BZ31" s="1085"/>
      <c r="CA31" s="1085"/>
      <c r="CB31" s="1085"/>
      <c r="CC31" s="1085"/>
      <c r="CD31" s="1085"/>
      <c r="CE31" s="1085"/>
      <c r="CF31" s="1085"/>
      <c r="CG31" s="1086"/>
      <c r="CH31" s="1059"/>
      <c r="CI31" s="1060"/>
      <c r="CJ31" s="1060"/>
      <c r="CK31" s="1060"/>
      <c r="CL31" s="1061"/>
      <c r="CM31" s="1059"/>
      <c r="CN31" s="1060"/>
      <c r="CO31" s="1060"/>
      <c r="CP31" s="1060"/>
      <c r="CQ31" s="1061"/>
      <c r="CR31" s="1059"/>
      <c r="CS31" s="1060"/>
      <c r="CT31" s="1060"/>
      <c r="CU31" s="1060"/>
      <c r="CV31" s="1061"/>
      <c r="CW31" s="1059"/>
      <c r="CX31" s="1060"/>
      <c r="CY31" s="1060"/>
      <c r="CZ31" s="1060"/>
      <c r="DA31" s="1061"/>
      <c r="DB31" s="1059"/>
      <c r="DC31" s="1060"/>
      <c r="DD31" s="1060"/>
      <c r="DE31" s="1060"/>
      <c r="DF31" s="1061"/>
      <c r="DG31" s="1059"/>
      <c r="DH31" s="1060"/>
      <c r="DI31" s="1060"/>
      <c r="DJ31" s="1060"/>
      <c r="DK31" s="1061"/>
      <c r="DL31" s="1059"/>
      <c r="DM31" s="1060"/>
      <c r="DN31" s="1060"/>
      <c r="DO31" s="1060"/>
      <c r="DP31" s="1061"/>
      <c r="DQ31" s="1059"/>
      <c r="DR31" s="1060"/>
      <c r="DS31" s="1060"/>
      <c r="DT31" s="1060"/>
      <c r="DU31" s="1061"/>
      <c r="DV31" s="1062"/>
      <c r="DW31" s="1063"/>
      <c r="DX31" s="1063"/>
      <c r="DY31" s="1063"/>
      <c r="DZ31" s="1064"/>
      <c r="EA31" s="226"/>
    </row>
    <row r="32" spans="1:131" s="227" customFormat="1" ht="26.25" customHeight="1">
      <c r="A32" s="246">
        <v>5</v>
      </c>
      <c r="B32" s="1101" t="s">
        <v>400</v>
      </c>
      <c r="C32" s="1102"/>
      <c r="D32" s="1102"/>
      <c r="E32" s="1102"/>
      <c r="F32" s="1102"/>
      <c r="G32" s="1102"/>
      <c r="H32" s="1102"/>
      <c r="I32" s="1102"/>
      <c r="J32" s="1102"/>
      <c r="K32" s="1102"/>
      <c r="L32" s="1102"/>
      <c r="M32" s="1102"/>
      <c r="N32" s="1102"/>
      <c r="O32" s="1102"/>
      <c r="P32" s="1103"/>
      <c r="Q32" s="1113">
        <v>410</v>
      </c>
      <c r="R32" s="1114"/>
      <c r="S32" s="1114"/>
      <c r="T32" s="1114"/>
      <c r="U32" s="1114"/>
      <c r="V32" s="1114">
        <v>393</v>
      </c>
      <c r="W32" s="1114"/>
      <c r="X32" s="1114"/>
      <c r="Y32" s="1114"/>
      <c r="Z32" s="1114"/>
      <c r="AA32" s="1114">
        <v>17</v>
      </c>
      <c r="AB32" s="1114"/>
      <c r="AC32" s="1114"/>
      <c r="AD32" s="1114"/>
      <c r="AE32" s="1115"/>
      <c r="AF32" s="1107">
        <v>17</v>
      </c>
      <c r="AG32" s="1108"/>
      <c r="AH32" s="1108"/>
      <c r="AI32" s="1108"/>
      <c r="AJ32" s="1109"/>
      <c r="AK32" s="1049">
        <v>81</v>
      </c>
      <c r="AL32" s="1040"/>
      <c r="AM32" s="1040"/>
      <c r="AN32" s="1040"/>
      <c r="AO32" s="1040"/>
      <c r="AP32" s="1040" t="s">
        <v>602</v>
      </c>
      <c r="AQ32" s="1040"/>
      <c r="AR32" s="1040"/>
      <c r="AS32" s="1040"/>
      <c r="AT32" s="1040"/>
      <c r="AU32" s="1040" t="s">
        <v>602</v>
      </c>
      <c r="AV32" s="1040"/>
      <c r="AW32" s="1040"/>
      <c r="AX32" s="1040"/>
      <c r="AY32" s="1040"/>
      <c r="AZ32" s="1112"/>
      <c r="BA32" s="1112"/>
      <c r="BB32" s="1112"/>
      <c r="BC32" s="1112"/>
      <c r="BD32" s="1112"/>
      <c r="BE32" s="1096"/>
      <c r="BF32" s="1096"/>
      <c r="BG32" s="1096"/>
      <c r="BH32" s="1096"/>
      <c r="BI32" s="1097"/>
      <c r="BJ32" s="232"/>
      <c r="BK32" s="232"/>
      <c r="BL32" s="232"/>
      <c r="BM32" s="232"/>
      <c r="BN32" s="232"/>
      <c r="BO32" s="245"/>
      <c r="BP32" s="245"/>
      <c r="BQ32" s="242">
        <v>26</v>
      </c>
      <c r="BR32" s="243"/>
      <c r="BS32" s="1084"/>
      <c r="BT32" s="1085"/>
      <c r="BU32" s="1085"/>
      <c r="BV32" s="1085"/>
      <c r="BW32" s="1085"/>
      <c r="BX32" s="1085"/>
      <c r="BY32" s="1085"/>
      <c r="BZ32" s="1085"/>
      <c r="CA32" s="1085"/>
      <c r="CB32" s="1085"/>
      <c r="CC32" s="1085"/>
      <c r="CD32" s="1085"/>
      <c r="CE32" s="1085"/>
      <c r="CF32" s="1085"/>
      <c r="CG32" s="1086"/>
      <c r="CH32" s="1059"/>
      <c r="CI32" s="1060"/>
      <c r="CJ32" s="1060"/>
      <c r="CK32" s="1060"/>
      <c r="CL32" s="1061"/>
      <c r="CM32" s="1059"/>
      <c r="CN32" s="1060"/>
      <c r="CO32" s="1060"/>
      <c r="CP32" s="1060"/>
      <c r="CQ32" s="1061"/>
      <c r="CR32" s="1059"/>
      <c r="CS32" s="1060"/>
      <c r="CT32" s="1060"/>
      <c r="CU32" s="1060"/>
      <c r="CV32" s="1061"/>
      <c r="CW32" s="1059"/>
      <c r="CX32" s="1060"/>
      <c r="CY32" s="1060"/>
      <c r="CZ32" s="1060"/>
      <c r="DA32" s="1061"/>
      <c r="DB32" s="1059"/>
      <c r="DC32" s="1060"/>
      <c r="DD32" s="1060"/>
      <c r="DE32" s="1060"/>
      <c r="DF32" s="1061"/>
      <c r="DG32" s="1059"/>
      <c r="DH32" s="1060"/>
      <c r="DI32" s="1060"/>
      <c r="DJ32" s="1060"/>
      <c r="DK32" s="1061"/>
      <c r="DL32" s="1059"/>
      <c r="DM32" s="1060"/>
      <c r="DN32" s="1060"/>
      <c r="DO32" s="1060"/>
      <c r="DP32" s="1061"/>
      <c r="DQ32" s="1059"/>
      <c r="DR32" s="1060"/>
      <c r="DS32" s="1060"/>
      <c r="DT32" s="1060"/>
      <c r="DU32" s="1061"/>
      <c r="DV32" s="1062"/>
      <c r="DW32" s="1063"/>
      <c r="DX32" s="1063"/>
      <c r="DY32" s="1063"/>
      <c r="DZ32" s="1064"/>
      <c r="EA32" s="226"/>
    </row>
    <row r="33" spans="1:131" s="227" customFormat="1" ht="26.25" customHeight="1">
      <c r="A33" s="246">
        <v>6</v>
      </c>
      <c r="B33" s="1101" t="s">
        <v>401</v>
      </c>
      <c r="C33" s="1102"/>
      <c r="D33" s="1102"/>
      <c r="E33" s="1102"/>
      <c r="F33" s="1102"/>
      <c r="G33" s="1102"/>
      <c r="H33" s="1102"/>
      <c r="I33" s="1102"/>
      <c r="J33" s="1102"/>
      <c r="K33" s="1102"/>
      <c r="L33" s="1102"/>
      <c r="M33" s="1102"/>
      <c r="N33" s="1102"/>
      <c r="O33" s="1102"/>
      <c r="P33" s="1103"/>
      <c r="Q33" s="1113">
        <v>370</v>
      </c>
      <c r="R33" s="1114"/>
      <c r="S33" s="1114"/>
      <c r="T33" s="1114"/>
      <c r="U33" s="1114"/>
      <c r="V33" s="1114">
        <v>388</v>
      </c>
      <c r="W33" s="1114"/>
      <c r="X33" s="1114"/>
      <c r="Y33" s="1114"/>
      <c r="Z33" s="1114"/>
      <c r="AA33" s="1114">
        <v>-18</v>
      </c>
      <c r="AB33" s="1114"/>
      <c r="AC33" s="1114"/>
      <c r="AD33" s="1114"/>
      <c r="AE33" s="1115"/>
      <c r="AF33" s="1107">
        <v>413</v>
      </c>
      <c r="AG33" s="1108"/>
      <c r="AH33" s="1108"/>
      <c r="AI33" s="1108"/>
      <c r="AJ33" s="1109"/>
      <c r="AK33" s="1049">
        <v>90</v>
      </c>
      <c r="AL33" s="1040"/>
      <c r="AM33" s="1040"/>
      <c r="AN33" s="1040"/>
      <c r="AO33" s="1040"/>
      <c r="AP33" s="1040">
        <v>859</v>
      </c>
      <c r="AQ33" s="1040"/>
      <c r="AR33" s="1040"/>
      <c r="AS33" s="1040"/>
      <c r="AT33" s="1040"/>
      <c r="AU33" s="1040">
        <v>265</v>
      </c>
      <c r="AV33" s="1040"/>
      <c r="AW33" s="1040"/>
      <c r="AX33" s="1040"/>
      <c r="AY33" s="1040"/>
      <c r="AZ33" s="1112"/>
      <c r="BA33" s="1112"/>
      <c r="BB33" s="1112"/>
      <c r="BC33" s="1112"/>
      <c r="BD33" s="1112"/>
      <c r="BE33" s="1096" t="s">
        <v>402</v>
      </c>
      <c r="BF33" s="1096"/>
      <c r="BG33" s="1096"/>
      <c r="BH33" s="1096"/>
      <c r="BI33" s="1097"/>
      <c r="BJ33" s="232"/>
      <c r="BK33" s="232"/>
      <c r="BL33" s="232"/>
      <c r="BM33" s="232"/>
      <c r="BN33" s="232"/>
      <c r="BO33" s="245"/>
      <c r="BP33" s="245"/>
      <c r="BQ33" s="242">
        <v>27</v>
      </c>
      <c r="BR33" s="243"/>
      <c r="BS33" s="1084"/>
      <c r="BT33" s="1085"/>
      <c r="BU33" s="1085"/>
      <c r="BV33" s="1085"/>
      <c r="BW33" s="1085"/>
      <c r="BX33" s="1085"/>
      <c r="BY33" s="1085"/>
      <c r="BZ33" s="1085"/>
      <c r="CA33" s="1085"/>
      <c r="CB33" s="1085"/>
      <c r="CC33" s="1085"/>
      <c r="CD33" s="1085"/>
      <c r="CE33" s="1085"/>
      <c r="CF33" s="1085"/>
      <c r="CG33" s="1086"/>
      <c r="CH33" s="1059"/>
      <c r="CI33" s="1060"/>
      <c r="CJ33" s="1060"/>
      <c r="CK33" s="1060"/>
      <c r="CL33" s="1061"/>
      <c r="CM33" s="1059"/>
      <c r="CN33" s="1060"/>
      <c r="CO33" s="1060"/>
      <c r="CP33" s="1060"/>
      <c r="CQ33" s="1061"/>
      <c r="CR33" s="1059"/>
      <c r="CS33" s="1060"/>
      <c r="CT33" s="1060"/>
      <c r="CU33" s="1060"/>
      <c r="CV33" s="1061"/>
      <c r="CW33" s="1059"/>
      <c r="CX33" s="1060"/>
      <c r="CY33" s="1060"/>
      <c r="CZ33" s="1060"/>
      <c r="DA33" s="1061"/>
      <c r="DB33" s="1059"/>
      <c r="DC33" s="1060"/>
      <c r="DD33" s="1060"/>
      <c r="DE33" s="1060"/>
      <c r="DF33" s="1061"/>
      <c r="DG33" s="1059"/>
      <c r="DH33" s="1060"/>
      <c r="DI33" s="1060"/>
      <c r="DJ33" s="1060"/>
      <c r="DK33" s="1061"/>
      <c r="DL33" s="1059"/>
      <c r="DM33" s="1060"/>
      <c r="DN33" s="1060"/>
      <c r="DO33" s="1060"/>
      <c r="DP33" s="1061"/>
      <c r="DQ33" s="1059"/>
      <c r="DR33" s="1060"/>
      <c r="DS33" s="1060"/>
      <c r="DT33" s="1060"/>
      <c r="DU33" s="1061"/>
      <c r="DV33" s="1062"/>
      <c r="DW33" s="1063"/>
      <c r="DX33" s="1063"/>
      <c r="DY33" s="1063"/>
      <c r="DZ33" s="1064"/>
      <c r="EA33" s="226"/>
    </row>
    <row r="34" spans="1:131" s="227" customFormat="1" ht="26.25" customHeight="1">
      <c r="A34" s="246">
        <v>7</v>
      </c>
      <c r="B34" s="1101" t="s">
        <v>403</v>
      </c>
      <c r="C34" s="1102"/>
      <c r="D34" s="1102"/>
      <c r="E34" s="1102"/>
      <c r="F34" s="1102"/>
      <c r="G34" s="1102"/>
      <c r="H34" s="1102"/>
      <c r="I34" s="1102"/>
      <c r="J34" s="1102"/>
      <c r="K34" s="1102"/>
      <c r="L34" s="1102"/>
      <c r="M34" s="1102"/>
      <c r="N34" s="1102"/>
      <c r="O34" s="1102"/>
      <c r="P34" s="1103"/>
      <c r="Q34" s="1113">
        <v>1911</v>
      </c>
      <c r="R34" s="1114"/>
      <c r="S34" s="1114"/>
      <c r="T34" s="1114"/>
      <c r="U34" s="1114"/>
      <c r="V34" s="1114">
        <v>2046</v>
      </c>
      <c r="W34" s="1114"/>
      <c r="X34" s="1114"/>
      <c r="Y34" s="1114"/>
      <c r="Z34" s="1114"/>
      <c r="AA34" s="1114">
        <v>-135</v>
      </c>
      <c r="AB34" s="1114"/>
      <c r="AC34" s="1114"/>
      <c r="AD34" s="1114"/>
      <c r="AE34" s="1115"/>
      <c r="AF34" s="1107">
        <v>657</v>
      </c>
      <c r="AG34" s="1108"/>
      <c r="AH34" s="1108"/>
      <c r="AI34" s="1108"/>
      <c r="AJ34" s="1109"/>
      <c r="AK34" s="1049">
        <v>312</v>
      </c>
      <c r="AL34" s="1040"/>
      <c r="AM34" s="1040"/>
      <c r="AN34" s="1040"/>
      <c r="AO34" s="1040"/>
      <c r="AP34" s="1040">
        <v>1520</v>
      </c>
      <c r="AQ34" s="1040"/>
      <c r="AR34" s="1040"/>
      <c r="AS34" s="1040"/>
      <c r="AT34" s="1040"/>
      <c r="AU34" s="1040">
        <v>885</v>
      </c>
      <c r="AV34" s="1040"/>
      <c r="AW34" s="1040"/>
      <c r="AX34" s="1040"/>
      <c r="AY34" s="1040"/>
      <c r="AZ34" s="1112"/>
      <c r="BA34" s="1112"/>
      <c r="BB34" s="1112"/>
      <c r="BC34" s="1112"/>
      <c r="BD34" s="1112"/>
      <c r="BE34" s="1096" t="s">
        <v>402</v>
      </c>
      <c r="BF34" s="1096"/>
      <c r="BG34" s="1096"/>
      <c r="BH34" s="1096"/>
      <c r="BI34" s="1097"/>
      <c r="BJ34" s="232"/>
      <c r="BK34" s="232"/>
      <c r="BL34" s="232"/>
      <c r="BM34" s="232"/>
      <c r="BN34" s="232"/>
      <c r="BO34" s="245"/>
      <c r="BP34" s="245"/>
      <c r="BQ34" s="242">
        <v>28</v>
      </c>
      <c r="BR34" s="243"/>
      <c r="BS34" s="1084"/>
      <c r="BT34" s="1085"/>
      <c r="BU34" s="1085"/>
      <c r="BV34" s="1085"/>
      <c r="BW34" s="1085"/>
      <c r="BX34" s="1085"/>
      <c r="BY34" s="1085"/>
      <c r="BZ34" s="1085"/>
      <c r="CA34" s="1085"/>
      <c r="CB34" s="1085"/>
      <c r="CC34" s="1085"/>
      <c r="CD34" s="1085"/>
      <c r="CE34" s="1085"/>
      <c r="CF34" s="1085"/>
      <c r="CG34" s="1086"/>
      <c r="CH34" s="1059"/>
      <c r="CI34" s="1060"/>
      <c r="CJ34" s="1060"/>
      <c r="CK34" s="1060"/>
      <c r="CL34" s="1061"/>
      <c r="CM34" s="1059"/>
      <c r="CN34" s="1060"/>
      <c r="CO34" s="1060"/>
      <c r="CP34" s="1060"/>
      <c r="CQ34" s="1061"/>
      <c r="CR34" s="1059"/>
      <c r="CS34" s="1060"/>
      <c r="CT34" s="1060"/>
      <c r="CU34" s="1060"/>
      <c r="CV34" s="1061"/>
      <c r="CW34" s="1059"/>
      <c r="CX34" s="1060"/>
      <c r="CY34" s="1060"/>
      <c r="CZ34" s="1060"/>
      <c r="DA34" s="1061"/>
      <c r="DB34" s="1059"/>
      <c r="DC34" s="1060"/>
      <c r="DD34" s="1060"/>
      <c r="DE34" s="1060"/>
      <c r="DF34" s="1061"/>
      <c r="DG34" s="1059"/>
      <c r="DH34" s="1060"/>
      <c r="DI34" s="1060"/>
      <c r="DJ34" s="1060"/>
      <c r="DK34" s="1061"/>
      <c r="DL34" s="1059"/>
      <c r="DM34" s="1060"/>
      <c r="DN34" s="1060"/>
      <c r="DO34" s="1060"/>
      <c r="DP34" s="1061"/>
      <c r="DQ34" s="1059"/>
      <c r="DR34" s="1060"/>
      <c r="DS34" s="1060"/>
      <c r="DT34" s="1060"/>
      <c r="DU34" s="1061"/>
      <c r="DV34" s="1062"/>
      <c r="DW34" s="1063"/>
      <c r="DX34" s="1063"/>
      <c r="DY34" s="1063"/>
      <c r="DZ34" s="1064"/>
      <c r="EA34" s="226"/>
    </row>
    <row r="35" spans="1:131" s="227" customFormat="1" ht="26.25" customHeight="1">
      <c r="A35" s="246">
        <v>8</v>
      </c>
      <c r="B35" s="1101" t="s">
        <v>404</v>
      </c>
      <c r="C35" s="1102"/>
      <c r="D35" s="1102"/>
      <c r="E35" s="1102"/>
      <c r="F35" s="1102"/>
      <c r="G35" s="1102"/>
      <c r="H35" s="1102"/>
      <c r="I35" s="1102"/>
      <c r="J35" s="1102"/>
      <c r="K35" s="1102"/>
      <c r="L35" s="1102"/>
      <c r="M35" s="1102"/>
      <c r="N35" s="1102"/>
      <c r="O35" s="1102"/>
      <c r="P35" s="1103"/>
      <c r="Q35" s="1113">
        <v>564</v>
      </c>
      <c r="R35" s="1114"/>
      <c r="S35" s="1114"/>
      <c r="T35" s="1114"/>
      <c r="U35" s="1114"/>
      <c r="V35" s="1114">
        <v>564</v>
      </c>
      <c r="W35" s="1114"/>
      <c r="X35" s="1114"/>
      <c r="Y35" s="1114"/>
      <c r="Z35" s="1114"/>
      <c r="AA35" s="1114">
        <v>0</v>
      </c>
      <c r="AB35" s="1114"/>
      <c r="AC35" s="1114"/>
      <c r="AD35" s="1114"/>
      <c r="AE35" s="1115"/>
      <c r="AF35" s="1107">
        <v>0</v>
      </c>
      <c r="AG35" s="1108"/>
      <c r="AH35" s="1108"/>
      <c r="AI35" s="1108"/>
      <c r="AJ35" s="1109"/>
      <c r="AK35" s="1049">
        <v>215</v>
      </c>
      <c r="AL35" s="1040"/>
      <c r="AM35" s="1040"/>
      <c r="AN35" s="1040"/>
      <c r="AO35" s="1040"/>
      <c r="AP35" s="1040">
        <v>1887</v>
      </c>
      <c r="AQ35" s="1040"/>
      <c r="AR35" s="1040"/>
      <c r="AS35" s="1040"/>
      <c r="AT35" s="1040"/>
      <c r="AU35" s="1040">
        <v>1776</v>
      </c>
      <c r="AV35" s="1040"/>
      <c r="AW35" s="1040"/>
      <c r="AX35" s="1040"/>
      <c r="AY35" s="1040"/>
      <c r="AZ35" s="1112"/>
      <c r="BA35" s="1112"/>
      <c r="BB35" s="1112"/>
      <c r="BC35" s="1112"/>
      <c r="BD35" s="1112"/>
      <c r="BE35" s="1096" t="s">
        <v>405</v>
      </c>
      <c r="BF35" s="1096"/>
      <c r="BG35" s="1096"/>
      <c r="BH35" s="1096"/>
      <c r="BI35" s="1097"/>
      <c r="BJ35" s="232"/>
      <c r="BK35" s="232"/>
      <c r="BL35" s="232"/>
      <c r="BM35" s="232"/>
      <c r="BN35" s="232"/>
      <c r="BO35" s="245"/>
      <c r="BP35" s="245"/>
      <c r="BQ35" s="242">
        <v>29</v>
      </c>
      <c r="BR35" s="243"/>
      <c r="BS35" s="1084"/>
      <c r="BT35" s="1085"/>
      <c r="BU35" s="1085"/>
      <c r="BV35" s="1085"/>
      <c r="BW35" s="1085"/>
      <c r="BX35" s="1085"/>
      <c r="BY35" s="1085"/>
      <c r="BZ35" s="1085"/>
      <c r="CA35" s="1085"/>
      <c r="CB35" s="1085"/>
      <c r="CC35" s="1085"/>
      <c r="CD35" s="1085"/>
      <c r="CE35" s="1085"/>
      <c r="CF35" s="1085"/>
      <c r="CG35" s="1086"/>
      <c r="CH35" s="1059"/>
      <c r="CI35" s="1060"/>
      <c r="CJ35" s="1060"/>
      <c r="CK35" s="1060"/>
      <c r="CL35" s="1061"/>
      <c r="CM35" s="1059"/>
      <c r="CN35" s="1060"/>
      <c r="CO35" s="1060"/>
      <c r="CP35" s="1060"/>
      <c r="CQ35" s="1061"/>
      <c r="CR35" s="1059"/>
      <c r="CS35" s="1060"/>
      <c r="CT35" s="1060"/>
      <c r="CU35" s="1060"/>
      <c r="CV35" s="1061"/>
      <c r="CW35" s="1059"/>
      <c r="CX35" s="1060"/>
      <c r="CY35" s="1060"/>
      <c r="CZ35" s="1060"/>
      <c r="DA35" s="1061"/>
      <c r="DB35" s="1059"/>
      <c r="DC35" s="1060"/>
      <c r="DD35" s="1060"/>
      <c r="DE35" s="1060"/>
      <c r="DF35" s="1061"/>
      <c r="DG35" s="1059"/>
      <c r="DH35" s="1060"/>
      <c r="DI35" s="1060"/>
      <c r="DJ35" s="1060"/>
      <c r="DK35" s="1061"/>
      <c r="DL35" s="1059"/>
      <c r="DM35" s="1060"/>
      <c r="DN35" s="1060"/>
      <c r="DO35" s="1060"/>
      <c r="DP35" s="1061"/>
      <c r="DQ35" s="1059"/>
      <c r="DR35" s="1060"/>
      <c r="DS35" s="1060"/>
      <c r="DT35" s="1060"/>
      <c r="DU35" s="1061"/>
      <c r="DV35" s="1062"/>
      <c r="DW35" s="1063"/>
      <c r="DX35" s="1063"/>
      <c r="DY35" s="1063"/>
      <c r="DZ35" s="1064"/>
      <c r="EA35" s="226"/>
    </row>
    <row r="36" spans="1:131" s="227" customFormat="1" ht="26.25" customHeight="1">
      <c r="A36" s="246">
        <v>9</v>
      </c>
      <c r="B36" s="1101" t="s">
        <v>406</v>
      </c>
      <c r="C36" s="1102"/>
      <c r="D36" s="1102"/>
      <c r="E36" s="1102"/>
      <c r="F36" s="1102"/>
      <c r="G36" s="1102"/>
      <c r="H36" s="1102"/>
      <c r="I36" s="1102"/>
      <c r="J36" s="1102"/>
      <c r="K36" s="1102"/>
      <c r="L36" s="1102"/>
      <c r="M36" s="1102"/>
      <c r="N36" s="1102"/>
      <c r="O36" s="1102"/>
      <c r="P36" s="1103"/>
      <c r="Q36" s="1113">
        <v>44</v>
      </c>
      <c r="R36" s="1114"/>
      <c r="S36" s="1114"/>
      <c r="T36" s="1114"/>
      <c r="U36" s="1114"/>
      <c r="V36" s="1114">
        <v>44</v>
      </c>
      <c r="W36" s="1114"/>
      <c r="X36" s="1114"/>
      <c r="Y36" s="1114"/>
      <c r="Z36" s="1114"/>
      <c r="AA36" s="1114">
        <v>0</v>
      </c>
      <c r="AB36" s="1114"/>
      <c r="AC36" s="1114"/>
      <c r="AD36" s="1114"/>
      <c r="AE36" s="1115"/>
      <c r="AF36" s="1107">
        <v>0</v>
      </c>
      <c r="AG36" s="1108"/>
      <c r="AH36" s="1108"/>
      <c r="AI36" s="1108"/>
      <c r="AJ36" s="1109"/>
      <c r="AK36" s="1049">
        <v>37</v>
      </c>
      <c r="AL36" s="1040"/>
      <c r="AM36" s="1040"/>
      <c r="AN36" s="1040"/>
      <c r="AO36" s="1040"/>
      <c r="AP36" s="1040">
        <v>280</v>
      </c>
      <c r="AQ36" s="1040"/>
      <c r="AR36" s="1040"/>
      <c r="AS36" s="1040"/>
      <c r="AT36" s="1040"/>
      <c r="AU36" s="1040">
        <v>280</v>
      </c>
      <c r="AV36" s="1040"/>
      <c r="AW36" s="1040"/>
      <c r="AX36" s="1040"/>
      <c r="AY36" s="1040"/>
      <c r="AZ36" s="1112"/>
      <c r="BA36" s="1112"/>
      <c r="BB36" s="1112"/>
      <c r="BC36" s="1112"/>
      <c r="BD36" s="1112"/>
      <c r="BE36" s="1096" t="s">
        <v>407</v>
      </c>
      <c r="BF36" s="1096"/>
      <c r="BG36" s="1096"/>
      <c r="BH36" s="1096"/>
      <c r="BI36" s="1097"/>
      <c r="BJ36" s="232"/>
      <c r="BK36" s="232"/>
      <c r="BL36" s="232"/>
      <c r="BM36" s="232"/>
      <c r="BN36" s="232"/>
      <c r="BO36" s="245"/>
      <c r="BP36" s="245"/>
      <c r="BQ36" s="242">
        <v>30</v>
      </c>
      <c r="BR36" s="243"/>
      <c r="BS36" s="1084"/>
      <c r="BT36" s="1085"/>
      <c r="BU36" s="1085"/>
      <c r="BV36" s="1085"/>
      <c r="BW36" s="1085"/>
      <c r="BX36" s="1085"/>
      <c r="BY36" s="1085"/>
      <c r="BZ36" s="1085"/>
      <c r="CA36" s="1085"/>
      <c r="CB36" s="1085"/>
      <c r="CC36" s="1085"/>
      <c r="CD36" s="1085"/>
      <c r="CE36" s="1085"/>
      <c r="CF36" s="1085"/>
      <c r="CG36" s="1086"/>
      <c r="CH36" s="1059"/>
      <c r="CI36" s="1060"/>
      <c r="CJ36" s="1060"/>
      <c r="CK36" s="1060"/>
      <c r="CL36" s="1061"/>
      <c r="CM36" s="1059"/>
      <c r="CN36" s="1060"/>
      <c r="CO36" s="1060"/>
      <c r="CP36" s="1060"/>
      <c r="CQ36" s="1061"/>
      <c r="CR36" s="1059"/>
      <c r="CS36" s="1060"/>
      <c r="CT36" s="1060"/>
      <c r="CU36" s="1060"/>
      <c r="CV36" s="1061"/>
      <c r="CW36" s="1059"/>
      <c r="CX36" s="1060"/>
      <c r="CY36" s="1060"/>
      <c r="CZ36" s="1060"/>
      <c r="DA36" s="1061"/>
      <c r="DB36" s="1059"/>
      <c r="DC36" s="1060"/>
      <c r="DD36" s="1060"/>
      <c r="DE36" s="1060"/>
      <c r="DF36" s="1061"/>
      <c r="DG36" s="1059"/>
      <c r="DH36" s="1060"/>
      <c r="DI36" s="1060"/>
      <c r="DJ36" s="1060"/>
      <c r="DK36" s="1061"/>
      <c r="DL36" s="1059"/>
      <c r="DM36" s="1060"/>
      <c r="DN36" s="1060"/>
      <c r="DO36" s="1060"/>
      <c r="DP36" s="1061"/>
      <c r="DQ36" s="1059"/>
      <c r="DR36" s="1060"/>
      <c r="DS36" s="1060"/>
      <c r="DT36" s="1060"/>
      <c r="DU36" s="1061"/>
      <c r="DV36" s="1062"/>
      <c r="DW36" s="1063"/>
      <c r="DX36" s="1063"/>
      <c r="DY36" s="1063"/>
      <c r="DZ36" s="1064"/>
      <c r="EA36" s="226"/>
    </row>
    <row r="37" spans="1:131" s="227" customFormat="1" ht="26.25" customHeight="1">
      <c r="A37" s="246">
        <v>10</v>
      </c>
      <c r="B37" s="1101"/>
      <c r="C37" s="1102"/>
      <c r="D37" s="1102"/>
      <c r="E37" s="1102"/>
      <c r="F37" s="1102"/>
      <c r="G37" s="1102"/>
      <c r="H37" s="1102"/>
      <c r="I37" s="1102"/>
      <c r="J37" s="1102"/>
      <c r="K37" s="1102"/>
      <c r="L37" s="1102"/>
      <c r="M37" s="1102"/>
      <c r="N37" s="1102"/>
      <c r="O37" s="1102"/>
      <c r="P37" s="1103"/>
      <c r="Q37" s="1113"/>
      <c r="R37" s="1114"/>
      <c r="S37" s="1114"/>
      <c r="T37" s="1114"/>
      <c r="U37" s="1114"/>
      <c r="V37" s="1114"/>
      <c r="W37" s="1114"/>
      <c r="X37" s="1114"/>
      <c r="Y37" s="1114"/>
      <c r="Z37" s="1114"/>
      <c r="AA37" s="1114"/>
      <c r="AB37" s="1114"/>
      <c r="AC37" s="1114"/>
      <c r="AD37" s="1114"/>
      <c r="AE37" s="1115"/>
      <c r="AF37" s="1107"/>
      <c r="AG37" s="1108"/>
      <c r="AH37" s="1108"/>
      <c r="AI37" s="1108"/>
      <c r="AJ37" s="1109"/>
      <c r="AK37" s="1049"/>
      <c r="AL37" s="1040"/>
      <c r="AM37" s="1040"/>
      <c r="AN37" s="1040"/>
      <c r="AO37" s="1040"/>
      <c r="AP37" s="1040"/>
      <c r="AQ37" s="1040"/>
      <c r="AR37" s="1040"/>
      <c r="AS37" s="1040"/>
      <c r="AT37" s="1040"/>
      <c r="AU37" s="1040"/>
      <c r="AV37" s="1040"/>
      <c r="AW37" s="1040"/>
      <c r="AX37" s="1040"/>
      <c r="AY37" s="1040"/>
      <c r="AZ37" s="1112"/>
      <c r="BA37" s="1112"/>
      <c r="BB37" s="1112"/>
      <c r="BC37" s="1112"/>
      <c r="BD37" s="1112"/>
      <c r="BE37" s="1096"/>
      <c r="BF37" s="1096"/>
      <c r="BG37" s="1096"/>
      <c r="BH37" s="1096"/>
      <c r="BI37" s="1097"/>
      <c r="BJ37" s="232"/>
      <c r="BK37" s="232"/>
      <c r="BL37" s="232"/>
      <c r="BM37" s="232"/>
      <c r="BN37" s="232"/>
      <c r="BO37" s="245"/>
      <c r="BP37" s="245"/>
      <c r="BQ37" s="242">
        <v>31</v>
      </c>
      <c r="BR37" s="243"/>
      <c r="BS37" s="1084"/>
      <c r="BT37" s="1085"/>
      <c r="BU37" s="1085"/>
      <c r="BV37" s="1085"/>
      <c r="BW37" s="1085"/>
      <c r="BX37" s="1085"/>
      <c r="BY37" s="1085"/>
      <c r="BZ37" s="1085"/>
      <c r="CA37" s="1085"/>
      <c r="CB37" s="1085"/>
      <c r="CC37" s="1085"/>
      <c r="CD37" s="1085"/>
      <c r="CE37" s="1085"/>
      <c r="CF37" s="1085"/>
      <c r="CG37" s="1086"/>
      <c r="CH37" s="1059"/>
      <c r="CI37" s="1060"/>
      <c r="CJ37" s="1060"/>
      <c r="CK37" s="1060"/>
      <c r="CL37" s="1061"/>
      <c r="CM37" s="1059"/>
      <c r="CN37" s="1060"/>
      <c r="CO37" s="1060"/>
      <c r="CP37" s="1060"/>
      <c r="CQ37" s="1061"/>
      <c r="CR37" s="1059"/>
      <c r="CS37" s="1060"/>
      <c r="CT37" s="1060"/>
      <c r="CU37" s="1060"/>
      <c r="CV37" s="1061"/>
      <c r="CW37" s="1059"/>
      <c r="CX37" s="1060"/>
      <c r="CY37" s="1060"/>
      <c r="CZ37" s="1060"/>
      <c r="DA37" s="1061"/>
      <c r="DB37" s="1059"/>
      <c r="DC37" s="1060"/>
      <c r="DD37" s="1060"/>
      <c r="DE37" s="1060"/>
      <c r="DF37" s="1061"/>
      <c r="DG37" s="1059"/>
      <c r="DH37" s="1060"/>
      <c r="DI37" s="1060"/>
      <c r="DJ37" s="1060"/>
      <c r="DK37" s="1061"/>
      <c r="DL37" s="1059"/>
      <c r="DM37" s="1060"/>
      <c r="DN37" s="1060"/>
      <c r="DO37" s="1060"/>
      <c r="DP37" s="1061"/>
      <c r="DQ37" s="1059"/>
      <c r="DR37" s="1060"/>
      <c r="DS37" s="1060"/>
      <c r="DT37" s="1060"/>
      <c r="DU37" s="1061"/>
      <c r="DV37" s="1062"/>
      <c r="DW37" s="1063"/>
      <c r="DX37" s="1063"/>
      <c r="DY37" s="1063"/>
      <c r="DZ37" s="1064"/>
      <c r="EA37" s="226"/>
    </row>
    <row r="38" spans="1:131" s="227" customFormat="1" ht="26.25" customHeight="1">
      <c r="A38" s="246">
        <v>11</v>
      </c>
      <c r="B38" s="1101"/>
      <c r="C38" s="1102"/>
      <c r="D38" s="1102"/>
      <c r="E38" s="1102"/>
      <c r="F38" s="1102"/>
      <c r="G38" s="1102"/>
      <c r="H38" s="1102"/>
      <c r="I38" s="1102"/>
      <c r="J38" s="1102"/>
      <c r="K38" s="1102"/>
      <c r="L38" s="1102"/>
      <c r="M38" s="1102"/>
      <c r="N38" s="1102"/>
      <c r="O38" s="1102"/>
      <c r="P38" s="1103"/>
      <c r="Q38" s="1113"/>
      <c r="R38" s="1114"/>
      <c r="S38" s="1114"/>
      <c r="T38" s="1114"/>
      <c r="U38" s="1114"/>
      <c r="V38" s="1114"/>
      <c r="W38" s="1114"/>
      <c r="X38" s="1114"/>
      <c r="Y38" s="1114"/>
      <c r="Z38" s="1114"/>
      <c r="AA38" s="1114"/>
      <c r="AB38" s="1114"/>
      <c r="AC38" s="1114"/>
      <c r="AD38" s="1114"/>
      <c r="AE38" s="1115"/>
      <c r="AF38" s="1107"/>
      <c r="AG38" s="1108"/>
      <c r="AH38" s="1108"/>
      <c r="AI38" s="1108"/>
      <c r="AJ38" s="1109"/>
      <c r="AK38" s="1049"/>
      <c r="AL38" s="1040"/>
      <c r="AM38" s="1040"/>
      <c r="AN38" s="1040"/>
      <c r="AO38" s="1040"/>
      <c r="AP38" s="1040"/>
      <c r="AQ38" s="1040"/>
      <c r="AR38" s="1040"/>
      <c r="AS38" s="1040"/>
      <c r="AT38" s="1040"/>
      <c r="AU38" s="1040"/>
      <c r="AV38" s="1040"/>
      <c r="AW38" s="1040"/>
      <c r="AX38" s="1040"/>
      <c r="AY38" s="1040"/>
      <c r="AZ38" s="1112"/>
      <c r="BA38" s="1112"/>
      <c r="BB38" s="1112"/>
      <c r="BC38" s="1112"/>
      <c r="BD38" s="1112"/>
      <c r="BE38" s="1096"/>
      <c r="BF38" s="1096"/>
      <c r="BG38" s="1096"/>
      <c r="BH38" s="1096"/>
      <c r="BI38" s="1097"/>
      <c r="BJ38" s="232"/>
      <c r="BK38" s="232"/>
      <c r="BL38" s="232"/>
      <c r="BM38" s="232"/>
      <c r="BN38" s="232"/>
      <c r="BO38" s="245"/>
      <c r="BP38" s="245"/>
      <c r="BQ38" s="242">
        <v>32</v>
      </c>
      <c r="BR38" s="243"/>
      <c r="BS38" s="1084"/>
      <c r="BT38" s="1085"/>
      <c r="BU38" s="1085"/>
      <c r="BV38" s="1085"/>
      <c r="BW38" s="1085"/>
      <c r="BX38" s="1085"/>
      <c r="BY38" s="1085"/>
      <c r="BZ38" s="1085"/>
      <c r="CA38" s="1085"/>
      <c r="CB38" s="1085"/>
      <c r="CC38" s="1085"/>
      <c r="CD38" s="1085"/>
      <c r="CE38" s="1085"/>
      <c r="CF38" s="1085"/>
      <c r="CG38" s="1086"/>
      <c r="CH38" s="1059"/>
      <c r="CI38" s="1060"/>
      <c r="CJ38" s="1060"/>
      <c r="CK38" s="1060"/>
      <c r="CL38" s="1061"/>
      <c r="CM38" s="1059"/>
      <c r="CN38" s="1060"/>
      <c r="CO38" s="1060"/>
      <c r="CP38" s="1060"/>
      <c r="CQ38" s="1061"/>
      <c r="CR38" s="1059"/>
      <c r="CS38" s="1060"/>
      <c r="CT38" s="1060"/>
      <c r="CU38" s="1060"/>
      <c r="CV38" s="1061"/>
      <c r="CW38" s="1059"/>
      <c r="CX38" s="1060"/>
      <c r="CY38" s="1060"/>
      <c r="CZ38" s="1060"/>
      <c r="DA38" s="1061"/>
      <c r="DB38" s="1059"/>
      <c r="DC38" s="1060"/>
      <c r="DD38" s="1060"/>
      <c r="DE38" s="1060"/>
      <c r="DF38" s="1061"/>
      <c r="DG38" s="1059"/>
      <c r="DH38" s="1060"/>
      <c r="DI38" s="1060"/>
      <c r="DJ38" s="1060"/>
      <c r="DK38" s="1061"/>
      <c r="DL38" s="1059"/>
      <c r="DM38" s="1060"/>
      <c r="DN38" s="1060"/>
      <c r="DO38" s="1060"/>
      <c r="DP38" s="1061"/>
      <c r="DQ38" s="1059"/>
      <c r="DR38" s="1060"/>
      <c r="DS38" s="1060"/>
      <c r="DT38" s="1060"/>
      <c r="DU38" s="1061"/>
      <c r="DV38" s="1062"/>
      <c r="DW38" s="1063"/>
      <c r="DX38" s="1063"/>
      <c r="DY38" s="1063"/>
      <c r="DZ38" s="1064"/>
      <c r="EA38" s="226"/>
    </row>
    <row r="39" spans="1:131" s="227" customFormat="1" ht="26.25" customHeight="1">
      <c r="A39" s="246">
        <v>12</v>
      </c>
      <c r="B39" s="1101"/>
      <c r="C39" s="1102"/>
      <c r="D39" s="1102"/>
      <c r="E39" s="1102"/>
      <c r="F39" s="1102"/>
      <c r="G39" s="1102"/>
      <c r="H39" s="1102"/>
      <c r="I39" s="1102"/>
      <c r="J39" s="1102"/>
      <c r="K39" s="1102"/>
      <c r="L39" s="1102"/>
      <c r="M39" s="1102"/>
      <c r="N39" s="1102"/>
      <c r="O39" s="1102"/>
      <c r="P39" s="1103"/>
      <c r="Q39" s="1113"/>
      <c r="R39" s="1114"/>
      <c r="S39" s="1114"/>
      <c r="T39" s="1114"/>
      <c r="U39" s="1114"/>
      <c r="V39" s="1114"/>
      <c r="W39" s="1114"/>
      <c r="X39" s="1114"/>
      <c r="Y39" s="1114"/>
      <c r="Z39" s="1114"/>
      <c r="AA39" s="1114"/>
      <c r="AB39" s="1114"/>
      <c r="AC39" s="1114"/>
      <c r="AD39" s="1114"/>
      <c r="AE39" s="1115"/>
      <c r="AF39" s="1107"/>
      <c r="AG39" s="1108"/>
      <c r="AH39" s="1108"/>
      <c r="AI39" s="1108"/>
      <c r="AJ39" s="1109"/>
      <c r="AK39" s="1049"/>
      <c r="AL39" s="1040"/>
      <c r="AM39" s="1040"/>
      <c r="AN39" s="1040"/>
      <c r="AO39" s="1040"/>
      <c r="AP39" s="1040"/>
      <c r="AQ39" s="1040"/>
      <c r="AR39" s="1040"/>
      <c r="AS39" s="1040"/>
      <c r="AT39" s="1040"/>
      <c r="AU39" s="1040"/>
      <c r="AV39" s="1040"/>
      <c r="AW39" s="1040"/>
      <c r="AX39" s="1040"/>
      <c r="AY39" s="1040"/>
      <c r="AZ39" s="1112"/>
      <c r="BA39" s="1112"/>
      <c r="BB39" s="1112"/>
      <c r="BC39" s="1112"/>
      <c r="BD39" s="1112"/>
      <c r="BE39" s="1096"/>
      <c r="BF39" s="1096"/>
      <c r="BG39" s="1096"/>
      <c r="BH39" s="1096"/>
      <c r="BI39" s="1097"/>
      <c r="BJ39" s="232"/>
      <c r="BK39" s="232"/>
      <c r="BL39" s="232"/>
      <c r="BM39" s="232"/>
      <c r="BN39" s="232"/>
      <c r="BO39" s="245"/>
      <c r="BP39" s="245"/>
      <c r="BQ39" s="242">
        <v>33</v>
      </c>
      <c r="BR39" s="243"/>
      <c r="BS39" s="1084"/>
      <c r="BT39" s="1085"/>
      <c r="BU39" s="1085"/>
      <c r="BV39" s="1085"/>
      <c r="BW39" s="1085"/>
      <c r="BX39" s="1085"/>
      <c r="BY39" s="1085"/>
      <c r="BZ39" s="1085"/>
      <c r="CA39" s="1085"/>
      <c r="CB39" s="1085"/>
      <c r="CC39" s="1085"/>
      <c r="CD39" s="1085"/>
      <c r="CE39" s="1085"/>
      <c r="CF39" s="1085"/>
      <c r="CG39" s="1086"/>
      <c r="CH39" s="1059"/>
      <c r="CI39" s="1060"/>
      <c r="CJ39" s="1060"/>
      <c r="CK39" s="1060"/>
      <c r="CL39" s="1061"/>
      <c r="CM39" s="1059"/>
      <c r="CN39" s="1060"/>
      <c r="CO39" s="1060"/>
      <c r="CP39" s="1060"/>
      <c r="CQ39" s="1061"/>
      <c r="CR39" s="1059"/>
      <c r="CS39" s="1060"/>
      <c r="CT39" s="1060"/>
      <c r="CU39" s="1060"/>
      <c r="CV39" s="1061"/>
      <c r="CW39" s="1059"/>
      <c r="CX39" s="1060"/>
      <c r="CY39" s="1060"/>
      <c r="CZ39" s="1060"/>
      <c r="DA39" s="1061"/>
      <c r="DB39" s="1059"/>
      <c r="DC39" s="1060"/>
      <c r="DD39" s="1060"/>
      <c r="DE39" s="1060"/>
      <c r="DF39" s="1061"/>
      <c r="DG39" s="1059"/>
      <c r="DH39" s="1060"/>
      <c r="DI39" s="1060"/>
      <c r="DJ39" s="1060"/>
      <c r="DK39" s="1061"/>
      <c r="DL39" s="1059"/>
      <c r="DM39" s="1060"/>
      <c r="DN39" s="1060"/>
      <c r="DO39" s="1060"/>
      <c r="DP39" s="1061"/>
      <c r="DQ39" s="1059"/>
      <c r="DR39" s="1060"/>
      <c r="DS39" s="1060"/>
      <c r="DT39" s="1060"/>
      <c r="DU39" s="1061"/>
      <c r="DV39" s="1062"/>
      <c r="DW39" s="1063"/>
      <c r="DX39" s="1063"/>
      <c r="DY39" s="1063"/>
      <c r="DZ39" s="1064"/>
      <c r="EA39" s="226"/>
    </row>
    <row r="40" spans="1:131" s="227" customFormat="1" ht="26.25" customHeight="1">
      <c r="A40" s="241">
        <v>13</v>
      </c>
      <c r="B40" s="1101"/>
      <c r="C40" s="1102"/>
      <c r="D40" s="1102"/>
      <c r="E40" s="1102"/>
      <c r="F40" s="1102"/>
      <c r="G40" s="1102"/>
      <c r="H40" s="1102"/>
      <c r="I40" s="1102"/>
      <c r="J40" s="1102"/>
      <c r="K40" s="1102"/>
      <c r="L40" s="1102"/>
      <c r="M40" s="1102"/>
      <c r="N40" s="1102"/>
      <c r="O40" s="1102"/>
      <c r="P40" s="1103"/>
      <c r="Q40" s="1113"/>
      <c r="R40" s="1114"/>
      <c r="S40" s="1114"/>
      <c r="T40" s="1114"/>
      <c r="U40" s="1114"/>
      <c r="V40" s="1114"/>
      <c r="W40" s="1114"/>
      <c r="X40" s="1114"/>
      <c r="Y40" s="1114"/>
      <c r="Z40" s="1114"/>
      <c r="AA40" s="1114"/>
      <c r="AB40" s="1114"/>
      <c r="AC40" s="1114"/>
      <c r="AD40" s="1114"/>
      <c r="AE40" s="1115"/>
      <c r="AF40" s="1107"/>
      <c r="AG40" s="1108"/>
      <c r="AH40" s="1108"/>
      <c r="AI40" s="1108"/>
      <c r="AJ40" s="1109"/>
      <c r="AK40" s="1049"/>
      <c r="AL40" s="1040"/>
      <c r="AM40" s="1040"/>
      <c r="AN40" s="1040"/>
      <c r="AO40" s="1040"/>
      <c r="AP40" s="1040"/>
      <c r="AQ40" s="1040"/>
      <c r="AR40" s="1040"/>
      <c r="AS40" s="1040"/>
      <c r="AT40" s="1040"/>
      <c r="AU40" s="1040"/>
      <c r="AV40" s="1040"/>
      <c r="AW40" s="1040"/>
      <c r="AX40" s="1040"/>
      <c r="AY40" s="1040"/>
      <c r="AZ40" s="1112"/>
      <c r="BA40" s="1112"/>
      <c r="BB40" s="1112"/>
      <c r="BC40" s="1112"/>
      <c r="BD40" s="1112"/>
      <c r="BE40" s="1096"/>
      <c r="BF40" s="1096"/>
      <c r="BG40" s="1096"/>
      <c r="BH40" s="1096"/>
      <c r="BI40" s="1097"/>
      <c r="BJ40" s="232"/>
      <c r="BK40" s="232"/>
      <c r="BL40" s="232"/>
      <c r="BM40" s="232"/>
      <c r="BN40" s="232"/>
      <c r="BO40" s="245"/>
      <c r="BP40" s="245"/>
      <c r="BQ40" s="242">
        <v>34</v>
      </c>
      <c r="BR40" s="243"/>
      <c r="BS40" s="1084"/>
      <c r="BT40" s="1085"/>
      <c r="BU40" s="1085"/>
      <c r="BV40" s="1085"/>
      <c r="BW40" s="1085"/>
      <c r="BX40" s="1085"/>
      <c r="BY40" s="1085"/>
      <c r="BZ40" s="1085"/>
      <c r="CA40" s="1085"/>
      <c r="CB40" s="1085"/>
      <c r="CC40" s="1085"/>
      <c r="CD40" s="1085"/>
      <c r="CE40" s="1085"/>
      <c r="CF40" s="1085"/>
      <c r="CG40" s="1086"/>
      <c r="CH40" s="1059"/>
      <c r="CI40" s="1060"/>
      <c r="CJ40" s="1060"/>
      <c r="CK40" s="1060"/>
      <c r="CL40" s="1061"/>
      <c r="CM40" s="1059"/>
      <c r="CN40" s="1060"/>
      <c r="CO40" s="1060"/>
      <c r="CP40" s="1060"/>
      <c r="CQ40" s="1061"/>
      <c r="CR40" s="1059"/>
      <c r="CS40" s="1060"/>
      <c r="CT40" s="1060"/>
      <c r="CU40" s="1060"/>
      <c r="CV40" s="1061"/>
      <c r="CW40" s="1059"/>
      <c r="CX40" s="1060"/>
      <c r="CY40" s="1060"/>
      <c r="CZ40" s="1060"/>
      <c r="DA40" s="1061"/>
      <c r="DB40" s="1059"/>
      <c r="DC40" s="1060"/>
      <c r="DD40" s="1060"/>
      <c r="DE40" s="1060"/>
      <c r="DF40" s="1061"/>
      <c r="DG40" s="1059"/>
      <c r="DH40" s="1060"/>
      <c r="DI40" s="1060"/>
      <c r="DJ40" s="1060"/>
      <c r="DK40" s="1061"/>
      <c r="DL40" s="1059"/>
      <c r="DM40" s="1060"/>
      <c r="DN40" s="1060"/>
      <c r="DO40" s="1060"/>
      <c r="DP40" s="1061"/>
      <c r="DQ40" s="1059"/>
      <c r="DR40" s="1060"/>
      <c r="DS40" s="1060"/>
      <c r="DT40" s="1060"/>
      <c r="DU40" s="1061"/>
      <c r="DV40" s="1062"/>
      <c r="DW40" s="1063"/>
      <c r="DX40" s="1063"/>
      <c r="DY40" s="1063"/>
      <c r="DZ40" s="1064"/>
      <c r="EA40" s="226"/>
    </row>
    <row r="41" spans="1:131" s="227" customFormat="1" ht="26.25" customHeight="1">
      <c r="A41" s="241">
        <v>14</v>
      </c>
      <c r="B41" s="1101"/>
      <c r="C41" s="1102"/>
      <c r="D41" s="1102"/>
      <c r="E41" s="1102"/>
      <c r="F41" s="1102"/>
      <c r="G41" s="1102"/>
      <c r="H41" s="1102"/>
      <c r="I41" s="1102"/>
      <c r="J41" s="1102"/>
      <c r="K41" s="1102"/>
      <c r="L41" s="1102"/>
      <c r="M41" s="1102"/>
      <c r="N41" s="1102"/>
      <c r="O41" s="1102"/>
      <c r="P41" s="1103"/>
      <c r="Q41" s="1113"/>
      <c r="R41" s="1114"/>
      <c r="S41" s="1114"/>
      <c r="T41" s="1114"/>
      <c r="U41" s="1114"/>
      <c r="V41" s="1114"/>
      <c r="W41" s="1114"/>
      <c r="X41" s="1114"/>
      <c r="Y41" s="1114"/>
      <c r="Z41" s="1114"/>
      <c r="AA41" s="1114"/>
      <c r="AB41" s="1114"/>
      <c r="AC41" s="1114"/>
      <c r="AD41" s="1114"/>
      <c r="AE41" s="1115"/>
      <c r="AF41" s="1107"/>
      <c r="AG41" s="1108"/>
      <c r="AH41" s="1108"/>
      <c r="AI41" s="1108"/>
      <c r="AJ41" s="1109"/>
      <c r="AK41" s="1049"/>
      <c r="AL41" s="1040"/>
      <c r="AM41" s="1040"/>
      <c r="AN41" s="1040"/>
      <c r="AO41" s="1040"/>
      <c r="AP41" s="1040"/>
      <c r="AQ41" s="1040"/>
      <c r="AR41" s="1040"/>
      <c r="AS41" s="1040"/>
      <c r="AT41" s="1040"/>
      <c r="AU41" s="1040"/>
      <c r="AV41" s="1040"/>
      <c r="AW41" s="1040"/>
      <c r="AX41" s="1040"/>
      <c r="AY41" s="1040"/>
      <c r="AZ41" s="1112"/>
      <c r="BA41" s="1112"/>
      <c r="BB41" s="1112"/>
      <c r="BC41" s="1112"/>
      <c r="BD41" s="1112"/>
      <c r="BE41" s="1096"/>
      <c r="BF41" s="1096"/>
      <c r="BG41" s="1096"/>
      <c r="BH41" s="1096"/>
      <c r="BI41" s="1097"/>
      <c r="BJ41" s="232"/>
      <c r="BK41" s="232"/>
      <c r="BL41" s="232"/>
      <c r="BM41" s="232"/>
      <c r="BN41" s="232"/>
      <c r="BO41" s="245"/>
      <c r="BP41" s="245"/>
      <c r="BQ41" s="242">
        <v>35</v>
      </c>
      <c r="BR41" s="243"/>
      <c r="BS41" s="1084"/>
      <c r="BT41" s="1085"/>
      <c r="BU41" s="1085"/>
      <c r="BV41" s="1085"/>
      <c r="BW41" s="1085"/>
      <c r="BX41" s="1085"/>
      <c r="BY41" s="1085"/>
      <c r="BZ41" s="1085"/>
      <c r="CA41" s="1085"/>
      <c r="CB41" s="1085"/>
      <c r="CC41" s="1085"/>
      <c r="CD41" s="1085"/>
      <c r="CE41" s="1085"/>
      <c r="CF41" s="1085"/>
      <c r="CG41" s="1086"/>
      <c r="CH41" s="1059"/>
      <c r="CI41" s="1060"/>
      <c r="CJ41" s="1060"/>
      <c r="CK41" s="1060"/>
      <c r="CL41" s="1061"/>
      <c r="CM41" s="1059"/>
      <c r="CN41" s="1060"/>
      <c r="CO41" s="1060"/>
      <c r="CP41" s="1060"/>
      <c r="CQ41" s="1061"/>
      <c r="CR41" s="1059"/>
      <c r="CS41" s="1060"/>
      <c r="CT41" s="1060"/>
      <c r="CU41" s="1060"/>
      <c r="CV41" s="1061"/>
      <c r="CW41" s="1059"/>
      <c r="CX41" s="1060"/>
      <c r="CY41" s="1060"/>
      <c r="CZ41" s="1060"/>
      <c r="DA41" s="1061"/>
      <c r="DB41" s="1059"/>
      <c r="DC41" s="1060"/>
      <c r="DD41" s="1060"/>
      <c r="DE41" s="1060"/>
      <c r="DF41" s="1061"/>
      <c r="DG41" s="1059"/>
      <c r="DH41" s="1060"/>
      <c r="DI41" s="1060"/>
      <c r="DJ41" s="1060"/>
      <c r="DK41" s="1061"/>
      <c r="DL41" s="1059"/>
      <c r="DM41" s="1060"/>
      <c r="DN41" s="1060"/>
      <c r="DO41" s="1060"/>
      <c r="DP41" s="1061"/>
      <c r="DQ41" s="1059"/>
      <c r="DR41" s="1060"/>
      <c r="DS41" s="1060"/>
      <c r="DT41" s="1060"/>
      <c r="DU41" s="1061"/>
      <c r="DV41" s="1062"/>
      <c r="DW41" s="1063"/>
      <c r="DX41" s="1063"/>
      <c r="DY41" s="1063"/>
      <c r="DZ41" s="1064"/>
      <c r="EA41" s="226"/>
    </row>
    <row r="42" spans="1:131" s="227" customFormat="1" ht="26.25" customHeight="1">
      <c r="A42" s="241">
        <v>15</v>
      </c>
      <c r="B42" s="1101"/>
      <c r="C42" s="1102"/>
      <c r="D42" s="1102"/>
      <c r="E42" s="1102"/>
      <c r="F42" s="1102"/>
      <c r="G42" s="1102"/>
      <c r="H42" s="1102"/>
      <c r="I42" s="1102"/>
      <c r="J42" s="1102"/>
      <c r="K42" s="1102"/>
      <c r="L42" s="1102"/>
      <c r="M42" s="1102"/>
      <c r="N42" s="1102"/>
      <c r="O42" s="1102"/>
      <c r="P42" s="1103"/>
      <c r="Q42" s="1113"/>
      <c r="R42" s="1114"/>
      <c r="S42" s="1114"/>
      <c r="T42" s="1114"/>
      <c r="U42" s="1114"/>
      <c r="V42" s="1114"/>
      <c r="W42" s="1114"/>
      <c r="X42" s="1114"/>
      <c r="Y42" s="1114"/>
      <c r="Z42" s="1114"/>
      <c r="AA42" s="1114"/>
      <c r="AB42" s="1114"/>
      <c r="AC42" s="1114"/>
      <c r="AD42" s="1114"/>
      <c r="AE42" s="1115"/>
      <c r="AF42" s="1107"/>
      <c r="AG42" s="1108"/>
      <c r="AH42" s="1108"/>
      <c r="AI42" s="1108"/>
      <c r="AJ42" s="1109"/>
      <c r="AK42" s="1049"/>
      <c r="AL42" s="1040"/>
      <c r="AM42" s="1040"/>
      <c r="AN42" s="1040"/>
      <c r="AO42" s="1040"/>
      <c r="AP42" s="1040"/>
      <c r="AQ42" s="1040"/>
      <c r="AR42" s="1040"/>
      <c r="AS42" s="1040"/>
      <c r="AT42" s="1040"/>
      <c r="AU42" s="1040"/>
      <c r="AV42" s="1040"/>
      <c r="AW42" s="1040"/>
      <c r="AX42" s="1040"/>
      <c r="AY42" s="1040"/>
      <c r="AZ42" s="1112"/>
      <c r="BA42" s="1112"/>
      <c r="BB42" s="1112"/>
      <c r="BC42" s="1112"/>
      <c r="BD42" s="1112"/>
      <c r="BE42" s="1096"/>
      <c r="BF42" s="1096"/>
      <c r="BG42" s="1096"/>
      <c r="BH42" s="1096"/>
      <c r="BI42" s="1097"/>
      <c r="BJ42" s="232"/>
      <c r="BK42" s="232"/>
      <c r="BL42" s="232"/>
      <c r="BM42" s="232"/>
      <c r="BN42" s="232"/>
      <c r="BO42" s="245"/>
      <c r="BP42" s="245"/>
      <c r="BQ42" s="242">
        <v>36</v>
      </c>
      <c r="BR42" s="243"/>
      <c r="BS42" s="1084"/>
      <c r="BT42" s="1085"/>
      <c r="BU42" s="1085"/>
      <c r="BV42" s="1085"/>
      <c r="BW42" s="1085"/>
      <c r="BX42" s="1085"/>
      <c r="BY42" s="1085"/>
      <c r="BZ42" s="1085"/>
      <c r="CA42" s="1085"/>
      <c r="CB42" s="1085"/>
      <c r="CC42" s="1085"/>
      <c r="CD42" s="1085"/>
      <c r="CE42" s="1085"/>
      <c r="CF42" s="1085"/>
      <c r="CG42" s="1086"/>
      <c r="CH42" s="1059"/>
      <c r="CI42" s="1060"/>
      <c r="CJ42" s="1060"/>
      <c r="CK42" s="1060"/>
      <c r="CL42" s="1061"/>
      <c r="CM42" s="1059"/>
      <c r="CN42" s="1060"/>
      <c r="CO42" s="1060"/>
      <c r="CP42" s="1060"/>
      <c r="CQ42" s="1061"/>
      <c r="CR42" s="1059"/>
      <c r="CS42" s="1060"/>
      <c r="CT42" s="1060"/>
      <c r="CU42" s="1060"/>
      <c r="CV42" s="1061"/>
      <c r="CW42" s="1059"/>
      <c r="CX42" s="1060"/>
      <c r="CY42" s="1060"/>
      <c r="CZ42" s="1060"/>
      <c r="DA42" s="1061"/>
      <c r="DB42" s="1059"/>
      <c r="DC42" s="1060"/>
      <c r="DD42" s="1060"/>
      <c r="DE42" s="1060"/>
      <c r="DF42" s="1061"/>
      <c r="DG42" s="1059"/>
      <c r="DH42" s="1060"/>
      <c r="DI42" s="1060"/>
      <c r="DJ42" s="1060"/>
      <c r="DK42" s="1061"/>
      <c r="DL42" s="1059"/>
      <c r="DM42" s="1060"/>
      <c r="DN42" s="1060"/>
      <c r="DO42" s="1060"/>
      <c r="DP42" s="1061"/>
      <c r="DQ42" s="1059"/>
      <c r="DR42" s="1060"/>
      <c r="DS42" s="1060"/>
      <c r="DT42" s="1060"/>
      <c r="DU42" s="1061"/>
      <c r="DV42" s="1062"/>
      <c r="DW42" s="1063"/>
      <c r="DX42" s="1063"/>
      <c r="DY42" s="1063"/>
      <c r="DZ42" s="1064"/>
      <c r="EA42" s="226"/>
    </row>
    <row r="43" spans="1:131" s="227" customFormat="1" ht="26.25" customHeight="1">
      <c r="A43" s="241">
        <v>16</v>
      </c>
      <c r="B43" s="1101"/>
      <c r="C43" s="1102"/>
      <c r="D43" s="1102"/>
      <c r="E43" s="1102"/>
      <c r="F43" s="1102"/>
      <c r="G43" s="1102"/>
      <c r="H43" s="1102"/>
      <c r="I43" s="1102"/>
      <c r="J43" s="1102"/>
      <c r="K43" s="1102"/>
      <c r="L43" s="1102"/>
      <c r="M43" s="1102"/>
      <c r="N43" s="1102"/>
      <c r="O43" s="1102"/>
      <c r="P43" s="1103"/>
      <c r="Q43" s="1113"/>
      <c r="R43" s="1114"/>
      <c r="S43" s="1114"/>
      <c r="T43" s="1114"/>
      <c r="U43" s="1114"/>
      <c r="V43" s="1114"/>
      <c r="W43" s="1114"/>
      <c r="X43" s="1114"/>
      <c r="Y43" s="1114"/>
      <c r="Z43" s="1114"/>
      <c r="AA43" s="1114"/>
      <c r="AB43" s="1114"/>
      <c r="AC43" s="1114"/>
      <c r="AD43" s="1114"/>
      <c r="AE43" s="1115"/>
      <c r="AF43" s="1107"/>
      <c r="AG43" s="1108"/>
      <c r="AH43" s="1108"/>
      <c r="AI43" s="1108"/>
      <c r="AJ43" s="1109"/>
      <c r="AK43" s="1049"/>
      <c r="AL43" s="1040"/>
      <c r="AM43" s="1040"/>
      <c r="AN43" s="1040"/>
      <c r="AO43" s="1040"/>
      <c r="AP43" s="1040"/>
      <c r="AQ43" s="1040"/>
      <c r="AR43" s="1040"/>
      <c r="AS43" s="1040"/>
      <c r="AT43" s="1040"/>
      <c r="AU43" s="1040"/>
      <c r="AV43" s="1040"/>
      <c r="AW43" s="1040"/>
      <c r="AX43" s="1040"/>
      <c r="AY43" s="1040"/>
      <c r="AZ43" s="1112"/>
      <c r="BA43" s="1112"/>
      <c r="BB43" s="1112"/>
      <c r="BC43" s="1112"/>
      <c r="BD43" s="1112"/>
      <c r="BE43" s="1096"/>
      <c r="BF43" s="1096"/>
      <c r="BG43" s="1096"/>
      <c r="BH43" s="1096"/>
      <c r="BI43" s="1097"/>
      <c r="BJ43" s="232"/>
      <c r="BK43" s="232"/>
      <c r="BL43" s="232"/>
      <c r="BM43" s="232"/>
      <c r="BN43" s="232"/>
      <c r="BO43" s="245"/>
      <c r="BP43" s="245"/>
      <c r="BQ43" s="242">
        <v>37</v>
      </c>
      <c r="BR43" s="243"/>
      <c r="BS43" s="1084"/>
      <c r="BT43" s="1085"/>
      <c r="BU43" s="1085"/>
      <c r="BV43" s="1085"/>
      <c r="BW43" s="1085"/>
      <c r="BX43" s="1085"/>
      <c r="BY43" s="1085"/>
      <c r="BZ43" s="1085"/>
      <c r="CA43" s="1085"/>
      <c r="CB43" s="1085"/>
      <c r="CC43" s="1085"/>
      <c r="CD43" s="1085"/>
      <c r="CE43" s="1085"/>
      <c r="CF43" s="1085"/>
      <c r="CG43" s="1086"/>
      <c r="CH43" s="1059"/>
      <c r="CI43" s="1060"/>
      <c r="CJ43" s="1060"/>
      <c r="CK43" s="1060"/>
      <c r="CL43" s="1061"/>
      <c r="CM43" s="1059"/>
      <c r="CN43" s="1060"/>
      <c r="CO43" s="1060"/>
      <c r="CP43" s="1060"/>
      <c r="CQ43" s="1061"/>
      <c r="CR43" s="1059"/>
      <c r="CS43" s="1060"/>
      <c r="CT43" s="1060"/>
      <c r="CU43" s="1060"/>
      <c r="CV43" s="1061"/>
      <c r="CW43" s="1059"/>
      <c r="CX43" s="1060"/>
      <c r="CY43" s="1060"/>
      <c r="CZ43" s="1060"/>
      <c r="DA43" s="1061"/>
      <c r="DB43" s="1059"/>
      <c r="DC43" s="1060"/>
      <c r="DD43" s="1060"/>
      <c r="DE43" s="1060"/>
      <c r="DF43" s="1061"/>
      <c r="DG43" s="1059"/>
      <c r="DH43" s="1060"/>
      <c r="DI43" s="1060"/>
      <c r="DJ43" s="1060"/>
      <c r="DK43" s="1061"/>
      <c r="DL43" s="1059"/>
      <c r="DM43" s="1060"/>
      <c r="DN43" s="1060"/>
      <c r="DO43" s="1060"/>
      <c r="DP43" s="1061"/>
      <c r="DQ43" s="1059"/>
      <c r="DR43" s="1060"/>
      <c r="DS43" s="1060"/>
      <c r="DT43" s="1060"/>
      <c r="DU43" s="1061"/>
      <c r="DV43" s="1062"/>
      <c r="DW43" s="1063"/>
      <c r="DX43" s="1063"/>
      <c r="DY43" s="1063"/>
      <c r="DZ43" s="1064"/>
      <c r="EA43" s="226"/>
    </row>
    <row r="44" spans="1:131" s="227" customFormat="1" ht="26.25" customHeight="1">
      <c r="A44" s="241">
        <v>17</v>
      </c>
      <c r="B44" s="1101"/>
      <c r="C44" s="1102"/>
      <c r="D44" s="1102"/>
      <c r="E44" s="1102"/>
      <c r="F44" s="1102"/>
      <c r="G44" s="1102"/>
      <c r="H44" s="1102"/>
      <c r="I44" s="1102"/>
      <c r="J44" s="1102"/>
      <c r="K44" s="1102"/>
      <c r="L44" s="1102"/>
      <c r="M44" s="1102"/>
      <c r="N44" s="1102"/>
      <c r="O44" s="1102"/>
      <c r="P44" s="1103"/>
      <c r="Q44" s="1113"/>
      <c r="R44" s="1114"/>
      <c r="S44" s="1114"/>
      <c r="T44" s="1114"/>
      <c r="U44" s="1114"/>
      <c r="V44" s="1114"/>
      <c r="W44" s="1114"/>
      <c r="X44" s="1114"/>
      <c r="Y44" s="1114"/>
      <c r="Z44" s="1114"/>
      <c r="AA44" s="1114"/>
      <c r="AB44" s="1114"/>
      <c r="AC44" s="1114"/>
      <c r="AD44" s="1114"/>
      <c r="AE44" s="1115"/>
      <c r="AF44" s="1107"/>
      <c r="AG44" s="1108"/>
      <c r="AH44" s="1108"/>
      <c r="AI44" s="1108"/>
      <c r="AJ44" s="1109"/>
      <c r="AK44" s="1049"/>
      <c r="AL44" s="1040"/>
      <c r="AM44" s="1040"/>
      <c r="AN44" s="1040"/>
      <c r="AO44" s="1040"/>
      <c r="AP44" s="1040"/>
      <c r="AQ44" s="1040"/>
      <c r="AR44" s="1040"/>
      <c r="AS44" s="1040"/>
      <c r="AT44" s="1040"/>
      <c r="AU44" s="1040"/>
      <c r="AV44" s="1040"/>
      <c r="AW44" s="1040"/>
      <c r="AX44" s="1040"/>
      <c r="AY44" s="1040"/>
      <c r="AZ44" s="1112"/>
      <c r="BA44" s="1112"/>
      <c r="BB44" s="1112"/>
      <c r="BC44" s="1112"/>
      <c r="BD44" s="1112"/>
      <c r="BE44" s="1096"/>
      <c r="BF44" s="1096"/>
      <c r="BG44" s="1096"/>
      <c r="BH44" s="1096"/>
      <c r="BI44" s="1097"/>
      <c r="BJ44" s="232"/>
      <c r="BK44" s="232"/>
      <c r="BL44" s="232"/>
      <c r="BM44" s="232"/>
      <c r="BN44" s="232"/>
      <c r="BO44" s="245"/>
      <c r="BP44" s="245"/>
      <c r="BQ44" s="242">
        <v>38</v>
      </c>
      <c r="BR44" s="243"/>
      <c r="BS44" s="1084"/>
      <c r="BT44" s="1085"/>
      <c r="BU44" s="1085"/>
      <c r="BV44" s="1085"/>
      <c r="BW44" s="1085"/>
      <c r="BX44" s="1085"/>
      <c r="BY44" s="1085"/>
      <c r="BZ44" s="1085"/>
      <c r="CA44" s="1085"/>
      <c r="CB44" s="1085"/>
      <c r="CC44" s="1085"/>
      <c r="CD44" s="1085"/>
      <c r="CE44" s="1085"/>
      <c r="CF44" s="1085"/>
      <c r="CG44" s="1086"/>
      <c r="CH44" s="1059"/>
      <c r="CI44" s="1060"/>
      <c r="CJ44" s="1060"/>
      <c r="CK44" s="1060"/>
      <c r="CL44" s="1061"/>
      <c r="CM44" s="1059"/>
      <c r="CN44" s="1060"/>
      <c r="CO44" s="1060"/>
      <c r="CP44" s="1060"/>
      <c r="CQ44" s="1061"/>
      <c r="CR44" s="1059"/>
      <c r="CS44" s="1060"/>
      <c r="CT44" s="1060"/>
      <c r="CU44" s="1060"/>
      <c r="CV44" s="1061"/>
      <c r="CW44" s="1059"/>
      <c r="CX44" s="1060"/>
      <c r="CY44" s="1060"/>
      <c r="CZ44" s="1060"/>
      <c r="DA44" s="1061"/>
      <c r="DB44" s="1059"/>
      <c r="DC44" s="1060"/>
      <c r="DD44" s="1060"/>
      <c r="DE44" s="1060"/>
      <c r="DF44" s="1061"/>
      <c r="DG44" s="1059"/>
      <c r="DH44" s="1060"/>
      <c r="DI44" s="1060"/>
      <c r="DJ44" s="1060"/>
      <c r="DK44" s="1061"/>
      <c r="DL44" s="1059"/>
      <c r="DM44" s="1060"/>
      <c r="DN44" s="1060"/>
      <c r="DO44" s="1060"/>
      <c r="DP44" s="1061"/>
      <c r="DQ44" s="1059"/>
      <c r="DR44" s="1060"/>
      <c r="DS44" s="1060"/>
      <c r="DT44" s="1060"/>
      <c r="DU44" s="1061"/>
      <c r="DV44" s="1062"/>
      <c r="DW44" s="1063"/>
      <c r="DX44" s="1063"/>
      <c r="DY44" s="1063"/>
      <c r="DZ44" s="1064"/>
      <c r="EA44" s="226"/>
    </row>
    <row r="45" spans="1:131" s="227" customFormat="1" ht="26.25" customHeight="1">
      <c r="A45" s="241">
        <v>18</v>
      </c>
      <c r="B45" s="1101"/>
      <c r="C45" s="1102"/>
      <c r="D45" s="1102"/>
      <c r="E45" s="1102"/>
      <c r="F45" s="1102"/>
      <c r="G45" s="1102"/>
      <c r="H45" s="1102"/>
      <c r="I45" s="1102"/>
      <c r="J45" s="1102"/>
      <c r="K45" s="1102"/>
      <c r="L45" s="1102"/>
      <c r="M45" s="1102"/>
      <c r="N45" s="1102"/>
      <c r="O45" s="1102"/>
      <c r="P45" s="1103"/>
      <c r="Q45" s="1113"/>
      <c r="R45" s="1114"/>
      <c r="S45" s="1114"/>
      <c r="T45" s="1114"/>
      <c r="U45" s="1114"/>
      <c r="V45" s="1114"/>
      <c r="W45" s="1114"/>
      <c r="X45" s="1114"/>
      <c r="Y45" s="1114"/>
      <c r="Z45" s="1114"/>
      <c r="AA45" s="1114"/>
      <c r="AB45" s="1114"/>
      <c r="AC45" s="1114"/>
      <c r="AD45" s="1114"/>
      <c r="AE45" s="1115"/>
      <c r="AF45" s="1107"/>
      <c r="AG45" s="1108"/>
      <c r="AH45" s="1108"/>
      <c r="AI45" s="1108"/>
      <c r="AJ45" s="1109"/>
      <c r="AK45" s="1049"/>
      <c r="AL45" s="1040"/>
      <c r="AM45" s="1040"/>
      <c r="AN45" s="1040"/>
      <c r="AO45" s="1040"/>
      <c r="AP45" s="1040"/>
      <c r="AQ45" s="1040"/>
      <c r="AR45" s="1040"/>
      <c r="AS45" s="1040"/>
      <c r="AT45" s="1040"/>
      <c r="AU45" s="1040"/>
      <c r="AV45" s="1040"/>
      <c r="AW45" s="1040"/>
      <c r="AX45" s="1040"/>
      <c r="AY45" s="1040"/>
      <c r="AZ45" s="1112"/>
      <c r="BA45" s="1112"/>
      <c r="BB45" s="1112"/>
      <c r="BC45" s="1112"/>
      <c r="BD45" s="1112"/>
      <c r="BE45" s="1096"/>
      <c r="BF45" s="1096"/>
      <c r="BG45" s="1096"/>
      <c r="BH45" s="1096"/>
      <c r="BI45" s="1097"/>
      <c r="BJ45" s="232"/>
      <c r="BK45" s="232"/>
      <c r="BL45" s="232"/>
      <c r="BM45" s="232"/>
      <c r="BN45" s="232"/>
      <c r="BO45" s="245"/>
      <c r="BP45" s="245"/>
      <c r="BQ45" s="242">
        <v>39</v>
      </c>
      <c r="BR45" s="243"/>
      <c r="BS45" s="1084"/>
      <c r="BT45" s="1085"/>
      <c r="BU45" s="1085"/>
      <c r="BV45" s="1085"/>
      <c r="BW45" s="1085"/>
      <c r="BX45" s="1085"/>
      <c r="BY45" s="1085"/>
      <c r="BZ45" s="1085"/>
      <c r="CA45" s="1085"/>
      <c r="CB45" s="1085"/>
      <c r="CC45" s="1085"/>
      <c r="CD45" s="1085"/>
      <c r="CE45" s="1085"/>
      <c r="CF45" s="1085"/>
      <c r="CG45" s="1086"/>
      <c r="CH45" s="1059"/>
      <c r="CI45" s="1060"/>
      <c r="CJ45" s="1060"/>
      <c r="CK45" s="1060"/>
      <c r="CL45" s="1061"/>
      <c r="CM45" s="1059"/>
      <c r="CN45" s="1060"/>
      <c r="CO45" s="1060"/>
      <c r="CP45" s="1060"/>
      <c r="CQ45" s="1061"/>
      <c r="CR45" s="1059"/>
      <c r="CS45" s="1060"/>
      <c r="CT45" s="1060"/>
      <c r="CU45" s="1060"/>
      <c r="CV45" s="1061"/>
      <c r="CW45" s="1059"/>
      <c r="CX45" s="1060"/>
      <c r="CY45" s="1060"/>
      <c r="CZ45" s="1060"/>
      <c r="DA45" s="1061"/>
      <c r="DB45" s="1059"/>
      <c r="DC45" s="1060"/>
      <c r="DD45" s="1060"/>
      <c r="DE45" s="1060"/>
      <c r="DF45" s="1061"/>
      <c r="DG45" s="1059"/>
      <c r="DH45" s="1060"/>
      <c r="DI45" s="1060"/>
      <c r="DJ45" s="1060"/>
      <c r="DK45" s="1061"/>
      <c r="DL45" s="1059"/>
      <c r="DM45" s="1060"/>
      <c r="DN45" s="1060"/>
      <c r="DO45" s="1060"/>
      <c r="DP45" s="1061"/>
      <c r="DQ45" s="1059"/>
      <c r="DR45" s="1060"/>
      <c r="DS45" s="1060"/>
      <c r="DT45" s="1060"/>
      <c r="DU45" s="1061"/>
      <c r="DV45" s="1062"/>
      <c r="DW45" s="1063"/>
      <c r="DX45" s="1063"/>
      <c r="DY45" s="1063"/>
      <c r="DZ45" s="1064"/>
      <c r="EA45" s="226"/>
    </row>
    <row r="46" spans="1:131" s="227" customFormat="1" ht="26.25" customHeight="1">
      <c r="A46" s="241">
        <v>19</v>
      </c>
      <c r="B46" s="1101"/>
      <c r="C46" s="1102"/>
      <c r="D46" s="1102"/>
      <c r="E46" s="1102"/>
      <c r="F46" s="1102"/>
      <c r="G46" s="1102"/>
      <c r="H46" s="1102"/>
      <c r="I46" s="1102"/>
      <c r="J46" s="1102"/>
      <c r="K46" s="1102"/>
      <c r="L46" s="1102"/>
      <c r="M46" s="1102"/>
      <c r="N46" s="1102"/>
      <c r="O46" s="1102"/>
      <c r="P46" s="1103"/>
      <c r="Q46" s="1113"/>
      <c r="R46" s="1114"/>
      <c r="S46" s="1114"/>
      <c r="T46" s="1114"/>
      <c r="U46" s="1114"/>
      <c r="V46" s="1114"/>
      <c r="W46" s="1114"/>
      <c r="X46" s="1114"/>
      <c r="Y46" s="1114"/>
      <c r="Z46" s="1114"/>
      <c r="AA46" s="1114"/>
      <c r="AB46" s="1114"/>
      <c r="AC46" s="1114"/>
      <c r="AD46" s="1114"/>
      <c r="AE46" s="1115"/>
      <c r="AF46" s="1107"/>
      <c r="AG46" s="1108"/>
      <c r="AH46" s="1108"/>
      <c r="AI46" s="1108"/>
      <c r="AJ46" s="1109"/>
      <c r="AK46" s="1049"/>
      <c r="AL46" s="1040"/>
      <c r="AM46" s="1040"/>
      <c r="AN46" s="1040"/>
      <c r="AO46" s="1040"/>
      <c r="AP46" s="1040"/>
      <c r="AQ46" s="1040"/>
      <c r="AR46" s="1040"/>
      <c r="AS46" s="1040"/>
      <c r="AT46" s="1040"/>
      <c r="AU46" s="1040"/>
      <c r="AV46" s="1040"/>
      <c r="AW46" s="1040"/>
      <c r="AX46" s="1040"/>
      <c r="AY46" s="1040"/>
      <c r="AZ46" s="1112"/>
      <c r="BA46" s="1112"/>
      <c r="BB46" s="1112"/>
      <c r="BC46" s="1112"/>
      <c r="BD46" s="1112"/>
      <c r="BE46" s="1096"/>
      <c r="BF46" s="1096"/>
      <c r="BG46" s="1096"/>
      <c r="BH46" s="1096"/>
      <c r="BI46" s="1097"/>
      <c r="BJ46" s="232"/>
      <c r="BK46" s="232"/>
      <c r="BL46" s="232"/>
      <c r="BM46" s="232"/>
      <c r="BN46" s="232"/>
      <c r="BO46" s="245"/>
      <c r="BP46" s="245"/>
      <c r="BQ46" s="242">
        <v>40</v>
      </c>
      <c r="BR46" s="243"/>
      <c r="BS46" s="1084"/>
      <c r="BT46" s="1085"/>
      <c r="BU46" s="1085"/>
      <c r="BV46" s="1085"/>
      <c r="BW46" s="1085"/>
      <c r="BX46" s="1085"/>
      <c r="BY46" s="1085"/>
      <c r="BZ46" s="1085"/>
      <c r="CA46" s="1085"/>
      <c r="CB46" s="1085"/>
      <c r="CC46" s="1085"/>
      <c r="CD46" s="1085"/>
      <c r="CE46" s="1085"/>
      <c r="CF46" s="1085"/>
      <c r="CG46" s="1086"/>
      <c r="CH46" s="1059"/>
      <c r="CI46" s="1060"/>
      <c r="CJ46" s="1060"/>
      <c r="CK46" s="1060"/>
      <c r="CL46" s="1061"/>
      <c r="CM46" s="1059"/>
      <c r="CN46" s="1060"/>
      <c r="CO46" s="1060"/>
      <c r="CP46" s="1060"/>
      <c r="CQ46" s="1061"/>
      <c r="CR46" s="1059"/>
      <c r="CS46" s="1060"/>
      <c r="CT46" s="1060"/>
      <c r="CU46" s="1060"/>
      <c r="CV46" s="1061"/>
      <c r="CW46" s="1059"/>
      <c r="CX46" s="1060"/>
      <c r="CY46" s="1060"/>
      <c r="CZ46" s="1060"/>
      <c r="DA46" s="1061"/>
      <c r="DB46" s="1059"/>
      <c r="DC46" s="1060"/>
      <c r="DD46" s="1060"/>
      <c r="DE46" s="1060"/>
      <c r="DF46" s="1061"/>
      <c r="DG46" s="1059"/>
      <c r="DH46" s="1060"/>
      <c r="DI46" s="1060"/>
      <c r="DJ46" s="1060"/>
      <c r="DK46" s="1061"/>
      <c r="DL46" s="1059"/>
      <c r="DM46" s="1060"/>
      <c r="DN46" s="1060"/>
      <c r="DO46" s="1060"/>
      <c r="DP46" s="1061"/>
      <c r="DQ46" s="1059"/>
      <c r="DR46" s="1060"/>
      <c r="DS46" s="1060"/>
      <c r="DT46" s="1060"/>
      <c r="DU46" s="1061"/>
      <c r="DV46" s="1062"/>
      <c r="DW46" s="1063"/>
      <c r="DX46" s="1063"/>
      <c r="DY46" s="1063"/>
      <c r="DZ46" s="1064"/>
      <c r="EA46" s="226"/>
    </row>
    <row r="47" spans="1:131" s="227" customFormat="1" ht="26.25" customHeight="1">
      <c r="A47" s="241">
        <v>20</v>
      </c>
      <c r="B47" s="1101"/>
      <c r="C47" s="1102"/>
      <c r="D47" s="1102"/>
      <c r="E47" s="1102"/>
      <c r="F47" s="1102"/>
      <c r="G47" s="1102"/>
      <c r="H47" s="1102"/>
      <c r="I47" s="1102"/>
      <c r="J47" s="1102"/>
      <c r="K47" s="1102"/>
      <c r="L47" s="1102"/>
      <c r="M47" s="1102"/>
      <c r="N47" s="1102"/>
      <c r="O47" s="1102"/>
      <c r="P47" s="1103"/>
      <c r="Q47" s="1113"/>
      <c r="R47" s="1114"/>
      <c r="S47" s="1114"/>
      <c r="T47" s="1114"/>
      <c r="U47" s="1114"/>
      <c r="V47" s="1114"/>
      <c r="W47" s="1114"/>
      <c r="X47" s="1114"/>
      <c r="Y47" s="1114"/>
      <c r="Z47" s="1114"/>
      <c r="AA47" s="1114"/>
      <c r="AB47" s="1114"/>
      <c r="AC47" s="1114"/>
      <c r="AD47" s="1114"/>
      <c r="AE47" s="1115"/>
      <c r="AF47" s="1107"/>
      <c r="AG47" s="1108"/>
      <c r="AH47" s="1108"/>
      <c r="AI47" s="1108"/>
      <c r="AJ47" s="1109"/>
      <c r="AK47" s="1049"/>
      <c r="AL47" s="1040"/>
      <c r="AM47" s="1040"/>
      <c r="AN47" s="1040"/>
      <c r="AO47" s="1040"/>
      <c r="AP47" s="1040"/>
      <c r="AQ47" s="1040"/>
      <c r="AR47" s="1040"/>
      <c r="AS47" s="1040"/>
      <c r="AT47" s="1040"/>
      <c r="AU47" s="1040"/>
      <c r="AV47" s="1040"/>
      <c r="AW47" s="1040"/>
      <c r="AX47" s="1040"/>
      <c r="AY47" s="1040"/>
      <c r="AZ47" s="1112"/>
      <c r="BA47" s="1112"/>
      <c r="BB47" s="1112"/>
      <c r="BC47" s="1112"/>
      <c r="BD47" s="1112"/>
      <c r="BE47" s="1096"/>
      <c r="BF47" s="1096"/>
      <c r="BG47" s="1096"/>
      <c r="BH47" s="1096"/>
      <c r="BI47" s="1097"/>
      <c r="BJ47" s="232"/>
      <c r="BK47" s="232"/>
      <c r="BL47" s="232"/>
      <c r="BM47" s="232"/>
      <c r="BN47" s="232"/>
      <c r="BO47" s="245"/>
      <c r="BP47" s="245"/>
      <c r="BQ47" s="242">
        <v>41</v>
      </c>
      <c r="BR47" s="243"/>
      <c r="BS47" s="1084"/>
      <c r="BT47" s="1085"/>
      <c r="BU47" s="1085"/>
      <c r="BV47" s="1085"/>
      <c r="BW47" s="1085"/>
      <c r="BX47" s="1085"/>
      <c r="BY47" s="1085"/>
      <c r="BZ47" s="1085"/>
      <c r="CA47" s="1085"/>
      <c r="CB47" s="1085"/>
      <c r="CC47" s="1085"/>
      <c r="CD47" s="1085"/>
      <c r="CE47" s="1085"/>
      <c r="CF47" s="1085"/>
      <c r="CG47" s="1086"/>
      <c r="CH47" s="1059"/>
      <c r="CI47" s="1060"/>
      <c r="CJ47" s="1060"/>
      <c r="CK47" s="1060"/>
      <c r="CL47" s="1061"/>
      <c r="CM47" s="1059"/>
      <c r="CN47" s="1060"/>
      <c r="CO47" s="1060"/>
      <c r="CP47" s="1060"/>
      <c r="CQ47" s="1061"/>
      <c r="CR47" s="1059"/>
      <c r="CS47" s="1060"/>
      <c r="CT47" s="1060"/>
      <c r="CU47" s="1060"/>
      <c r="CV47" s="1061"/>
      <c r="CW47" s="1059"/>
      <c r="CX47" s="1060"/>
      <c r="CY47" s="1060"/>
      <c r="CZ47" s="1060"/>
      <c r="DA47" s="1061"/>
      <c r="DB47" s="1059"/>
      <c r="DC47" s="1060"/>
      <c r="DD47" s="1060"/>
      <c r="DE47" s="1060"/>
      <c r="DF47" s="1061"/>
      <c r="DG47" s="1059"/>
      <c r="DH47" s="1060"/>
      <c r="DI47" s="1060"/>
      <c r="DJ47" s="1060"/>
      <c r="DK47" s="1061"/>
      <c r="DL47" s="1059"/>
      <c r="DM47" s="1060"/>
      <c r="DN47" s="1060"/>
      <c r="DO47" s="1060"/>
      <c r="DP47" s="1061"/>
      <c r="DQ47" s="1059"/>
      <c r="DR47" s="1060"/>
      <c r="DS47" s="1060"/>
      <c r="DT47" s="1060"/>
      <c r="DU47" s="1061"/>
      <c r="DV47" s="1062"/>
      <c r="DW47" s="1063"/>
      <c r="DX47" s="1063"/>
      <c r="DY47" s="1063"/>
      <c r="DZ47" s="1064"/>
      <c r="EA47" s="226"/>
    </row>
    <row r="48" spans="1:131" s="227" customFormat="1" ht="26.25" customHeight="1">
      <c r="A48" s="241">
        <v>21</v>
      </c>
      <c r="B48" s="1101"/>
      <c r="C48" s="1102"/>
      <c r="D48" s="1102"/>
      <c r="E48" s="1102"/>
      <c r="F48" s="1102"/>
      <c r="G48" s="1102"/>
      <c r="H48" s="1102"/>
      <c r="I48" s="1102"/>
      <c r="J48" s="1102"/>
      <c r="K48" s="1102"/>
      <c r="L48" s="1102"/>
      <c r="M48" s="1102"/>
      <c r="N48" s="1102"/>
      <c r="O48" s="1102"/>
      <c r="P48" s="1103"/>
      <c r="Q48" s="1113"/>
      <c r="R48" s="1114"/>
      <c r="S48" s="1114"/>
      <c r="T48" s="1114"/>
      <c r="U48" s="1114"/>
      <c r="V48" s="1114"/>
      <c r="W48" s="1114"/>
      <c r="X48" s="1114"/>
      <c r="Y48" s="1114"/>
      <c r="Z48" s="1114"/>
      <c r="AA48" s="1114"/>
      <c r="AB48" s="1114"/>
      <c r="AC48" s="1114"/>
      <c r="AD48" s="1114"/>
      <c r="AE48" s="1115"/>
      <c r="AF48" s="1107"/>
      <c r="AG48" s="1108"/>
      <c r="AH48" s="1108"/>
      <c r="AI48" s="1108"/>
      <c r="AJ48" s="1109"/>
      <c r="AK48" s="1049"/>
      <c r="AL48" s="1040"/>
      <c r="AM48" s="1040"/>
      <c r="AN48" s="1040"/>
      <c r="AO48" s="1040"/>
      <c r="AP48" s="1040"/>
      <c r="AQ48" s="1040"/>
      <c r="AR48" s="1040"/>
      <c r="AS48" s="1040"/>
      <c r="AT48" s="1040"/>
      <c r="AU48" s="1040"/>
      <c r="AV48" s="1040"/>
      <c r="AW48" s="1040"/>
      <c r="AX48" s="1040"/>
      <c r="AY48" s="1040"/>
      <c r="AZ48" s="1112"/>
      <c r="BA48" s="1112"/>
      <c r="BB48" s="1112"/>
      <c r="BC48" s="1112"/>
      <c r="BD48" s="1112"/>
      <c r="BE48" s="1096"/>
      <c r="BF48" s="1096"/>
      <c r="BG48" s="1096"/>
      <c r="BH48" s="1096"/>
      <c r="BI48" s="1097"/>
      <c r="BJ48" s="232"/>
      <c r="BK48" s="232"/>
      <c r="BL48" s="232"/>
      <c r="BM48" s="232"/>
      <c r="BN48" s="232"/>
      <c r="BO48" s="245"/>
      <c r="BP48" s="245"/>
      <c r="BQ48" s="242">
        <v>42</v>
      </c>
      <c r="BR48" s="243"/>
      <c r="BS48" s="1084"/>
      <c r="BT48" s="1085"/>
      <c r="BU48" s="1085"/>
      <c r="BV48" s="1085"/>
      <c r="BW48" s="1085"/>
      <c r="BX48" s="1085"/>
      <c r="BY48" s="1085"/>
      <c r="BZ48" s="1085"/>
      <c r="CA48" s="1085"/>
      <c r="CB48" s="1085"/>
      <c r="CC48" s="1085"/>
      <c r="CD48" s="1085"/>
      <c r="CE48" s="1085"/>
      <c r="CF48" s="1085"/>
      <c r="CG48" s="1086"/>
      <c r="CH48" s="1059"/>
      <c r="CI48" s="1060"/>
      <c r="CJ48" s="1060"/>
      <c r="CK48" s="1060"/>
      <c r="CL48" s="1061"/>
      <c r="CM48" s="1059"/>
      <c r="CN48" s="1060"/>
      <c r="CO48" s="1060"/>
      <c r="CP48" s="1060"/>
      <c r="CQ48" s="1061"/>
      <c r="CR48" s="1059"/>
      <c r="CS48" s="1060"/>
      <c r="CT48" s="1060"/>
      <c r="CU48" s="1060"/>
      <c r="CV48" s="1061"/>
      <c r="CW48" s="1059"/>
      <c r="CX48" s="1060"/>
      <c r="CY48" s="1060"/>
      <c r="CZ48" s="1060"/>
      <c r="DA48" s="1061"/>
      <c r="DB48" s="1059"/>
      <c r="DC48" s="1060"/>
      <c r="DD48" s="1060"/>
      <c r="DE48" s="1060"/>
      <c r="DF48" s="1061"/>
      <c r="DG48" s="1059"/>
      <c r="DH48" s="1060"/>
      <c r="DI48" s="1060"/>
      <c r="DJ48" s="1060"/>
      <c r="DK48" s="1061"/>
      <c r="DL48" s="1059"/>
      <c r="DM48" s="1060"/>
      <c r="DN48" s="1060"/>
      <c r="DO48" s="1060"/>
      <c r="DP48" s="1061"/>
      <c r="DQ48" s="1059"/>
      <c r="DR48" s="1060"/>
      <c r="DS48" s="1060"/>
      <c r="DT48" s="1060"/>
      <c r="DU48" s="1061"/>
      <c r="DV48" s="1062"/>
      <c r="DW48" s="1063"/>
      <c r="DX48" s="1063"/>
      <c r="DY48" s="1063"/>
      <c r="DZ48" s="1064"/>
      <c r="EA48" s="226"/>
    </row>
    <row r="49" spans="1:131" s="227" customFormat="1" ht="26.25" customHeight="1">
      <c r="A49" s="241">
        <v>22</v>
      </c>
      <c r="B49" s="1101"/>
      <c r="C49" s="1102"/>
      <c r="D49" s="1102"/>
      <c r="E49" s="1102"/>
      <c r="F49" s="1102"/>
      <c r="G49" s="1102"/>
      <c r="H49" s="1102"/>
      <c r="I49" s="1102"/>
      <c r="J49" s="1102"/>
      <c r="K49" s="1102"/>
      <c r="L49" s="1102"/>
      <c r="M49" s="1102"/>
      <c r="N49" s="1102"/>
      <c r="O49" s="1102"/>
      <c r="P49" s="1103"/>
      <c r="Q49" s="1113"/>
      <c r="R49" s="1114"/>
      <c r="S49" s="1114"/>
      <c r="T49" s="1114"/>
      <c r="U49" s="1114"/>
      <c r="V49" s="1114"/>
      <c r="W49" s="1114"/>
      <c r="X49" s="1114"/>
      <c r="Y49" s="1114"/>
      <c r="Z49" s="1114"/>
      <c r="AA49" s="1114"/>
      <c r="AB49" s="1114"/>
      <c r="AC49" s="1114"/>
      <c r="AD49" s="1114"/>
      <c r="AE49" s="1115"/>
      <c r="AF49" s="1107"/>
      <c r="AG49" s="1108"/>
      <c r="AH49" s="1108"/>
      <c r="AI49" s="1108"/>
      <c r="AJ49" s="1109"/>
      <c r="AK49" s="1049"/>
      <c r="AL49" s="1040"/>
      <c r="AM49" s="1040"/>
      <c r="AN49" s="1040"/>
      <c r="AO49" s="1040"/>
      <c r="AP49" s="1040"/>
      <c r="AQ49" s="1040"/>
      <c r="AR49" s="1040"/>
      <c r="AS49" s="1040"/>
      <c r="AT49" s="1040"/>
      <c r="AU49" s="1040"/>
      <c r="AV49" s="1040"/>
      <c r="AW49" s="1040"/>
      <c r="AX49" s="1040"/>
      <c r="AY49" s="1040"/>
      <c r="AZ49" s="1112"/>
      <c r="BA49" s="1112"/>
      <c r="BB49" s="1112"/>
      <c r="BC49" s="1112"/>
      <c r="BD49" s="1112"/>
      <c r="BE49" s="1096"/>
      <c r="BF49" s="1096"/>
      <c r="BG49" s="1096"/>
      <c r="BH49" s="1096"/>
      <c r="BI49" s="1097"/>
      <c r="BJ49" s="232"/>
      <c r="BK49" s="232"/>
      <c r="BL49" s="232"/>
      <c r="BM49" s="232"/>
      <c r="BN49" s="232"/>
      <c r="BO49" s="245"/>
      <c r="BP49" s="245"/>
      <c r="BQ49" s="242">
        <v>43</v>
      </c>
      <c r="BR49" s="243"/>
      <c r="BS49" s="1084"/>
      <c r="BT49" s="1085"/>
      <c r="BU49" s="1085"/>
      <c r="BV49" s="1085"/>
      <c r="BW49" s="1085"/>
      <c r="BX49" s="1085"/>
      <c r="BY49" s="1085"/>
      <c r="BZ49" s="1085"/>
      <c r="CA49" s="1085"/>
      <c r="CB49" s="1085"/>
      <c r="CC49" s="1085"/>
      <c r="CD49" s="1085"/>
      <c r="CE49" s="1085"/>
      <c r="CF49" s="1085"/>
      <c r="CG49" s="1086"/>
      <c r="CH49" s="1059"/>
      <c r="CI49" s="1060"/>
      <c r="CJ49" s="1060"/>
      <c r="CK49" s="1060"/>
      <c r="CL49" s="1061"/>
      <c r="CM49" s="1059"/>
      <c r="CN49" s="1060"/>
      <c r="CO49" s="1060"/>
      <c r="CP49" s="1060"/>
      <c r="CQ49" s="1061"/>
      <c r="CR49" s="1059"/>
      <c r="CS49" s="1060"/>
      <c r="CT49" s="1060"/>
      <c r="CU49" s="1060"/>
      <c r="CV49" s="1061"/>
      <c r="CW49" s="1059"/>
      <c r="CX49" s="1060"/>
      <c r="CY49" s="1060"/>
      <c r="CZ49" s="1060"/>
      <c r="DA49" s="1061"/>
      <c r="DB49" s="1059"/>
      <c r="DC49" s="1060"/>
      <c r="DD49" s="1060"/>
      <c r="DE49" s="1060"/>
      <c r="DF49" s="1061"/>
      <c r="DG49" s="1059"/>
      <c r="DH49" s="1060"/>
      <c r="DI49" s="1060"/>
      <c r="DJ49" s="1060"/>
      <c r="DK49" s="1061"/>
      <c r="DL49" s="1059"/>
      <c r="DM49" s="1060"/>
      <c r="DN49" s="1060"/>
      <c r="DO49" s="1060"/>
      <c r="DP49" s="1061"/>
      <c r="DQ49" s="1059"/>
      <c r="DR49" s="1060"/>
      <c r="DS49" s="1060"/>
      <c r="DT49" s="1060"/>
      <c r="DU49" s="1061"/>
      <c r="DV49" s="1062"/>
      <c r="DW49" s="1063"/>
      <c r="DX49" s="1063"/>
      <c r="DY49" s="1063"/>
      <c r="DZ49" s="1064"/>
      <c r="EA49" s="226"/>
    </row>
    <row r="50" spans="1:131" s="227" customFormat="1" ht="26.25" customHeight="1">
      <c r="A50" s="241">
        <v>23</v>
      </c>
      <c r="B50" s="1101"/>
      <c r="C50" s="1102"/>
      <c r="D50" s="1102"/>
      <c r="E50" s="1102"/>
      <c r="F50" s="1102"/>
      <c r="G50" s="1102"/>
      <c r="H50" s="1102"/>
      <c r="I50" s="1102"/>
      <c r="J50" s="1102"/>
      <c r="K50" s="1102"/>
      <c r="L50" s="1102"/>
      <c r="M50" s="1102"/>
      <c r="N50" s="1102"/>
      <c r="O50" s="1102"/>
      <c r="P50" s="1103"/>
      <c r="Q50" s="1104"/>
      <c r="R50" s="1105"/>
      <c r="S50" s="1105"/>
      <c r="T50" s="1105"/>
      <c r="U50" s="1105"/>
      <c r="V50" s="1105"/>
      <c r="W50" s="1105"/>
      <c r="X50" s="1105"/>
      <c r="Y50" s="1105"/>
      <c r="Z50" s="1105"/>
      <c r="AA50" s="1105"/>
      <c r="AB50" s="1105"/>
      <c r="AC50" s="1105"/>
      <c r="AD50" s="1105"/>
      <c r="AE50" s="1106"/>
      <c r="AF50" s="1107"/>
      <c r="AG50" s="1108"/>
      <c r="AH50" s="1108"/>
      <c r="AI50" s="1108"/>
      <c r="AJ50" s="1109"/>
      <c r="AK50" s="1110"/>
      <c r="AL50" s="1105"/>
      <c r="AM50" s="1105"/>
      <c r="AN50" s="1105"/>
      <c r="AO50" s="1105"/>
      <c r="AP50" s="1105"/>
      <c r="AQ50" s="1105"/>
      <c r="AR50" s="1105"/>
      <c r="AS50" s="1105"/>
      <c r="AT50" s="1105"/>
      <c r="AU50" s="1105"/>
      <c r="AV50" s="1105"/>
      <c r="AW50" s="1105"/>
      <c r="AX50" s="1105"/>
      <c r="AY50" s="1105"/>
      <c r="AZ50" s="1111"/>
      <c r="BA50" s="1111"/>
      <c r="BB50" s="1111"/>
      <c r="BC50" s="1111"/>
      <c r="BD50" s="1111"/>
      <c r="BE50" s="1096"/>
      <c r="BF50" s="1096"/>
      <c r="BG50" s="1096"/>
      <c r="BH50" s="1096"/>
      <c r="BI50" s="1097"/>
      <c r="BJ50" s="232"/>
      <c r="BK50" s="232"/>
      <c r="BL50" s="232"/>
      <c r="BM50" s="232"/>
      <c r="BN50" s="232"/>
      <c r="BO50" s="245"/>
      <c r="BP50" s="245"/>
      <c r="BQ50" s="242">
        <v>44</v>
      </c>
      <c r="BR50" s="243"/>
      <c r="BS50" s="1084"/>
      <c r="BT50" s="1085"/>
      <c r="BU50" s="1085"/>
      <c r="BV50" s="1085"/>
      <c r="BW50" s="1085"/>
      <c r="BX50" s="1085"/>
      <c r="BY50" s="1085"/>
      <c r="BZ50" s="1085"/>
      <c r="CA50" s="1085"/>
      <c r="CB50" s="1085"/>
      <c r="CC50" s="1085"/>
      <c r="CD50" s="1085"/>
      <c r="CE50" s="1085"/>
      <c r="CF50" s="1085"/>
      <c r="CG50" s="1086"/>
      <c r="CH50" s="1059"/>
      <c r="CI50" s="1060"/>
      <c r="CJ50" s="1060"/>
      <c r="CK50" s="1060"/>
      <c r="CL50" s="1061"/>
      <c r="CM50" s="1059"/>
      <c r="CN50" s="1060"/>
      <c r="CO50" s="1060"/>
      <c r="CP50" s="1060"/>
      <c r="CQ50" s="1061"/>
      <c r="CR50" s="1059"/>
      <c r="CS50" s="1060"/>
      <c r="CT50" s="1060"/>
      <c r="CU50" s="1060"/>
      <c r="CV50" s="1061"/>
      <c r="CW50" s="1059"/>
      <c r="CX50" s="1060"/>
      <c r="CY50" s="1060"/>
      <c r="CZ50" s="1060"/>
      <c r="DA50" s="1061"/>
      <c r="DB50" s="1059"/>
      <c r="DC50" s="1060"/>
      <c r="DD50" s="1060"/>
      <c r="DE50" s="1060"/>
      <c r="DF50" s="1061"/>
      <c r="DG50" s="1059"/>
      <c r="DH50" s="1060"/>
      <c r="DI50" s="1060"/>
      <c r="DJ50" s="1060"/>
      <c r="DK50" s="1061"/>
      <c r="DL50" s="1059"/>
      <c r="DM50" s="1060"/>
      <c r="DN50" s="1060"/>
      <c r="DO50" s="1060"/>
      <c r="DP50" s="1061"/>
      <c r="DQ50" s="1059"/>
      <c r="DR50" s="1060"/>
      <c r="DS50" s="1060"/>
      <c r="DT50" s="1060"/>
      <c r="DU50" s="1061"/>
      <c r="DV50" s="1062"/>
      <c r="DW50" s="1063"/>
      <c r="DX50" s="1063"/>
      <c r="DY50" s="1063"/>
      <c r="DZ50" s="1064"/>
      <c r="EA50" s="226"/>
    </row>
    <row r="51" spans="1:131" s="227" customFormat="1" ht="26.25" customHeight="1">
      <c r="A51" s="241">
        <v>24</v>
      </c>
      <c r="B51" s="1101"/>
      <c r="C51" s="1102"/>
      <c r="D51" s="1102"/>
      <c r="E51" s="1102"/>
      <c r="F51" s="1102"/>
      <c r="G51" s="1102"/>
      <c r="H51" s="1102"/>
      <c r="I51" s="1102"/>
      <c r="J51" s="1102"/>
      <c r="K51" s="1102"/>
      <c r="L51" s="1102"/>
      <c r="M51" s="1102"/>
      <c r="N51" s="1102"/>
      <c r="O51" s="1102"/>
      <c r="P51" s="1103"/>
      <c r="Q51" s="1104"/>
      <c r="R51" s="1105"/>
      <c r="S51" s="1105"/>
      <c r="T51" s="1105"/>
      <c r="U51" s="1105"/>
      <c r="V51" s="1105"/>
      <c r="W51" s="1105"/>
      <c r="X51" s="1105"/>
      <c r="Y51" s="1105"/>
      <c r="Z51" s="1105"/>
      <c r="AA51" s="1105"/>
      <c r="AB51" s="1105"/>
      <c r="AC51" s="1105"/>
      <c r="AD51" s="1105"/>
      <c r="AE51" s="1106"/>
      <c r="AF51" s="1107"/>
      <c r="AG51" s="1108"/>
      <c r="AH51" s="1108"/>
      <c r="AI51" s="1108"/>
      <c r="AJ51" s="1109"/>
      <c r="AK51" s="1110"/>
      <c r="AL51" s="1105"/>
      <c r="AM51" s="1105"/>
      <c r="AN51" s="1105"/>
      <c r="AO51" s="1105"/>
      <c r="AP51" s="1105"/>
      <c r="AQ51" s="1105"/>
      <c r="AR51" s="1105"/>
      <c r="AS51" s="1105"/>
      <c r="AT51" s="1105"/>
      <c r="AU51" s="1105"/>
      <c r="AV51" s="1105"/>
      <c r="AW51" s="1105"/>
      <c r="AX51" s="1105"/>
      <c r="AY51" s="1105"/>
      <c r="AZ51" s="1111"/>
      <c r="BA51" s="1111"/>
      <c r="BB51" s="1111"/>
      <c r="BC51" s="1111"/>
      <c r="BD51" s="1111"/>
      <c r="BE51" s="1096"/>
      <c r="BF51" s="1096"/>
      <c r="BG51" s="1096"/>
      <c r="BH51" s="1096"/>
      <c r="BI51" s="1097"/>
      <c r="BJ51" s="232"/>
      <c r="BK51" s="232"/>
      <c r="BL51" s="232"/>
      <c r="BM51" s="232"/>
      <c r="BN51" s="232"/>
      <c r="BO51" s="245"/>
      <c r="BP51" s="245"/>
      <c r="BQ51" s="242">
        <v>45</v>
      </c>
      <c r="BR51" s="243"/>
      <c r="BS51" s="1084"/>
      <c r="BT51" s="1085"/>
      <c r="BU51" s="1085"/>
      <c r="BV51" s="1085"/>
      <c r="BW51" s="1085"/>
      <c r="BX51" s="1085"/>
      <c r="BY51" s="1085"/>
      <c r="BZ51" s="1085"/>
      <c r="CA51" s="1085"/>
      <c r="CB51" s="1085"/>
      <c r="CC51" s="1085"/>
      <c r="CD51" s="1085"/>
      <c r="CE51" s="1085"/>
      <c r="CF51" s="1085"/>
      <c r="CG51" s="1086"/>
      <c r="CH51" s="1059"/>
      <c r="CI51" s="1060"/>
      <c r="CJ51" s="1060"/>
      <c r="CK51" s="1060"/>
      <c r="CL51" s="1061"/>
      <c r="CM51" s="1059"/>
      <c r="CN51" s="1060"/>
      <c r="CO51" s="1060"/>
      <c r="CP51" s="1060"/>
      <c r="CQ51" s="1061"/>
      <c r="CR51" s="1059"/>
      <c r="CS51" s="1060"/>
      <c r="CT51" s="1060"/>
      <c r="CU51" s="1060"/>
      <c r="CV51" s="1061"/>
      <c r="CW51" s="1059"/>
      <c r="CX51" s="1060"/>
      <c r="CY51" s="1060"/>
      <c r="CZ51" s="1060"/>
      <c r="DA51" s="1061"/>
      <c r="DB51" s="1059"/>
      <c r="DC51" s="1060"/>
      <c r="DD51" s="1060"/>
      <c r="DE51" s="1060"/>
      <c r="DF51" s="1061"/>
      <c r="DG51" s="1059"/>
      <c r="DH51" s="1060"/>
      <c r="DI51" s="1060"/>
      <c r="DJ51" s="1060"/>
      <c r="DK51" s="1061"/>
      <c r="DL51" s="1059"/>
      <c r="DM51" s="1060"/>
      <c r="DN51" s="1060"/>
      <c r="DO51" s="1060"/>
      <c r="DP51" s="1061"/>
      <c r="DQ51" s="1059"/>
      <c r="DR51" s="1060"/>
      <c r="DS51" s="1060"/>
      <c r="DT51" s="1060"/>
      <c r="DU51" s="1061"/>
      <c r="DV51" s="1062"/>
      <c r="DW51" s="1063"/>
      <c r="DX51" s="1063"/>
      <c r="DY51" s="1063"/>
      <c r="DZ51" s="1064"/>
      <c r="EA51" s="226"/>
    </row>
    <row r="52" spans="1:131" s="227" customFormat="1" ht="26.25" customHeight="1">
      <c r="A52" s="241">
        <v>25</v>
      </c>
      <c r="B52" s="1101"/>
      <c r="C52" s="1102"/>
      <c r="D52" s="1102"/>
      <c r="E52" s="1102"/>
      <c r="F52" s="1102"/>
      <c r="G52" s="1102"/>
      <c r="H52" s="1102"/>
      <c r="I52" s="1102"/>
      <c r="J52" s="1102"/>
      <c r="K52" s="1102"/>
      <c r="L52" s="1102"/>
      <c r="M52" s="1102"/>
      <c r="N52" s="1102"/>
      <c r="O52" s="1102"/>
      <c r="P52" s="1103"/>
      <c r="Q52" s="1104"/>
      <c r="R52" s="1105"/>
      <c r="S52" s="1105"/>
      <c r="T52" s="1105"/>
      <c r="U52" s="1105"/>
      <c r="V52" s="1105"/>
      <c r="W52" s="1105"/>
      <c r="X52" s="1105"/>
      <c r="Y52" s="1105"/>
      <c r="Z52" s="1105"/>
      <c r="AA52" s="1105"/>
      <c r="AB52" s="1105"/>
      <c r="AC52" s="1105"/>
      <c r="AD52" s="1105"/>
      <c r="AE52" s="1106"/>
      <c r="AF52" s="1107"/>
      <c r="AG52" s="1108"/>
      <c r="AH52" s="1108"/>
      <c r="AI52" s="1108"/>
      <c r="AJ52" s="1109"/>
      <c r="AK52" s="1110"/>
      <c r="AL52" s="1105"/>
      <c r="AM52" s="1105"/>
      <c r="AN52" s="1105"/>
      <c r="AO52" s="1105"/>
      <c r="AP52" s="1105"/>
      <c r="AQ52" s="1105"/>
      <c r="AR52" s="1105"/>
      <c r="AS52" s="1105"/>
      <c r="AT52" s="1105"/>
      <c r="AU52" s="1105"/>
      <c r="AV52" s="1105"/>
      <c r="AW52" s="1105"/>
      <c r="AX52" s="1105"/>
      <c r="AY52" s="1105"/>
      <c r="AZ52" s="1111"/>
      <c r="BA52" s="1111"/>
      <c r="BB52" s="1111"/>
      <c r="BC52" s="1111"/>
      <c r="BD52" s="1111"/>
      <c r="BE52" s="1096"/>
      <c r="BF52" s="1096"/>
      <c r="BG52" s="1096"/>
      <c r="BH52" s="1096"/>
      <c r="BI52" s="1097"/>
      <c r="BJ52" s="232"/>
      <c r="BK52" s="232"/>
      <c r="BL52" s="232"/>
      <c r="BM52" s="232"/>
      <c r="BN52" s="232"/>
      <c r="BO52" s="245"/>
      <c r="BP52" s="245"/>
      <c r="BQ52" s="242">
        <v>46</v>
      </c>
      <c r="BR52" s="243"/>
      <c r="BS52" s="1084"/>
      <c r="BT52" s="1085"/>
      <c r="BU52" s="1085"/>
      <c r="BV52" s="1085"/>
      <c r="BW52" s="1085"/>
      <c r="BX52" s="1085"/>
      <c r="BY52" s="1085"/>
      <c r="BZ52" s="1085"/>
      <c r="CA52" s="1085"/>
      <c r="CB52" s="1085"/>
      <c r="CC52" s="1085"/>
      <c r="CD52" s="1085"/>
      <c r="CE52" s="1085"/>
      <c r="CF52" s="1085"/>
      <c r="CG52" s="1086"/>
      <c r="CH52" s="1059"/>
      <c r="CI52" s="1060"/>
      <c r="CJ52" s="1060"/>
      <c r="CK52" s="1060"/>
      <c r="CL52" s="1061"/>
      <c r="CM52" s="1059"/>
      <c r="CN52" s="1060"/>
      <c r="CO52" s="1060"/>
      <c r="CP52" s="1060"/>
      <c r="CQ52" s="1061"/>
      <c r="CR52" s="1059"/>
      <c r="CS52" s="1060"/>
      <c r="CT52" s="1060"/>
      <c r="CU52" s="1060"/>
      <c r="CV52" s="1061"/>
      <c r="CW52" s="1059"/>
      <c r="CX52" s="1060"/>
      <c r="CY52" s="1060"/>
      <c r="CZ52" s="1060"/>
      <c r="DA52" s="1061"/>
      <c r="DB52" s="1059"/>
      <c r="DC52" s="1060"/>
      <c r="DD52" s="1060"/>
      <c r="DE52" s="1060"/>
      <c r="DF52" s="1061"/>
      <c r="DG52" s="1059"/>
      <c r="DH52" s="1060"/>
      <c r="DI52" s="1060"/>
      <c r="DJ52" s="1060"/>
      <c r="DK52" s="1061"/>
      <c r="DL52" s="1059"/>
      <c r="DM52" s="1060"/>
      <c r="DN52" s="1060"/>
      <c r="DO52" s="1060"/>
      <c r="DP52" s="1061"/>
      <c r="DQ52" s="1059"/>
      <c r="DR52" s="1060"/>
      <c r="DS52" s="1060"/>
      <c r="DT52" s="1060"/>
      <c r="DU52" s="1061"/>
      <c r="DV52" s="1062"/>
      <c r="DW52" s="1063"/>
      <c r="DX52" s="1063"/>
      <c r="DY52" s="1063"/>
      <c r="DZ52" s="1064"/>
      <c r="EA52" s="226"/>
    </row>
    <row r="53" spans="1:131" s="227" customFormat="1" ht="26.25" customHeight="1">
      <c r="A53" s="241">
        <v>26</v>
      </c>
      <c r="B53" s="1101"/>
      <c r="C53" s="1102"/>
      <c r="D53" s="1102"/>
      <c r="E53" s="1102"/>
      <c r="F53" s="1102"/>
      <c r="G53" s="1102"/>
      <c r="H53" s="1102"/>
      <c r="I53" s="1102"/>
      <c r="J53" s="1102"/>
      <c r="K53" s="1102"/>
      <c r="L53" s="1102"/>
      <c r="M53" s="1102"/>
      <c r="N53" s="1102"/>
      <c r="O53" s="1102"/>
      <c r="P53" s="1103"/>
      <c r="Q53" s="1104"/>
      <c r="R53" s="1105"/>
      <c r="S53" s="1105"/>
      <c r="T53" s="1105"/>
      <c r="U53" s="1105"/>
      <c r="V53" s="1105"/>
      <c r="W53" s="1105"/>
      <c r="X53" s="1105"/>
      <c r="Y53" s="1105"/>
      <c r="Z53" s="1105"/>
      <c r="AA53" s="1105"/>
      <c r="AB53" s="1105"/>
      <c r="AC53" s="1105"/>
      <c r="AD53" s="1105"/>
      <c r="AE53" s="1106"/>
      <c r="AF53" s="1107"/>
      <c r="AG53" s="1108"/>
      <c r="AH53" s="1108"/>
      <c r="AI53" s="1108"/>
      <c r="AJ53" s="1109"/>
      <c r="AK53" s="1110"/>
      <c r="AL53" s="1105"/>
      <c r="AM53" s="1105"/>
      <c r="AN53" s="1105"/>
      <c r="AO53" s="1105"/>
      <c r="AP53" s="1105"/>
      <c r="AQ53" s="1105"/>
      <c r="AR53" s="1105"/>
      <c r="AS53" s="1105"/>
      <c r="AT53" s="1105"/>
      <c r="AU53" s="1105"/>
      <c r="AV53" s="1105"/>
      <c r="AW53" s="1105"/>
      <c r="AX53" s="1105"/>
      <c r="AY53" s="1105"/>
      <c r="AZ53" s="1111"/>
      <c r="BA53" s="1111"/>
      <c r="BB53" s="1111"/>
      <c r="BC53" s="1111"/>
      <c r="BD53" s="1111"/>
      <c r="BE53" s="1096"/>
      <c r="BF53" s="1096"/>
      <c r="BG53" s="1096"/>
      <c r="BH53" s="1096"/>
      <c r="BI53" s="1097"/>
      <c r="BJ53" s="232"/>
      <c r="BK53" s="232"/>
      <c r="BL53" s="232"/>
      <c r="BM53" s="232"/>
      <c r="BN53" s="232"/>
      <c r="BO53" s="245"/>
      <c r="BP53" s="245"/>
      <c r="BQ53" s="242">
        <v>47</v>
      </c>
      <c r="BR53" s="243"/>
      <c r="BS53" s="1084"/>
      <c r="BT53" s="1085"/>
      <c r="BU53" s="1085"/>
      <c r="BV53" s="1085"/>
      <c r="BW53" s="1085"/>
      <c r="BX53" s="1085"/>
      <c r="BY53" s="1085"/>
      <c r="BZ53" s="1085"/>
      <c r="CA53" s="1085"/>
      <c r="CB53" s="1085"/>
      <c r="CC53" s="1085"/>
      <c r="CD53" s="1085"/>
      <c r="CE53" s="1085"/>
      <c r="CF53" s="1085"/>
      <c r="CG53" s="1086"/>
      <c r="CH53" s="1059"/>
      <c r="CI53" s="1060"/>
      <c r="CJ53" s="1060"/>
      <c r="CK53" s="1060"/>
      <c r="CL53" s="1061"/>
      <c r="CM53" s="1059"/>
      <c r="CN53" s="1060"/>
      <c r="CO53" s="1060"/>
      <c r="CP53" s="1060"/>
      <c r="CQ53" s="1061"/>
      <c r="CR53" s="1059"/>
      <c r="CS53" s="1060"/>
      <c r="CT53" s="1060"/>
      <c r="CU53" s="1060"/>
      <c r="CV53" s="1061"/>
      <c r="CW53" s="1059"/>
      <c r="CX53" s="1060"/>
      <c r="CY53" s="1060"/>
      <c r="CZ53" s="1060"/>
      <c r="DA53" s="1061"/>
      <c r="DB53" s="1059"/>
      <c r="DC53" s="1060"/>
      <c r="DD53" s="1060"/>
      <c r="DE53" s="1060"/>
      <c r="DF53" s="1061"/>
      <c r="DG53" s="1059"/>
      <c r="DH53" s="1060"/>
      <c r="DI53" s="1060"/>
      <c r="DJ53" s="1060"/>
      <c r="DK53" s="1061"/>
      <c r="DL53" s="1059"/>
      <c r="DM53" s="1060"/>
      <c r="DN53" s="1060"/>
      <c r="DO53" s="1060"/>
      <c r="DP53" s="1061"/>
      <c r="DQ53" s="1059"/>
      <c r="DR53" s="1060"/>
      <c r="DS53" s="1060"/>
      <c r="DT53" s="1060"/>
      <c r="DU53" s="1061"/>
      <c r="DV53" s="1062"/>
      <c r="DW53" s="1063"/>
      <c r="DX53" s="1063"/>
      <c r="DY53" s="1063"/>
      <c r="DZ53" s="1064"/>
      <c r="EA53" s="226"/>
    </row>
    <row r="54" spans="1:131" s="227" customFormat="1" ht="26.25" customHeight="1">
      <c r="A54" s="241">
        <v>27</v>
      </c>
      <c r="B54" s="1101"/>
      <c r="C54" s="1102"/>
      <c r="D54" s="1102"/>
      <c r="E54" s="1102"/>
      <c r="F54" s="1102"/>
      <c r="G54" s="1102"/>
      <c r="H54" s="1102"/>
      <c r="I54" s="1102"/>
      <c r="J54" s="1102"/>
      <c r="K54" s="1102"/>
      <c r="L54" s="1102"/>
      <c r="M54" s="1102"/>
      <c r="N54" s="1102"/>
      <c r="O54" s="1102"/>
      <c r="P54" s="1103"/>
      <c r="Q54" s="1104"/>
      <c r="R54" s="1105"/>
      <c r="S54" s="1105"/>
      <c r="T54" s="1105"/>
      <c r="U54" s="1105"/>
      <c r="V54" s="1105"/>
      <c r="W54" s="1105"/>
      <c r="X54" s="1105"/>
      <c r="Y54" s="1105"/>
      <c r="Z54" s="1105"/>
      <c r="AA54" s="1105"/>
      <c r="AB54" s="1105"/>
      <c r="AC54" s="1105"/>
      <c r="AD54" s="1105"/>
      <c r="AE54" s="1106"/>
      <c r="AF54" s="1107"/>
      <c r="AG54" s="1108"/>
      <c r="AH54" s="1108"/>
      <c r="AI54" s="1108"/>
      <c r="AJ54" s="1109"/>
      <c r="AK54" s="1110"/>
      <c r="AL54" s="1105"/>
      <c r="AM54" s="1105"/>
      <c r="AN54" s="1105"/>
      <c r="AO54" s="1105"/>
      <c r="AP54" s="1105"/>
      <c r="AQ54" s="1105"/>
      <c r="AR54" s="1105"/>
      <c r="AS54" s="1105"/>
      <c r="AT54" s="1105"/>
      <c r="AU54" s="1105"/>
      <c r="AV54" s="1105"/>
      <c r="AW54" s="1105"/>
      <c r="AX54" s="1105"/>
      <c r="AY54" s="1105"/>
      <c r="AZ54" s="1111"/>
      <c r="BA54" s="1111"/>
      <c r="BB54" s="1111"/>
      <c r="BC54" s="1111"/>
      <c r="BD54" s="1111"/>
      <c r="BE54" s="1096"/>
      <c r="BF54" s="1096"/>
      <c r="BG54" s="1096"/>
      <c r="BH54" s="1096"/>
      <c r="BI54" s="1097"/>
      <c r="BJ54" s="232"/>
      <c r="BK54" s="232"/>
      <c r="BL54" s="232"/>
      <c r="BM54" s="232"/>
      <c r="BN54" s="232"/>
      <c r="BO54" s="245"/>
      <c r="BP54" s="245"/>
      <c r="BQ54" s="242">
        <v>48</v>
      </c>
      <c r="BR54" s="243"/>
      <c r="BS54" s="1084"/>
      <c r="BT54" s="1085"/>
      <c r="BU54" s="1085"/>
      <c r="BV54" s="1085"/>
      <c r="BW54" s="1085"/>
      <c r="BX54" s="1085"/>
      <c r="BY54" s="1085"/>
      <c r="BZ54" s="1085"/>
      <c r="CA54" s="1085"/>
      <c r="CB54" s="1085"/>
      <c r="CC54" s="1085"/>
      <c r="CD54" s="1085"/>
      <c r="CE54" s="1085"/>
      <c r="CF54" s="1085"/>
      <c r="CG54" s="1086"/>
      <c r="CH54" s="1059"/>
      <c r="CI54" s="1060"/>
      <c r="CJ54" s="1060"/>
      <c r="CK54" s="1060"/>
      <c r="CL54" s="1061"/>
      <c r="CM54" s="1059"/>
      <c r="CN54" s="1060"/>
      <c r="CO54" s="1060"/>
      <c r="CP54" s="1060"/>
      <c r="CQ54" s="1061"/>
      <c r="CR54" s="1059"/>
      <c r="CS54" s="1060"/>
      <c r="CT54" s="1060"/>
      <c r="CU54" s="1060"/>
      <c r="CV54" s="1061"/>
      <c r="CW54" s="1059"/>
      <c r="CX54" s="1060"/>
      <c r="CY54" s="1060"/>
      <c r="CZ54" s="1060"/>
      <c r="DA54" s="1061"/>
      <c r="DB54" s="1059"/>
      <c r="DC54" s="1060"/>
      <c r="DD54" s="1060"/>
      <c r="DE54" s="1060"/>
      <c r="DF54" s="1061"/>
      <c r="DG54" s="1059"/>
      <c r="DH54" s="1060"/>
      <c r="DI54" s="1060"/>
      <c r="DJ54" s="1060"/>
      <c r="DK54" s="1061"/>
      <c r="DL54" s="1059"/>
      <c r="DM54" s="1060"/>
      <c r="DN54" s="1060"/>
      <c r="DO54" s="1060"/>
      <c r="DP54" s="1061"/>
      <c r="DQ54" s="1059"/>
      <c r="DR54" s="1060"/>
      <c r="DS54" s="1060"/>
      <c r="DT54" s="1060"/>
      <c r="DU54" s="1061"/>
      <c r="DV54" s="1062"/>
      <c r="DW54" s="1063"/>
      <c r="DX54" s="1063"/>
      <c r="DY54" s="1063"/>
      <c r="DZ54" s="1064"/>
      <c r="EA54" s="226"/>
    </row>
    <row r="55" spans="1:131" s="227" customFormat="1" ht="26.25" customHeight="1">
      <c r="A55" s="241">
        <v>28</v>
      </c>
      <c r="B55" s="1101"/>
      <c r="C55" s="1102"/>
      <c r="D55" s="1102"/>
      <c r="E55" s="1102"/>
      <c r="F55" s="1102"/>
      <c r="G55" s="1102"/>
      <c r="H55" s="1102"/>
      <c r="I55" s="1102"/>
      <c r="J55" s="1102"/>
      <c r="K55" s="1102"/>
      <c r="L55" s="1102"/>
      <c r="M55" s="1102"/>
      <c r="N55" s="1102"/>
      <c r="O55" s="1102"/>
      <c r="P55" s="1103"/>
      <c r="Q55" s="1104"/>
      <c r="R55" s="1105"/>
      <c r="S55" s="1105"/>
      <c r="T55" s="1105"/>
      <c r="U55" s="1105"/>
      <c r="V55" s="1105"/>
      <c r="W55" s="1105"/>
      <c r="X55" s="1105"/>
      <c r="Y55" s="1105"/>
      <c r="Z55" s="1105"/>
      <c r="AA55" s="1105"/>
      <c r="AB55" s="1105"/>
      <c r="AC55" s="1105"/>
      <c r="AD55" s="1105"/>
      <c r="AE55" s="1106"/>
      <c r="AF55" s="1107"/>
      <c r="AG55" s="1108"/>
      <c r="AH55" s="1108"/>
      <c r="AI55" s="1108"/>
      <c r="AJ55" s="1109"/>
      <c r="AK55" s="1110"/>
      <c r="AL55" s="1105"/>
      <c r="AM55" s="1105"/>
      <c r="AN55" s="1105"/>
      <c r="AO55" s="1105"/>
      <c r="AP55" s="1105"/>
      <c r="AQ55" s="1105"/>
      <c r="AR55" s="1105"/>
      <c r="AS55" s="1105"/>
      <c r="AT55" s="1105"/>
      <c r="AU55" s="1105"/>
      <c r="AV55" s="1105"/>
      <c r="AW55" s="1105"/>
      <c r="AX55" s="1105"/>
      <c r="AY55" s="1105"/>
      <c r="AZ55" s="1111"/>
      <c r="BA55" s="1111"/>
      <c r="BB55" s="1111"/>
      <c r="BC55" s="1111"/>
      <c r="BD55" s="1111"/>
      <c r="BE55" s="1096"/>
      <c r="BF55" s="1096"/>
      <c r="BG55" s="1096"/>
      <c r="BH55" s="1096"/>
      <c r="BI55" s="1097"/>
      <c r="BJ55" s="232"/>
      <c r="BK55" s="232"/>
      <c r="BL55" s="232"/>
      <c r="BM55" s="232"/>
      <c r="BN55" s="232"/>
      <c r="BO55" s="245"/>
      <c r="BP55" s="245"/>
      <c r="BQ55" s="242">
        <v>49</v>
      </c>
      <c r="BR55" s="243"/>
      <c r="BS55" s="1084"/>
      <c r="BT55" s="1085"/>
      <c r="BU55" s="1085"/>
      <c r="BV55" s="1085"/>
      <c r="BW55" s="1085"/>
      <c r="BX55" s="1085"/>
      <c r="BY55" s="1085"/>
      <c r="BZ55" s="1085"/>
      <c r="CA55" s="1085"/>
      <c r="CB55" s="1085"/>
      <c r="CC55" s="1085"/>
      <c r="CD55" s="1085"/>
      <c r="CE55" s="1085"/>
      <c r="CF55" s="1085"/>
      <c r="CG55" s="1086"/>
      <c r="CH55" s="1059"/>
      <c r="CI55" s="1060"/>
      <c r="CJ55" s="1060"/>
      <c r="CK55" s="1060"/>
      <c r="CL55" s="1061"/>
      <c r="CM55" s="1059"/>
      <c r="CN55" s="1060"/>
      <c r="CO55" s="1060"/>
      <c r="CP55" s="1060"/>
      <c r="CQ55" s="1061"/>
      <c r="CR55" s="1059"/>
      <c r="CS55" s="1060"/>
      <c r="CT55" s="1060"/>
      <c r="CU55" s="1060"/>
      <c r="CV55" s="1061"/>
      <c r="CW55" s="1059"/>
      <c r="CX55" s="1060"/>
      <c r="CY55" s="1060"/>
      <c r="CZ55" s="1060"/>
      <c r="DA55" s="1061"/>
      <c r="DB55" s="1059"/>
      <c r="DC55" s="1060"/>
      <c r="DD55" s="1060"/>
      <c r="DE55" s="1060"/>
      <c r="DF55" s="1061"/>
      <c r="DG55" s="1059"/>
      <c r="DH55" s="1060"/>
      <c r="DI55" s="1060"/>
      <c r="DJ55" s="1060"/>
      <c r="DK55" s="1061"/>
      <c r="DL55" s="1059"/>
      <c r="DM55" s="1060"/>
      <c r="DN55" s="1060"/>
      <c r="DO55" s="1060"/>
      <c r="DP55" s="1061"/>
      <c r="DQ55" s="1059"/>
      <c r="DR55" s="1060"/>
      <c r="DS55" s="1060"/>
      <c r="DT55" s="1060"/>
      <c r="DU55" s="1061"/>
      <c r="DV55" s="1062"/>
      <c r="DW55" s="1063"/>
      <c r="DX55" s="1063"/>
      <c r="DY55" s="1063"/>
      <c r="DZ55" s="1064"/>
      <c r="EA55" s="226"/>
    </row>
    <row r="56" spans="1:131" s="227" customFormat="1" ht="26.25" customHeight="1">
      <c r="A56" s="241">
        <v>29</v>
      </c>
      <c r="B56" s="1101"/>
      <c r="C56" s="1102"/>
      <c r="D56" s="1102"/>
      <c r="E56" s="1102"/>
      <c r="F56" s="1102"/>
      <c r="G56" s="1102"/>
      <c r="H56" s="1102"/>
      <c r="I56" s="1102"/>
      <c r="J56" s="1102"/>
      <c r="K56" s="1102"/>
      <c r="L56" s="1102"/>
      <c r="M56" s="1102"/>
      <c r="N56" s="1102"/>
      <c r="O56" s="1102"/>
      <c r="P56" s="1103"/>
      <c r="Q56" s="1104"/>
      <c r="R56" s="1105"/>
      <c r="S56" s="1105"/>
      <c r="T56" s="1105"/>
      <c r="U56" s="1105"/>
      <c r="V56" s="1105"/>
      <c r="W56" s="1105"/>
      <c r="X56" s="1105"/>
      <c r="Y56" s="1105"/>
      <c r="Z56" s="1105"/>
      <c r="AA56" s="1105"/>
      <c r="AB56" s="1105"/>
      <c r="AC56" s="1105"/>
      <c r="AD56" s="1105"/>
      <c r="AE56" s="1106"/>
      <c r="AF56" s="1107"/>
      <c r="AG56" s="1108"/>
      <c r="AH56" s="1108"/>
      <c r="AI56" s="1108"/>
      <c r="AJ56" s="1109"/>
      <c r="AK56" s="1110"/>
      <c r="AL56" s="1105"/>
      <c r="AM56" s="1105"/>
      <c r="AN56" s="1105"/>
      <c r="AO56" s="1105"/>
      <c r="AP56" s="1105"/>
      <c r="AQ56" s="1105"/>
      <c r="AR56" s="1105"/>
      <c r="AS56" s="1105"/>
      <c r="AT56" s="1105"/>
      <c r="AU56" s="1105"/>
      <c r="AV56" s="1105"/>
      <c r="AW56" s="1105"/>
      <c r="AX56" s="1105"/>
      <c r="AY56" s="1105"/>
      <c r="AZ56" s="1111"/>
      <c r="BA56" s="1111"/>
      <c r="BB56" s="1111"/>
      <c r="BC56" s="1111"/>
      <c r="BD56" s="1111"/>
      <c r="BE56" s="1096"/>
      <c r="BF56" s="1096"/>
      <c r="BG56" s="1096"/>
      <c r="BH56" s="1096"/>
      <c r="BI56" s="1097"/>
      <c r="BJ56" s="232"/>
      <c r="BK56" s="232"/>
      <c r="BL56" s="232"/>
      <c r="BM56" s="232"/>
      <c r="BN56" s="232"/>
      <c r="BO56" s="245"/>
      <c r="BP56" s="245"/>
      <c r="BQ56" s="242">
        <v>50</v>
      </c>
      <c r="BR56" s="243"/>
      <c r="BS56" s="1084"/>
      <c r="BT56" s="1085"/>
      <c r="BU56" s="1085"/>
      <c r="BV56" s="1085"/>
      <c r="BW56" s="1085"/>
      <c r="BX56" s="1085"/>
      <c r="BY56" s="1085"/>
      <c r="BZ56" s="1085"/>
      <c r="CA56" s="1085"/>
      <c r="CB56" s="1085"/>
      <c r="CC56" s="1085"/>
      <c r="CD56" s="1085"/>
      <c r="CE56" s="1085"/>
      <c r="CF56" s="1085"/>
      <c r="CG56" s="1086"/>
      <c r="CH56" s="1059"/>
      <c r="CI56" s="1060"/>
      <c r="CJ56" s="1060"/>
      <c r="CK56" s="1060"/>
      <c r="CL56" s="1061"/>
      <c r="CM56" s="1059"/>
      <c r="CN56" s="1060"/>
      <c r="CO56" s="1060"/>
      <c r="CP56" s="1060"/>
      <c r="CQ56" s="1061"/>
      <c r="CR56" s="1059"/>
      <c r="CS56" s="1060"/>
      <c r="CT56" s="1060"/>
      <c r="CU56" s="1060"/>
      <c r="CV56" s="1061"/>
      <c r="CW56" s="1059"/>
      <c r="CX56" s="1060"/>
      <c r="CY56" s="1060"/>
      <c r="CZ56" s="1060"/>
      <c r="DA56" s="1061"/>
      <c r="DB56" s="1059"/>
      <c r="DC56" s="1060"/>
      <c r="DD56" s="1060"/>
      <c r="DE56" s="1060"/>
      <c r="DF56" s="1061"/>
      <c r="DG56" s="1059"/>
      <c r="DH56" s="1060"/>
      <c r="DI56" s="1060"/>
      <c r="DJ56" s="1060"/>
      <c r="DK56" s="1061"/>
      <c r="DL56" s="1059"/>
      <c r="DM56" s="1060"/>
      <c r="DN56" s="1060"/>
      <c r="DO56" s="1060"/>
      <c r="DP56" s="1061"/>
      <c r="DQ56" s="1059"/>
      <c r="DR56" s="1060"/>
      <c r="DS56" s="1060"/>
      <c r="DT56" s="1060"/>
      <c r="DU56" s="1061"/>
      <c r="DV56" s="1062"/>
      <c r="DW56" s="1063"/>
      <c r="DX56" s="1063"/>
      <c r="DY56" s="1063"/>
      <c r="DZ56" s="1064"/>
      <c r="EA56" s="226"/>
    </row>
    <row r="57" spans="1:131" s="227" customFormat="1" ht="26.25" customHeight="1">
      <c r="A57" s="241">
        <v>30</v>
      </c>
      <c r="B57" s="1101"/>
      <c r="C57" s="1102"/>
      <c r="D57" s="1102"/>
      <c r="E57" s="1102"/>
      <c r="F57" s="1102"/>
      <c r="G57" s="1102"/>
      <c r="H57" s="1102"/>
      <c r="I57" s="1102"/>
      <c r="J57" s="1102"/>
      <c r="K57" s="1102"/>
      <c r="L57" s="1102"/>
      <c r="M57" s="1102"/>
      <c r="N57" s="1102"/>
      <c r="O57" s="1102"/>
      <c r="P57" s="1103"/>
      <c r="Q57" s="1104"/>
      <c r="R57" s="1105"/>
      <c r="S57" s="1105"/>
      <c r="T57" s="1105"/>
      <c r="U57" s="1105"/>
      <c r="V57" s="1105"/>
      <c r="W57" s="1105"/>
      <c r="X57" s="1105"/>
      <c r="Y57" s="1105"/>
      <c r="Z57" s="1105"/>
      <c r="AA57" s="1105"/>
      <c r="AB57" s="1105"/>
      <c r="AC57" s="1105"/>
      <c r="AD57" s="1105"/>
      <c r="AE57" s="1106"/>
      <c r="AF57" s="1107"/>
      <c r="AG57" s="1108"/>
      <c r="AH57" s="1108"/>
      <c r="AI57" s="1108"/>
      <c r="AJ57" s="1109"/>
      <c r="AK57" s="1110"/>
      <c r="AL57" s="1105"/>
      <c r="AM57" s="1105"/>
      <c r="AN57" s="1105"/>
      <c r="AO57" s="1105"/>
      <c r="AP57" s="1105"/>
      <c r="AQ57" s="1105"/>
      <c r="AR57" s="1105"/>
      <c r="AS57" s="1105"/>
      <c r="AT57" s="1105"/>
      <c r="AU57" s="1105"/>
      <c r="AV57" s="1105"/>
      <c r="AW57" s="1105"/>
      <c r="AX57" s="1105"/>
      <c r="AY57" s="1105"/>
      <c r="AZ57" s="1111"/>
      <c r="BA57" s="1111"/>
      <c r="BB57" s="1111"/>
      <c r="BC57" s="1111"/>
      <c r="BD57" s="1111"/>
      <c r="BE57" s="1096"/>
      <c r="BF57" s="1096"/>
      <c r="BG57" s="1096"/>
      <c r="BH57" s="1096"/>
      <c r="BI57" s="1097"/>
      <c r="BJ57" s="232"/>
      <c r="BK57" s="232"/>
      <c r="BL57" s="232"/>
      <c r="BM57" s="232"/>
      <c r="BN57" s="232"/>
      <c r="BO57" s="245"/>
      <c r="BP57" s="245"/>
      <c r="BQ57" s="242">
        <v>51</v>
      </c>
      <c r="BR57" s="243"/>
      <c r="BS57" s="1084"/>
      <c r="BT57" s="1085"/>
      <c r="BU57" s="1085"/>
      <c r="BV57" s="1085"/>
      <c r="BW57" s="1085"/>
      <c r="BX57" s="1085"/>
      <c r="BY57" s="1085"/>
      <c r="BZ57" s="1085"/>
      <c r="CA57" s="1085"/>
      <c r="CB57" s="1085"/>
      <c r="CC57" s="1085"/>
      <c r="CD57" s="1085"/>
      <c r="CE57" s="1085"/>
      <c r="CF57" s="1085"/>
      <c r="CG57" s="1086"/>
      <c r="CH57" s="1059"/>
      <c r="CI57" s="1060"/>
      <c r="CJ57" s="1060"/>
      <c r="CK57" s="1060"/>
      <c r="CL57" s="1061"/>
      <c r="CM57" s="1059"/>
      <c r="CN57" s="1060"/>
      <c r="CO57" s="1060"/>
      <c r="CP57" s="1060"/>
      <c r="CQ57" s="1061"/>
      <c r="CR57" s="1059"/>
      <c r="CS57" s="1060"/>
      <c r="CT57" s="1060"/>
      <c r="CU57" s="1060"/>
      <c r="CV57" s="1061"/>
      <c r="CW57" s="1059"/>
      <c r="CX57" s="1060"/>
      <c r="CY57" s="1060"/>
      <c r="CZ57" s="1060"/>
      <c r="DA57" s="1061"/>
      <c r="DB57" s="1059"/>
      <c r="DC57" s="1060"/>
      <c r="DD57" s="1060"/>
      <c r="DE57" s="1060"/>
      <c r="DF57" s="1061"/>
      <c r="DG57" s="1059"/>
      <c r="DH57" s="1060"/>
      <c r="DI57" s="1060"/>
      <c r="DJ57" s="1060"/>
      <c r="DK57" s="1061"/>
      <c r="DL57" s="1059"/>
      <c r="DM57" s="1060"/>
      <c r="DN57" s="1060"/>
      <c r="DO57" s="1060"/>
      <c r="DP57" s="1061"/>
      <c r="DQ57" s="1059"/>
      <c r="DR57" s="1060"/>
      <c r="DS57" s="1060"/>
      <c r="DT57" s="1060"/>
      <c r="DU57" s="1061"/>
      <c r="DV57" s="1062"/>
      <c r="DW57" s="1063"/>
      <c r="DX57" s="1063"/>
      <c r="DY57" s="1063"/>
      <c r="DZ57" s="1064"/>
      <c r="EA57" s="226"/>
    </row>
    <row r="58" spans="1:131" s="227" customFormat="1" ht="26.25" customHeight="1">
      <c r="A58" s="241">
        <v>31</v>
      </c>
      <c r="B58" s="1101"/>
      <c r="C58" s="1102"/>
      <c r="D58" s="1102"/>
      <c r="E58" s="1102"/>
      <c r="F58" s="1102"/>
      <c r="G58" s="1102"/>
      <c r="H58" s="1102"/>
      <c r="I58" s="1102"/>
      <c r="J58" s="1102"/>
      <c r="K58" s="1102"/>
      <c r="L58" s="1102"/>
      <c r="M58" s="1102"/>
      <c r="N58" s="1102"/>
      <c r="O58" s="1102"/>
      <c r="P58" s="1103"/>
      <c r="Q58" s="1104"/>
      <c r="R58" s="1105"/>
      <c r="S58" s="1105"/>
      <c r="T58" s="1105"/>
      <c r="U58" s="1105"/>
      <c r="V58" s="1105"/>
      <c r="W58" s="1105"/>
      <c r="X58" s="1105"/>
      <c r="Y58" s="1105"/>
      <c r="Z58" s="1105"/>
      <c r="AA58" s="1105"/>
      <c r="AB58" s="1105"/>
      <c r="AC58" s="1105"/>
      <c r="AD58" s="1105"/>
      <c r="AE58" s="1106"/>
      <c r="AF58" s="1107"/>
      <c r="AG58" s="1108"/>
      <c r="AH58" s="1108"/>
      <c r="AI58" s="1108"/>
      <c r="AJ58" s="1109"/>
      <c r="AK58" s="1110"/>
      <c r="AL58" s="1105"/>
      <c r="AM58" s="1105"/>
      <c r="AN58" s="1105"/>
      <c r="AO58" s="1105"/>
      <c r="AP58" s="1105"/>
      <c r="AQ58" s="1105"/>
      <c r="AR58" s="1105"/>
      <c r="AS58" s="1105"/>
      <c r="AT58" s="1105"/>
      <c r="AU58" s="1105"/>
      <c r="AV58" s="1105"/>
      <c r="AW58" s="1105"/>
      <c r="AX58" s="1105"/>
      <c r="AY58" s="1105"/>
      <c r="AZ58" s="1111"/>
      <c r="BA58" s="1111"/>
      <c r="BB58" s="1111"/>
      <c r="BC58" s="1111"/>
      <c r="BD58" s="1111"/>
      <c r="BE58" s="1096"/>
      <c r="BF58" s="1096"/>
      <c r="BG58" s="1096"/>
      <c r="BH58" s="1096"/>
      <c r="BI58" s="1097"/>
      <c r="BJ58" s="232"/>
      <c r="BK58" s="232"/>
      <c r="BL58" s="232"/>
      <c r="BM58" s="232"/>
      <c r="BN58" s="232"/>
      <c r="BO58" s="245"/>
      <c r="BP58" s="245"/>
      <c r="BQ58" s="242">
        <v>52</v>
      </c>
      <c r="BR58" s="243"/>
      <c r="BS58" s="1084"/>
      <c r="BT58" s="1085"/>
      <c r="BU58" s="1085"/>
      <c r="BV58" s="1085"/>
      <c r="BW58" s="1085"/>
      <c r="BX58" s="1085"/>
      <c r="BY58" s="1085"/>
      <c r="BZ58" s="1085"/>
      <c r="CA58" s="1085"/>
      <c r="CB58" s="1085"/>
      <c r="CC58" s="1085"/>
      <c r="CD58" s="1085"/>
      <c r="CE58" s="1085"/>
      <c r="CF58" s="1085"/>
      <c r="CG58" s="1086"/>
      <c r="CH58" s="1059"/>
      <c r="CI58" s="1060"/>
      <c r="CJ58" s="1060"/>
      <c r="CK58" s="1060"/>
      <c r="CL58" s="1061"/>
      <c r="CM58" s="1059"/>
      <c r="CN58" s="1060"/>
      <c r="CO58" s="1060"/>
      <c r="CP58" s="1060"/>
      <c r="CQ58" s="1061"/>
      <c r="CR58" s="1059"/>
      <c r="CS58" s="1060"/>
      <c r="CT58" s="1060"/>
      <c r="CU58" s="1060"/>
      <c r="CV58" s="1061"/>
      <c r="CW58" s="1059"/>
      <c r="CX58" s="1060"/>
      <c r="CY58" s="1060"/>
      <c r="CZ58" s="1060"/>
      <c r="DA58" s="1061"/>
      <c r="DB58" s="1059"/>
      <c r="DC58" s="1060"/>
      <c r="DD58" s="1060"/>
      <c r="DE58" s="1060"/>
      <c r="DF58" s="1061"/>
      <c r="DG58" s="1059"/>
      <c r="DH58" s="1060"/>
      <c r="DI58" s="1060"/>
      <c r="DJ58" s="1060"/>
      <c r="DK58" s="1061"/>
      <c r="DL58" s="1059"/>
      <c r="DM58" s="1060"/>
      <c r="DN58" s="1060"/>
      <c r="DO58" s="1060"/>
      <c r="DP58" s="1061"/>
      <c r="DQ58" s="1059"/>
      <c r="DR58" s="1060"/>
      <c r="DS58" s="1060"/>
      <c r="DT58" s="1060"/>
      <c r="DU58" s="1061"/>
      <c r="DV58" s="1062"/>
      <c r="DW58" s="1063"/>
      <c r="DX58" s="1063"/>
      <c r="DY58" s="1063"/>
      <c r="DZ58" s="1064"/>
      <c r="EA58" s="226"/>
    </row>
    <row r="59" spans="1:131" s="227" customFormat="1" ht="26.25" customHeight="1">
      <c r="A59" s="241">
        <v>32</v>
      </c>
      <c r="B59" s="1101"/>
      <c r="C59" s="1102"/>
      <c r="D59" s="1102"/>
      <c r="E59" s="1102"/>
      <c r="F59" s="1102"/>
      <c r="G59" s="1102"/>
      <c r="H59" s="1102"/>
      <c r="I59" s="1102"/>
      <c r="J59" s="1102"/>
      <c r="K59" s="1102"/>
      <c r="L59" s="1102"/>
      <c r="M59" s="1102"/>
      <c r="N59" s="1102"/>
      <c r="O59" s="1102"/>
      <c r="P59" s="1103"/>
      <c r="Q59" s="1104"/>
      <c r="R59" s="1105"/>
      <c r="S59" s="1105"/>
      <c r="T59" s="1105"/>
      <c r="U59" s="1105"/>
      <c r="V59" s="1105"/>
      <c r="W59" s="1105"/>
      <c r="X59" s="1105"/>
      <c r="Y59" s="1105"/>
      <c r="Z59" s="1105"/>
      <c r="AA59" s="1105"/>
      <c r="AB59" s="1105"/>
      <c r="AC59" s="1105"/>
      <c r="AD59" s="1105"/>
      <c r="AE59" s="1106"/>
      <c r="AF59" s="1107"/>
      <c r="AG59" s="1108"/>
      <c r="AH59" s="1108"/>
      <c r="AI59" s="1108"/>
      <c r="AJ59" s="1109"/>
      <c r="AK59" s="1110"/>
      <c r="AL59" s="1105"/>
      <c r="AM59" s="1105"/>
      <c r="AN59" s="1105"/>
      <c r="AO59" s="1105"/>
      <c r="AP59" s="1105"/>
      <c r="AQ59" s="1105"/>
      <c r="AR59" s="1105"/>
      <c r="AS59" s="1105"/>
      <c r="AT59" s="1105"/>
      <c r="AU59" s="1105"/>
      <c r="AV59" s="1105"/>
      <c r="AW59" s="1105"/>
      <c r="AX59" s="1105"/>
      <c r="AY59" s="1105"/>
      <c r="AZ59" s="1111"/>
      <c r="BA59" s="1111"/>
      <c r="BB59" s="1111"/>
      <c r="BC59" s="1111"/>
      <c r="BD59" s="1111"/>
      <c r="BE59" s="1096"/>
      <c r="BF59" s="1096"/>
      <c r="BG59" s="1096"/>
      <c r="BH59" s="1096"/>
      <c r="BI59" s="1097"/>
      <c r="BJ59" s="232"/>
      <c r="BK59" s="232"/>
      <c r="BL59" s="232"/>
      <c r="BM59" s="232"/>
      <c r="BN59" s="232"/>
      <c r="BO59" s="245"/>
      <c r="BP59" s="245"/>
      <c r="BQ59" s="242">
        <v>53</v>
      </c>
      <c r="BR59" s="243"/>
      <c r="BS59" s="1084"/>
      <c r="BT59" s="1085"/>
      <c r="BU59" s="1085"/>
      <c r="BV59" s="1085"/>
      <c r="BW59" s="1085"/>
      <c r="BX59" s="1085"/>
      <c r="BY59" s="1085"/>
      <c r="BZ59" s="1085"/>
      <c r="CA59" s="1085"/>
      <c r="CB59" s="1085"/>
      <c r="CC59" s="1085"/>
      <c r="CD59" s="1085"/>
      <c r="CE59" s="1085"/>
      <c r="CF59" s="1085"/>
      <c r="CG59" s="1086"/>
      <c r="CH59" s="1059"/>
      <c r="CI59" s="1060"/>
      <c r="CJ59" s="1060"/>
      <c r="CK59" s="1060"/>
      <c r="CL59" s="1061"/>
      <c r="CM59" s="1059"/>
      <c r="CN59" s="1060"/>
      <c r="CO59" s="1060"/>
      <c r="CP59" s="1060"/>
      <c r="CQ59" s="1061"/>
      <c r="CR59" s="1059"/>
      <c r="CS59" s="1060"/>
      <c r="CT59" s="1060"/>
      <c r="CU59" s="1060"/>
      <c r="CV59" s="1061"/>
      <c r="CW59" s="1059"/>
      <c r="CX59" s="1060"/>
      <c r="CY59" s="1060"/>
      <c r="CZ59" s="1060"/>
      <c r="DA59" s="1061"/>
      <c r="DB59" s="1059"/>
      <c r="DC59" s="1060"/>
      <c r="DD59" s="1060"/>
      <c r="DE59" s="1060"/>
      <c r="DF59" s="1061"/>
      <c r="DG59" s="1059"/>
      <c r="DH59" s="1060"/>
      <c r="DI59" s="1060"/>
      <c r="DJ59" s="1060"/>
      <c r="DK59" s="1061"/>
      <c r="DL59" s="1059"/>
      <c r="DM59" s="1060"/>
      <c r="DN59" s="1060"/>
      <c r="DO59" s="1060"/>
      <c r="DP59" s="1061"/>
      <c r="DQ59" s="1059"/>
      <c r="DR59" s="1060"/>
      <c r="DS59" s="1060"/>
      <c r="DT59" s="1060"/>
      <c r="DU59" s="1061"/>
      <c r="DV59" s="1062"/>
      <c r="DW59" s="1063"/>
      <c r="DX59" s="1063"/>
      <c r="DY59" s="1063"/>
      <c r="DZ59" s="1064"/>
      <c r="EA59" s="226"/>
    </row>
    <row r="60" spans="1:131" s="227" customFormat="1" ht="26.25" customHeight="1">
      <c r="A60" s="241">
        <v>33</v>
      </c>
      <c r="B60" s="1101"/>
      <c r="C60" s="1102"/>
      <c r="D60" s="1102"/>
      <c r="E60" s="1102"/>
      <c r="F60" s="1102"/>
      <c r="G60" s="1102"/>
      <c r="H60" s="1102"/>
      <c r="I60" s="1102"/>
      <c r="J60" s="1102"/>
      <c r="K60" s="1102"/>
      <c r="L60" s="1102"/>
      <c r="M60" s="1102"/>
      <c r="N60" s="1102"/>
      <c r="O60" s="1102"/>
      <c r="P60" s="1103"/>
      <c r="Q60" s="1104"/>
      <c r="R60" s="1105"/>
      <c r="S60" s="1105"/>
      <c r="T60" s="1105"/>
      <c r="U60" s="1105"/>
      <c r="V60" s="1105"/>
      <c r="W60" s="1105"/>
      <c r="X60" s="1105"/>
      <c r="Y60" s="1105"/>
      <c r="Z60" s="1105"/>
      <c r="AA60" s="1105"/>
      <c r="AB60" s="1105"/>
      <c r="AC60" s="1105"/>
      <c r="AD60" s="1105"/>
      <c r="AE60" s="1106"/>
      <c r="AF60" s="1107"/>
      <c r="AG60" s="1108"/>
      <c r="AH60" s="1108"/>
      <c r="AI60" s="1108"/>
      <c r="AJ60" s="1109"/>
      <c r="AK60" s="1110"/>
      <c r="AL60" s="1105"/>
      <c r="AM60" s="1105"/>
      <c r="AN60" s="1105"/>
      <c r="AO60" s="1105"/>
      <c r="AP60" s="1105"/>
      <c r="AQ60" s="1105"/>
      <c r="AR60" s="1105"/>
      <c r="AS60" s="1105"/>
      <c r="AT60" s="1105"/>
      <c r="AU60" s="1105"/>
      <c r="AV60" s="1105"/>
      <c r="AW60" s="1105"/>
      <c r="AX60" s="1105"/>
      <c r="AY60" s="1105"/>
      <c r="AZ60" s="1111"/>
      <c r="BA60" s="1111"/>
      <c r="BB60" s="1111"/>
      <c r="BC60" s="1111"/>
      <c r="BD60" s="1111"/>
      <c r="BE60" s="1096"/>
      <c r="BF60" s="1096"/>
      <c r="BG60" s="1096"/>
      <c r="BH60" s="1096"/>
      <c r="BI60" s="1097"/>
      <c r="BJ60" s="232"/>
      <c r="BK60" s="232"/>
      <c r="BL60" s="232"/>
      <c r="BM60" s="232"/>
      <c r="BN60" s="232"/>
      <c r="BO60" s="245"/>
      <c r="BP60" s="245"/>
      <c r="BQ60" s="242">
        <v>54</v>
      </c>
      <c r="BR60" s="243"/>
      <c r="BS60" s="1084"/>
      <c r="BT60" s="1085"/>
      <c r="BU60" s="1085"/>
      <c r="BV60" s="1085"/>
      <c r="BW60" s="1085"/>
      <c r="BX60" s="1085"/>
      <c r="BY60" s="1085"/>
      <c r="BZ60" s="1085"/>
      <c r="CA60" s="1085"/>
      <c r="CB60" s="1085"/>
      <c r="CC60" s="1085"/>
      <c r="CD60" s="1085"/>
      <c r="CE60" s="1085"/>
      <c r="CF60" s="1085"/>
      <c r="CG60" s="1086"/>
      <c r="CH60" s="1059"/>
      <c r="CI60" s="1060"/>
      <c r="CJ60" s="1060"/>
      <c r="CK60" s="1060"/>
      <c r="CL60" s="1061"/>
      <c r="CM60" s="1059"/>
      <c r="CN60" s="1060"/>
      <c r="CO60" s="1060"/>
      <c r="CP60" s="1060"/>
      <c r="CQ60" s="1061"/>
      <c r="CR60" s="1059"/>
      <c r="CS60" s="1060"/>
      <c r="CT60" s="1060"/>
      <c r="CU60" s="1060"/>
      <c r="CV60" s="1061"/>
      <c r="CW60" s="1059"/>
      <c r="CX60" s="1060"/>
      <c r="CY60" s="1060"/>
      <c r="CZ60" s="1060"/>
      <c r="DA60" s="1061"/>
      <c r="DB60" s="1059"/>
      <c r="DC60" s="1060"/>
      <c r="DD60" s="1060"/>
      <c r="DE60" s="1060"/>
      <c r="DF60" s="1061"/>
      <c r="DG60" s="1059"/>
      <c r="DH60" s="1060"/>
      <c r="DI60" s="1060"/>
      <c r="DJ60" s="1060"/>
      <c r="DK60" s="1061"/>
      <c r="DL60" s="1059"/>
      <c r="DM60" s="1060"/>
      <c r="DN60" s="1060"/>
      <c r="DO60" s="1060"/>
      <c r="DP60" s="1061"/>
      <c r="DQ60" s="1059"/>
      <c r="DR60" s="1060"/>
      <c r="DS60" s="1060"/>
      <c r="DT60" s="1060"/>
      <c r="DU60" s="1061"/>
      <c r="DV60" s="1062"/>
      <c r="DW60" s="1063"/>
      <c r="DX60" s="1063"/>
      <c r="DY60" s="1063"/>
      <c r="DZ60" s="1064"/>
      <c r="EA60" s="226"/>
    </row>
    <row r="61" spans="1:131" s="227" customFormat="1" ht="26.25" customHeight="1" thickBot="1">
      <c r="A61" s="241">
        <v>34</v>
      </c>
      <c r="B61" s="1101"/>
      <c r="C61" s="1102"/>
      <c r="D61" s="1102"/>
      <c r="E61" s="1102"/>
      <c r="F61" s="1102"/>
      <c r="G61" s="1102"/>
      <c r="H61" s="1102"/>
      <c r="I61" s="1102"/>
      <c r="J61" s="1102"/>
      <c r="K61" s="1102"/>
      <c r="L61" s="1102"/>
      <c r="M61" s="1102"/>
      <c r="N61" s="1102"/>
      <c r="O61" s="1102"/>
      <c r="P61" s="1103"/>
      <c r="Q61" s="1104"/>
      <c r="R61" s="1105"/>
      <c r="S61" s="1105"/>
      <c r="T61" s="1105"/>
      <c r="U61" s="1105"/>
      <c r="V61" s="1105"/>
      <c r="W61" s="1105"/>
      <c r="X61" s="1105"/>
      <c r="Y61" s="1105"/>
      <c r="Z61" s="1105"/>
      <c r="AA61" s="1105"/>
      <c r="AB61" s="1105"/>
      <c r="AC61" s="1105"/>
      <c r="AD61" s="1105"/>
      <c r="AE61" s="1106"/>
      <c r="AF61" s="1107"/>
      <c r="AG61" s="1108"/>
      <c r="AH61" s="1108"/>
      <c r="AI61" s="1108"/>
      <c r="AJ61" s="1109"/>
      <c r="AK61" s="1110"/>
      <c r="AL61" s="1105"/>
      <c r="AM61" s="1105"/>
      <c r="AN61" s="1105"/>
      <c r="AO61" s="1105"/>
      <c r="AP61" s="1105"/>
      <c r="AQ61" s="1105"/>
      <c r="AR61" s="1105"/>
      <c r="AS61" s="1105"/>
      <c r="AT61" s="1105"/>
      <c r="AU61" s="1105"/>
      <c r="AV61" s="1105"/>
      <c r="AW61" s="1105"/>
      <c r="AX61" s="1105"/>
      <c r="AY61" s="1105"/>
      <c r="AZ61" s="1111"/>
      <c r="BA61" s="1111"/>
      <c r="BB61" s="1111"/>
      <c r="BC61" s="1111"/>
      <c r="BD61" s="1111"/>
      <c r="BE61" s="1096"/>
      <c r="BF61" s="1096"/>
      <c r="BG61" s="1096"/>
      <c r="BH61" s="1096"/>
      <c r="BI61" s="1097"/>
      <c r="BJ61" s="232"/>
      <c r="BK61" s="232"/>
      <c r="BL61" s="232"/>
      <c r="BM61" s="232"/>
      <c r="BN61" s="232"/>
      <c r="BO61" s="245"/>
      <c r="BP61" s="245"/>
      <c r="BQ61" s="242">
        <v>55</v>
      </c>
      <c r="BR61" s="243"/>
      <c r="BS61" s="1084"/>
      <c r="BT61" s="1085"/>
      <c r="BU61" s="1085"/>
      <c r="BV61" s="1085"/>
      <c r="BW61" s="1085"/>
      <c r="BX61" s="1085"/>
      <c r="BY61" s="1085"/>
      <c r="BZ61" s="1085"/>
      <c r="CA61" s="1085"/>
      <c r="CB61" s="1085"/>
      <c r="CC61" s="1085"/>
      <c r="CD61" s="1085"/>
      <c r="CE61" s="1085"/>
      <c r="CF61" s="1085"/>
      <c r="CG61" s="1086"/>
      <c r="CH61" s="1059"/>
      <c r="CI61" s="1060"/>
      <c r="CJ61" s="1060"/>
      <c r="CK61" s="1060"/>
      <c r="CL61" s="1061"/>
      <c r="CM61" s="1059"/>
      <c r="CN61" s="1060"/>
      <c r="CO61" s="1060"/>
      <c r="CP61" s="1060"/>
      <c r="CQ61" s="1061"/>
      <c r="CR61" s="1059"/>
      <c r="CS61" s="1060"/>
      <c r="CT61" s="1060"/>
      <c r="CU61" s="1060"/>
      <c r="CV61" s="1061"/>
      <c r="CW61" s="1059"/>
      <c r="CX61" s="1060"/>
      <c r="CY61" s="1060"/>
      <c r="CZ61" s="1060"/>
      <c r="DA61" s="1061"/>
      <c r="DB61" s="1059"/>
      <c r="DC61" s="1060"/>
      <c r="DD61" s="1060"/>
      <c r="DE61" s="1060"/>
      <c r="DF61" s="1061"/>
      <c r="DG61" s="1059"/>
      <c r="DH61" s="1060"/>
      <c r="DI61" s="1060"/>
      <c r="DJ61" s="1060"/>
      <c r="DK61" s="1061"/>
      <c r="DL61" s="1059"/>
      <c r="DM61" s="1060"/>
      <c r="DN61" s="1060"/>
      <c r="DO61" s="1060"/>
      <c r="DP61" s="1061"/>
      <c r="DQ61" s="1059"/>
      <c r="DR61" s="1060"/>
      <c r="DS61" s="1060"/>
      <c r="DT61" s="1060"/>
      <c r="DU61" s="1061"/>
      <c r="DV61" s="1062"/>
      <c r="DW61" s="1063"/>
      <c r="DX61" s="1063"/>
      <c r="DY61" s="1063"/>
      <c r="DZ61" s="1064"/>
      <c r="EA61" s="226"/>
    </row>
    <row r="62" spans="1:131" s="227" customFormat="1" ht="26.25" customHeight="1">
      <c r="A62" s="241">
        <v>35</v>
      </c>
      <c r="B62" s="1101"/>
      <c r="C62" s="1102"/>
      <c r="D62" s="1102"/>
      <c r="E62" s="1102"/>
      <c r="F62" s="1102"/>
      <c r="G62" s="1102"/>
      <c r="H62" s="1102"/>
      <c r="I62" s="1102"/>
      <c r="J62" s="1102"/>
      <c r="K62" s="1102"/>
      <c r="L62" s="1102"/>
      <c r="M62" s="1102"/>
      <c r="N62" s="1102"/>
      <c r="O62" s="1102"/>
      <c r="P62" s="1103"/>
      <c r="Q62" s="1104"/>
      <c r="R62" s="1105"/>
      <c r="S62" s="1105"/>
      <c r="T62" s="1105"/>
      <c r="U62" s="1105"/>
      <c r="V62" s="1105"/>
      <c r="W62" s="1105"/>
      <c r="X62" s="1105"/>
      <c r="Y62" s="1105"/>
      <c r="Z62" s="1105"/>
      <c r="AA62" s="1105"/>
      <c r="AB62" s="1105"/>
      <c r="AC62" s="1105"/>
      <c r="AD62" s="1105"/>
      <c r="AE62" s="1106"/>
      <c r="AF62" s="1107"/>
      <c r="AG62" s="1108"/>
      <c r="AH62" s="1108"/>
      <c r="AI62" s="1108"/>
      <c r="AJ62" s="1109"/>
      <c r="AK62" s="1110"/>
      <c r="AL62" s="1105"/>
      <c r="AM62" s="1105"/>
      <c r="AN62" s="1105"/>
      <c r="AO62" s="1105"/>
      <c r="AP62" s="1105"/>
      <c r="AQ62" s="1105"/>
      <c r="AR62" s="1105"/>
      <c r="AS62" s="1105"/>
      <c r="AT62" s="1105"/>
      <c r="AU62" s="1105"/>
      <c r="AV62" s="1105"/>
      <c r="AW62" s="1105"/>
      <c r="AX62" s="1105"/>
      <c r="AY62" s="1105"/>
      <c r="AZ62" s="1111"/>
      <c r="BA62" s="1111"/>
      <c r="BB62" s="1111"/>
      <c r="BC62" s="1111"/>
      <c r="BD62" s="1111"/>
      <c r="BE62" s="1096"/>
      <c r="BF62" s="1096"/>
      <c r="BG62" s="1096"/>
      <c r="BH62" s="1096"/>
      <c r="BI62" s="1097"/>
      <c r="BJ62" s="1098" t="s">
        <v>408</v>
      </c>
      <c r="BK62" s="1099"/>
      <c r="BL62" s="1099"/>
      <c r="BM62" s="1099"/>
      <c r="BN62" s="1100"/>
      <c r="BO62" s="245"/>
      <c r="BP62" s="245"/>
      <c r="BQ62" s="242">
        <v>56</v>
      </c>
      <c r="BR62" s="243"/>
      <c r="BS62" s="1084"/>
      <c r="BT62" s="1085"/>
      <c r="BU62" s="1085"/>
      <c r="BV62" s="1085"/>
      <c r="BW62" s="1085"/>
      <c r="BX62" s="1085"/>
      <c r="BY62" s="1085"/>
      <c r="BZ62" s="1085"/>
      <c r="CA62" s="1085"/>
      <c r="CB62" s="1085"/>
      <c r="CC62" s="1085"/>
      <c r="CD62" s="1085"/>
      <c r="CE62" s="1085"/>
      <c r="CF62" s="1085"/>
      <c r="CG62" s="1086"/>
      <c r="CH62" s="1059"/>
      <c r="CI62" s="1060"/>
      <c r="CJ62" s="1060"/>
      <c r="CK62" s="1060"/>
      <c r="CL62" s="1061"/>
      <c r="CM62" s="1059"/>
      <c r="CN62" s="1060"/>
      <c r="CO62" s="1060"/>
      <c r="CP62" s="1060"/>
      <c r="CQ62" s="1061"/>
      <c r="CR62" s="1059"/>
      <c r="CS62" s="1060"/>
      <c r="CT62" s="1060"/>
      <c r="CU62" s="1060"/>
      <c r="CV62" s="1061"/>
      <c r="CW62" s="1059"/>
      <c r="CX62" s="1060"/>
      <c r="CY62" s="1060"/>
      <c r="CZ62" s="1060"/>
      <c r="DA62" s="1061"/>
      <c r="DB62" s="1059"/>
      <c r="DC62" s="1060"/>
      <c r="DD62" s="1060"/>
      <c r="DE62" s="1060"/>
      <c r="DF62" s="1061"/>
      <c r="DG62" s="1059"/>
      <c r="DH62" s="1060"/>
      <c r="DI62" s="1060"/>
      <c r="DJ62" s="1060"/>
      <c r="DK62" s="1061"/>
      <c r="DL62" s="1059"/>
      <c r="DM62" s="1060"/>
      <c r="DN62" s="1060"/>
      <c r="DO62" s="1060"/>
      <c r="DP62" s="1061"/>
      <c r="DQ62" s="1059"/>
      <c r="DR62" s="1060"/>
      <c r="DS62" s="1060"/>
      <c r="DT62" s="1060"/>
      <c r="DU62" s="1061"/>
      <c r="DV62" s="1062"/>
      <c r="DW62" s="1063"/>
      <c r="DX62" s="1063"/>
      <c r="DY62" s="1063"/>
      <c r="DZ62" s="1064"/>
      <c r="EA62" s="226"/>
    </row>
    <row r="63" spans="1:131" s="227" customFormat="1" ht="26.25" customHeight="1" thickBot="1">
      <c r="A63" s="244" t="s">
        <v>384</v>
      </c>
      <c r="B63" s="1013" t="s">
        <v>409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2"/>
      <c r="AF63" s="1093">
        <v>1224</v>
      </c>
      <c r="AG63" s="1028"/>
      <c r="AH63" s="1028"/>
      <c r="AI63" s="1028"/>
      <c r="AJ63" s="1094"/>
      <c r="AK63" s="1095"/>
      <c r="AL63" s="1032"/>
      <c r="AM63" s="1032"/>
      <c r="AN63" s="1032"/>
      <c r="AO63" s="1032"/>
      <c r="AP63" s="1028">
        <f>SUM(AP28:AT62)</f>
        <v>4552</v>
      </c>
      <c r="AQ63" s="1028"/>
      <c r="AR63" s="1028"/>
      <c r="AS63" s="1028"/>
      <c r="AT63" s="1028"/>
      <c r="AU63" s="1028">
        <f>SUM(AU28:AY62)</f>
        <v>3208</v>
      </c>
      <c r="AV63" s="1028"/>
      <c r="AW63" s="1028"/>
      <c r="AX63" s="1028"/>
      <c r="AY63" s="1028"/>
      <c r="AZ63" s="1089"/>
      <c r="BA63" s="1089"/>
      <c r="BB63" s="1089"/>
      <c r="BC63" s="1089"/>
      <c r="BD63" s="1089"/>
      <c r="BE63" s="1029"/>
      <c r="BF63" s="1029"/>
      <c r="BG63" s="1029"/>
      <c r="BH63" s="1029"/>
      <c r="BI63" s="1030"/>
      <c r="BJ63" s="1090" t="s">
        <v>410</v>
      </c>
      <c r="BK63" s="1020"/>
      <c r="BL63" s="1020"/>
      <c r="BM63" s="1020"/>
      <c r="BN63" s="1091"/>
      <c r="BO63" s="245"/>
      <c r="BP63" s="245"/>
      <c r="BQ63" s="242">
        <v>57</v>
      </c>
      <c r="BR63" s="243"/>
      <c r="BS63" s="1084"/>
      <c r="BT63" s="1085"/>
      <c r="BU63" s="1085"/>
      <c r="BV63" s="1085"/>
      <c r="BW63" s="1085"/>
      <c r="BX63" s="1085"/>
      <c r="BY63" s="1085"/>
      <c r="BZ63" s="1085"/>
      <c r="CA63" s="1085"/>
      <c r="CB63" s="1085"/>
      <c r="CC63" s="1085"/>
      <c r="CD63" s="1085"/>
      <c r="CE63" s="1085"/>
      <c r="CF63" s="1085"/>
      <c r="CG63" s="1086"/>
      <c r="CH63" s="1059"/>
      <c r="CI63" s="1060"/>
      <c r="CJ63" s="1060"/>
      <c r="CK63" s="1060"/>
      <c r="CL63" s="1061"/>
      <c r="CM63" s="1059"/>
      <c r="CN63" s="1060"/>
      <c r="CO63" s="1060"/>
      <c r="CP63" s="1060"/>
      <c r="CQ63" s="1061"/>
      <c r="CR63" s="1059"/>
      <c r="CS63" s="1060"/>
      <c r="CT63" s="1060"/>
      <c r="CU63" s="1060"/>
      <c r="CV63" s="1061"/>
      <c r="CW63" s="1059"/>
      <c r="CX63" s="1060"/>
      <c r="CY63" s="1060"/>
      <c r="CZ63" s="1060"/>
      <c r="DA63" s="1061"/>
      <c r="DB63" s="1059"/>
      <c r="DC63" s="1060"/>
      <c r="DD63" s="1060"/>
      <c r="DE63" s="1060"/>
      <c r="DF63" s="1061"/>
      <c r="DG63" s="1059"/>
      <c r="DH63" s="1060"/>
      <c r="DI63" s="1060"/>
      <c r="DJ63" s="1060"/>
      <c r="DK63" s="1061"/>
      <c r="DL63" s="1059"/>
      <c r="DM63" s="1060"/>
      <c r="DN63" s="1060"/>
      <c r="DO63" s="1060"/>
      <c r="DP63" s="1061"/>
      <c r="DQ63" s="1059"/>
      <c r="DR63" s="1060"/>
      <c r="DS63" s="1060"/>
      <c r="DT63" s="1060"/>
      <c r="DU63" s="1061"/>
      <c r="DV63" s="1062"/>
      <c r="DW63" s="1063"/>
      <c r="DX63" s="1063"/>
      <c r="DY63" s="1063"/>
      <c r="DZ63" s="1064"/>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4"/>
      <c r="BT64" s="1085"/>
      <c r="BU64" s="1085"/>
      <c r="BV64" s="1085"/>
      <c r="BW64" s="1085"/>
      <c r="BX64" s="1085"/>
      <c r="BY64" s="1085"/>
      <c r="BZ64" s="1085"/>
      <c r="CA64" s="1085"/>
      <c r="CB64" s="1085"/>
      <c r="CC64" s="1085"/>
      <c r="CD64" s="1085"/>
      <c r="CE64" s="1085"/>
      <c r="CF64" s="1085"/>
      <c r="CG64" s="1086"/>
      <c r="CH64" s="1059"/>
      <c r="CI64" s="1060"/>
      <c r="CJ64" s="1060"/>
      <c r="CK64" s="1060"/>
      <c r="CL64" s="1061"/>
      <c r="CM64" s="1059"/>
      <c r="CN64" s="1060"/>
      <c r="CO64" s="1060"/>
      <c r="CP64" s="1060"/>
      <c r="CQ64" s="1061"/>
      <c r="CR64" s="1059"/>
      <c r="CS64" s="1060"/>
      <c r="CT64" s="1060"/>
      <c r="CU64" s="1060"/>
      <c r="CV64" s="1061"/>
      <c r="CW64" s="1059"/>
      <c r="CX64" s="1060"/>
      <c r="CY64" s="1060"/>
      <c r="CZ64" s="1060"/>
      <c r="DA64" s="1061"/>
      <c r="DB64" s="1059"/>
      <c r="DC64" s="1060"/>
      <c r="DD64" s="1060"/>
      <c r="DE64" s="1060"/>
      <c r="DF64" s="1061"/>
      <c r="DG64" s="1059"/>
      <c r="DH64" s="1060"/>
      <c r="DI64" s="1060"/>
      <c r="DJ64" s="1060"/>
      <c r="DK64" s="1061"/>
      <c r="DL64" s="1059"/>
      <c r="DM64" s="1060"/>
      <c r="DN64" s="1060"/>
      <c r="DO64" s="1060"/>
      <c r="DP64" s="1061"/>
      <c r="DQ64" s="1059"/>
      <c r="DR64" s="1060"/>
      <c r="DS64" s="1060"/>
      <c r="DT64" s="1060"/>
      <c r="DU64" s="1061"/>
      <c r="DV64" s="1062"/>
      <c r="DW64" s="1063"/>
      <c r="DX64" s="1063"/>
      <c r="DY64" s="1063"/>
      <c r="DZ64" s="1064"/>
      <c r="EA64" s="226"/>
    </row>
    <row r="65" spans="1:131" s="227" customFormat="1" ht="26.25" customHeight="1" thickBot="1">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4"/>
      <c r="BT65" s="1085"/>
      <c r="BU65" s="1085"/>
      <c r="BV65" s="1085"/>
      <c r="BW65" s="1085"/>
      <c r="BX65" s="1085"/>
      <c r="BY65" s="1085"/>
      <c r="BZ65" s="1085"/>
      <c r="CA65" s="1085"/>
      <c r="CB65" s="1085"/>
      <c r="CC65" s="1085"/>
      <c r="CD65" s="1085"/>
      <c r="CE65" s="1085"/>
      <c r="CF65" s="1085"/>
      <c r="CG65" s="1086"/>
      <c r="CH65" s="1059"/>
      <c r="CI65" s="1060"/>
      <c r="CJ65" s="1060"/>
      <c r="CK65" s="1060"/>
      <c r="CL65" s="1061"/>
      <c r="CM65" s="1059"/>
      <c r="CN65" s="1060"/>
      <c r="CO65" s="1060"/>
      <c r="CP65" s="1060"/>
      <c r="CQ65" s="1061"/>
      <c r="CR65" s="1059"/>
      <c r="CS65" s="1060"/>
      <c r="CT65" s="1060"/>
      <c r="CU65" s="1060"/>
      <c r="CV65" s="1061"/>
      <c r="CW65" s="1059"/>
      <c r="CX65" s="1060"/>
      <c r="CY65" s="1060"/>
      <c r="CZ65" s="1060"/>
      <c r="DA65" s="1061"/>
      <c r="DB65" s="1059"/>
      <c r="DC65" s="1060"/>
      <c r="DD65" s="1060"/>
      <c r="DE65" s="1060"/>
      <c r="DF65" s="1061"/>
      <c r="DG65" s="1059"/>
      <c r="DH65" s="1060"/>
      <c r="DI65" s="1060"/>
      <c r="DJ65" s="1060"/>
      <c r="DK65" s="1061"/>
      <c r="DL65" s="1059"/>
      <c r="DM65" s="1060"/>
      <c r="DN65" s="1060"/>
      <c r="DO65" s="1060"/>
      <c r="DP65" s="1061"/>
      <c r="DQ65" s="1059"/>
      <c r="DR65" s="1060"/>
      <c r="DS65" s="1060"/>
      <c r="DT65" s="1060"/>
      <c r="DU65" s="1061"/>
      <c r="DV65" s="1062"/>
      <c r="DW65" s="1063"/>
      <c r="DX65" s="1063"/>
      <c r="DY65" s="1063"/>
      <c r="DZ65" s="1064"/>
      <c r="EA65" s="226"/>
    </row>
    <row r="66" spans="1:131" s="227" customFormat="1" ht="26.25" customHeight="1">
      <c r="A66" s="1065" t="s">
        <v>412</v>
      </c>
      <c r="B66" s="1066"/>
      <c r="C66" s="1066"/>
      <c r="D66" s="1066"/>
      <c r="E66" s="1066"/>
      <c r="F66" s="1066"/>
      <c r="G66" s="1066"/>
      <c r="H66" s="1066"/>
      <c r="I66" s="1066"/>
      <c r="J66" s="1066"/>
      <c r="K66" s="1066"/>
      <c r="L66" s="1066"/>
      <c r="M66" s="1066"/>
      <c r="N66" s="1066"/>
      <c r="O66" s="1066"/>
      <c r="P66" s="1067"/>
      <c r="Q66" s="1071" t="s">
        <v>413</v>
      </c>
      <c r="R66" s="1072"/>
      <c r="S66" s="1072"/>
      <c r="T66" s="1072"/>
      <c r="U66" s="1073"/>
      <c r="V66" s="1071" t="s">
        <v>414</v>
      </c>
      <c r="W66" s="1072"/>
      <c r="X66" s="1072"/>
      <c r="Y66" s="1072"/>
      <c r="Z66" s="1073"/>
      <c r="AA66" s="1071" t="s">
        <v>415</v>
      </c>
      <c r="AB66" s="1072"/>
      <c r="AC66" s="1072"/>
      <c r="AD66" s="1072"/>
      <c r="AE66" s="1073"/>
      <c r="AF66" s="1077" t="s">
        <v>416</v>
      </c>
      <c r="AG66" s="1078"/>
      <c r="AH66" s="1078"/>
      <c r="AI66" s="1078"/>
      <c r="AJ66" s="1079"/>
      <c r="AK66" s="1071" t="s">
        <v>417</v>
      </c>
      <c r="AL66" s="1066"/>
      <c r="AM66" s="1066"/>
      <c r="AN66" s="1066"/>
      <c r="AO66" s="1067"/>
      <c r="AP66" s="1071" t="s">
        <v>418</v>
      </c>
      <c r="AQ66" s="1072"/>
      <c r="AR66" s="1072"/>
      <c r="AS66" s="1072"/>
      <c r="AT66" s="1073"/>
      <c r="AU66" s="1071" t="s">
        <v>419</v>
      </c>
      <c r="AV66" s="1072"/>
      <c r="AW66" s="1072"/>
      <c r="AX66" s="1072"/>
      <c r="AY66" s="1073"/>
      <c r="AZ66" s="1071" t="s">
        <v>369</v>
      </c>
      <c r="BA66" s="1072"/>
      <c r="BB66" s="1072"/>
      <c r="BC66" s="1072"/>
      <c r="BD66" s="1087"/>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8"/>
      <c r="B67" s="1069"/>
      <c r="C67" s="1069"/>
      <c r="D67" s="1069"/>
      <c r="E67" s="1069"/>
      <c r="F67" s="1069"/>
      <c r="G67" s="1069"/>
      <c r="H67" s="1069"/>
      <c r="I67" s="1069"/>
      <c r="J67" s="1069"/>
      <c r="K67" s="1069"/>
      <c r="L67" s="1069"/>
      <c r="M67" s="1069"/>
      <c r="N67" s="1069"/>
      <c r="O67" s="1069"/>
      <c r="P67" s="1070"/>
      <c r="Q67" s="1074"/>
      <c r="R67" s="1075"/>
      <c r="S67" s="1075"/>
      <c r="T67" s="1075"/>
      <c r="U67" s="1076"/>
      <c r="V67" s="1074"/>
      <c r="W67" s="1075"/>
      <c r="X67" s="1075"/>
      <c r="Y67" s="1075"/>
      <c r="Z67" s="1076"/>
      <c r="AA67" s="1074"/>
      <c r="AB67" s="1075"/>
      <c r="AC67" s="1075"/>
      <c r="AD67" s="1075"/>
      <c r="AE67" s="1076"/>
      <c r="AF67" s="1080"/>
      <c r="AG67" s="1081"/>
      <c r="AH67" s="1081"/>
      <c r="AI67" s="1081"/>
      <c r="AJ67" s="1082"/>
      <c r="AK67" s="1083"/>
      <c r="AL67" s="1069"/>
      <c r="AM67" s="1069"/>
      <c r="AN67" s="1069"/>
      <c r="AO67" s="1070"/>
      <c r="AP67" s="1074"/>
      <c r="AQ67" s="1075"/>
      <c r="AR67" s="1075"/>
      <c r="AS67" s="1075"/>
      <c r="AT67" s="1076"/>
      <c r="AU67" s="1074"/>
      <c r="AV67" s="1075"/>
      <c r="AW67" s="1075"/>
      <c r="AX67" s="1075"/>
      <c r="AY67" s="1076"/>
      <c r="AZ67" s="1074"/>
      <c r="BA67" s="1075"/>
      <c r="BB67" s="1075"/>
      <c r="BC67" s="1075"/>
      <c r="BD67" s="1088"/>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584</v>
      </c>
      <c r="C68" s="1055"/>
      <c r="D68" s="1055"/>
      <c r="E68" s="1055"/>
      <c r="F68" s="1055"/>
      <c r="G68" s="1055"/>
      <c r="H68" s="1055"/>
      <c r="I68" s="1055"/>
      <c r="J68" s="1055"/>
      <c r="K68" s="1055"/>
      <c r="L68" s="1055"/>
      <c r="M68" s="1055"/>
      <c r="N68" s="1055"/>
      <c r="O68" s="1055"/>
      <c r="P68" s="1056"/>
      <c r="Q68" s="1057">
        <v>273</v>
      </c>
      <c r="R68" s="1058"/>
      <c r="S68" s="1058"/>
      <c r="T68" s="1058"/>
      <c r="U68" s="1058"/>
      <c r="V68" s="1058">
        <v>249</v>
      </c>
      <c r="W68" s="1058"/>
      <c r="X68" s="1058"/>
      <c r="Y68" s="1058"/>
      <c r="Z68" s="1058"/>
      <c r="AA68" s="1058">
        <v>24</v>
      </c>
      <c r="AB68" s="1058"/>
      <c r="AC68" s="1058"/>
      <c r="AD68" s="1058"/>
      <c r="AE68" s="1058"/>
      <c r="AF68" s="1058">
        <v>24</v>
      </c>
      <c r="AG68" s="1058"/>
      <c r="AH68" s="1058"/>
      <c r="AI68" s="1058"/>
      <c r="AJ68" s="1058"/>
      <c r="AK68" s="1051" t="s">
        <v>601</v>
      </c>
      <c r="AL68" s="1051"/>
      <c r="AM68" s="1051"/>
      <c r="AN68" s="1051"/>
      <c r="AO68" s="1051"/>
      <c r="AP68" s="1051" t="s">
        <v>601</v>
      </c>
      <c r="AQ68" s="1051"/>
      <c r="AR68" s="1051"/>
      <c r="AS68" s="1051"/>
      <c r="AT68" s="1051"/>
      <c r="AU68" s="1051" t="s">
        <v>601</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585</v>
      </c>
      <c r="C69" s="1044"/>
      <c r="D69" s="1044"/>
      <c r="E69" s="1044"/>
      <c r="F69" s="1044"/>
      <c r="G69" s="1044"/>
      <c r="H69" s="1044"/>
      <c r="I69" s="1044"/>
      <c r="J69" s="1044"/>
      <c r="K69" s="1044"/>
      <c r="L69" s="1044"/>
      <c r="M69" s="1044"/>
      <c r="N69" s="1044"/>
      <c r="O69" s="1044"/>
      <c r="P69" s="1045"/>
      <c r="Q69" s="1046">
        <v>609</v>
      </c>
      <c r="R69" s="1040"/>
      <c r="S69" s="1040"/>
      <c r="T69" s="1040"/>
      <c r="U69" s="1040"/>
      <c r="V69" s="1040">
        <v>570</v>
      </c>
      <c r="W69" s="1040"/>
      <c r="X69" s="1040"/>
      <c r="Y69" s="1040"/>
      <c r="Z69" s="1040"/>
      <c r="AA69" s="1040">
        <v>39</v>
      </c>
      <c r="AB69" s="1040"/>
      <c r="AC69" s="1040"/>
      <c r="AD69" s="1040"/>
      <c r="AE69" s="1040"/>
      <c r="AF69" s="1040">
        <v>39</v>
      </c>
      <c r="AG69" s="1040"/>
      <c r="AH69" s="1040"/>
      <c r="AI69" s="1040"/>
      <c r="AJ69" s="1040"/>
      <c r="AK69" s="1040" t="s">
        <v>602</v>
      </c>
      <c r="AL69" s="1040"/>
      <c r="AM69" s="1040"/>
      <c r="AN69" s="1040"/>
      <c r="AO69" s="1040"/>
      <c r="AP69" s="1040">
        <v>211</v>
      </c>
      <c r="AQ69" s="1040"/>
      <c r="AR69" s="1040"/>
      <c r="AS69" s="1040"/>
      <c r="AT69" s="1040"/>
      <c r="AU69" s="1040" t="s">
        <v>602</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586</v>
      </c>
      <c r="C70" s="1044"/>
      <c r="D70" s="1044"/>
      <c r="E70" s="1044"/>
      <c r="F70" s="1044"/>
      <c r="G70" s="1044"/>
      <c r="H70" s="1044"/>
      <c r="I70" s="1044"/>
      <c r="J70" s="1044"/>
      <c r="K70" s="1044"/>
      <c r="L70" s="1044"/>
      <c r="M70" s="1044"/>
      <c r="N70" s="1044"/>
      <c r="O70" s="1044"/>
      <c r="P70" s="1045"/>
      <c r="Q70" s="1046">
        <v>1466</v>
      </c>
      <c r="R70" s="1040"/>
      <c r="S70" s="1040"/>
      <c r="T70" s="1040"/>
      <c r="U70" s="1040"/>
      <c r="V70" s="1040">
        <v>1441</v>
      </c>
      <c r="W70" s="1040"/>
      <c r="X70" s="1040"/>
      <c r="Y70" s="1040"/>
      <c r="Z70" s="1040"/>
      <c r="AA70" s="1040">
        <v>25</v>
      </c>
      <c r="AB70" s="1040"/>
      <c r="AC70" s="1040"/>
      <c r="AD70" s="1040"/>
      <c r="AE70" s="1040"/>
      <c r="AF70" s="1040">
        <v>25</v>
      </c>
      <c r="AG70" s="1040"/>
      <c r="AH70" s="1040"/>
      <c r="AI70" s="1040"/>
      <c r="AJ70" s="1040"/>
      <c r="AK70" s="1040" t="s">
        <v>602</v>
      </c>
      <c r="AL70" s="1040"/>
      <c r="AM70" s="1040"/>
      <c r="AN70" s="1040"/>
      <c r="AO70" s="1040"/>
      <c r="AP70" s="1040">
        <v>11</v>
      </c>
      <c r="AQ70" s="1040"/>
      <c r="AR70" s="1040"/>
      <c r="AS70" s="1040"/>
      <c r="AT70" s="1040"/>
      <c r="AU70" s="1040">
        <v>8</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587</v>
      </c>
      <c r="C71" s="1044"/>
      <c r="D71" s="1044"/>
      <c r="E71" s="1044"/>
      <c r="F71" s="1044"/>
      <c r="G71" s="1044"/>
      <c r="H71" s="1044"/>
      <c r="I71" s="1044"/>
      <c r="J71" s="1044"/>
      <c r="K71" s="1044"/>
      <c r="L71" s="1044"/>
      <c r="M71" s="1044"/>
      <c r="N71" s="1044"/>
      <c r="O71" s="1044"/>
      <c r="P71" s="1045"/>
      <c r="Q71" s="1046">
        <v>149</v>
      </c>
      <c r="R71" s="1040"/>
      <c r="S71" s="1040"/>
      <c r="T71" s="1040"/>
      <c r="U71" s="1040"/>
      <c r="V71" s="1040">
        <v>140</v>
      </c>
      <c r="W71" s="1040"/>
      <c r="X71" s="1040"/>
      <c r="Y71" s="1040"/>
      <c r="Z71" s="1040"/>
      <c r="AA71" s="1040">
        <v>9</v>
      </c>
      <c r="AB71" s="1040"/>
      <c r="AC71" s="1040"/>
      <c r="AD71" s="1040"/>
      <c r="AE71" s="1040"/>
      <c r="AF71" s="1040">
        <v>9</v>
      </c>
      <c r="AG71" s="1040"/>
      <c r="AH71" s="1040"/>
      <c r="AI71" s="1040"/>
      <c r="AJ71" s="1040"/>
      <c r="AK71" s="1040" t="s">
        <v>602</v>
      </c>
      <c r="AL71" s="1040"/>
      <c r="AM71" s="1040"/>
      <c r="AN71" s="1040"/>
      <c r="AO71" s="1040"/>
      <c r="AP71" s="1040" t="s">
        <v>602</v>
      </c>
      <c r="AQ71" s="1040"/>
      <c r="AR71" s="1040"/>
      <c r="AS71" s="1040"/>
      <c r="AT71" s="1040"/>
      <c r="AU71" s="1040" t="s">
        <v>602</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588</v>
      </c>
      <c r="C72" s="1044"/>
      <c r="D72" s="1044"/>
      <c r="E72" s="1044"/>
      <c r="F72" s="1044"/>
      <c r="G72" s="1044"/>
      <c r="H72" s="1044"/>
      <c r="I72" s="1044"/>
      <c r="J72" s="1044"/>
      <c r="K72" s="1044"/>
      <c r="L72" s="1044"/>
      <c r="M72" s="1044"/>
      <c r="N72" s="1044"/>
      <c r="O72" s="1044"/>
      <c r="P72" s="1045"/>
      <c r="Q72" s="1046">
        <v>33</v>
      </c>
      <c r="R72" s="1040"/>
      <c r="S72" s="1040"/>
      <c r="T72" s="1040"/>
      <c r="U72" s="1040"/>
      <c r="V72" s="1040">
        <v>30</v>
      </c>
      <c r="W72" s="1040"/>
      <c r="X72" s="1040"/>
      <c r="Y72" s="1040"/>
      <c r="Z72" s="1040"/>
      <c r="AA72" s="1040">
        <v>3</v>
      </c>
      <c r="AB72" s="1040"/>
      <c r="AC72" s="1040"/>
      <c r="AD72" s="1040"/>
      <c r="AE72" s="1040"/>
      <c r="AF72" s="1040">
        <v>3</v>
      </c>
      <c r="AG72" s="1040"/>
      <c r="AH72" s="1040"/>
      <c r="AI72" s="1040"/>
      <c r="AJ72" s="1040"/>
      <c r="AK72" s="1040" t="s">
        <v>602</v>
      </c>
      <c r="AL72" s="1040"/>
      <c r="AM72" s="1040"/>
      <c r="AN72" s="1040"/>
      <c r="AO72" s="1040"/>
      <c r="AP72" s="1040" t="s">
        <v>602</v>
      </c>
      <c r="AQ72" s="1040"/>
      <c r="AR72" s="1040"/>
      <c r="AS72" s="1040"/>
      <c r="AT72" s="1040"/>
      <c r="AU72" s="1040" t="s">
        <v>602</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589</v>
      </c>
      <c r="C73" s="1044"/>
      <c r="D73" s="1044"/>
      <c r="E73" s="1044"/>
      <c r="F73" s="1044"/>
      <c r="G73" s="1044"/>
      <c r="H73" s="1044"/>
      <c r="I73" s="1044"/>
      <c r="J73" s="1044"/>
      <c r="K73" s="1044"/>
      <c r="L73" s="1044"/>
      <c r="M73" s="1044"/>
      <c r="N73" s="1044"/>
      <c r="O73" s="1044"/>
      <c r="P73" s="1045"/>
      <c r="Q73" s="1046">
        <v>44</v>
      </c>
      <c r="R73" s="1040"/>
      <c r="S73" s="1040"/>
      <c r="T73" s="1040"/>
      <c r="U73" s="1040"/>
      <c r="V73" s="1040">
        <v>11</v>
      </c>
      <c r="W73" s="1040"/>
      <c r="X73" s="1040"/>
      <c r="Y73" s="1040"/>
      <c r="Z73" s="1040"/>
      <c r="AA73" s="1040">
        <v>33</v>
      </c>
      <c r="AB73" s="1040"/>
      <c r="AC73" s="1040"/>
      <c r="AD73" s="1040"/>
      <c r="AE73" s="1040"/>
      <c r="AF73" s="1040">
        <v>33</v>
      </c>
      <c r="AG73" s="1040"/>
      <c r="AH73" s="1040"/>
      <c r="AI73" s="1040"/>
      <c r="AJ73" s="1040"/>
      <c r="AK73" s="1040" t="s">
        <v>602</v>
      </c>
      <c r="AL73" s="1040"/>
      <c r="AM73" s="1040"/>
      <c r="AN73" s="1040"/>
      <c r="AO73" s="1040"/>
      <c r="AP73" s="1040" t="s">
        <v>602</v>
      </c>
      <c r="AQ73" s="1040"/>
      <c r="AR73" s="1040"/>
      <c r="AS73" s="1040"/>
      <c r="AT73" s="1040"/>
      <c r="AU73" s="1040" t="s">
        <v>602</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590</v>
      </c>
      <c r="C74" s="1044"/>
      <c r="D74" s="1044"/>
      <c r="E74" s="1044"/>
      <c r="F74" s="1044"/>
      <c r="G74" s="1044"/>
      <c r="H74" s="1044"/>
      <c r="I74" s="1044"/>
      <c r="J74" s="1044"/>
      <c r="K74" s="1044"/>
      <c r="L74" s="1044"/>
      <c r="M74" s="1044"/>
      <c r="N74" s="1044"/>
      <c r="O74" s="1044"/>
      <c r="P74" s="1045"/>
      <c r="Q74" s="1046">
        <v>4961</v>
      </c>
      <c r="R74" s="1040"/>
      <c r="S74" s="1040"/>
      <c r="T74" s="1040"/>
      <c r="U74" s="1040"/>
      <c r="V74" s="1040">
        <v>4165</v>
      </c>
      <c r="W74" s="1040"/>
      <c r="X74" s="1040"/>
      <c r="Y74" s="1040"/>
      <c r="Z74" s="1040"/>
      <c r="AA74" s="1040">
        <v>796</v>
      </c>
      <c r="AB74" s="1040"/>
      <c r="AC74" s="1040"/>
      <c r="AD74" s="1040"/>
      <c r="AE74" s="1040"/>
      <c r="AF74" s="1040">
        <v>796</v>
      </c>
      <c r="AG74" s="1040"/>
      <c r="AH74" s="1040"/>
      <c r="AI74" s="1040"/>
      <c r="AJ74" s="1040"/>
      <c r="AK74" s="1040">
        <v>51</v>
      </c>
      <c r="AL74" s="1040"/>
      <c r="AM74" s="1040"/>
      <c r="AN74" s="1040"/>
      <c r="AO74" s="1040"/>
      <c r="AP74" s="1040" t="s">
        <v>602</v>
      </c>
      <c r="AQ74" s="1040"/>
      <c r="AR74" s="1040"/>
      <c r="AS74" s="1040"/>
      <c r="AT74" s="1040"/>
      <c r="AU74" s="1040" t="s">
        <v>602</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591</v>
      </c>
      <c r="C75" s="1044"/>
      <c r="D75" s="1044"/>
      <c r="E75" s="1044"/>
      <c r="F75" s="1044"/>
      <c r="G75" s="1044"/>
      <c r="H75" s="1044"/>
      <c r="I75" s="1044"/>
      <c r="J75" s="1044"/>
      <c r="K75" s="1044"/>
      <c r="L75" s="1044"/>
      <c r="M75" s="1044"/>
      <c r="N75" s="1044"/>
      <c r="O75" s="1044"/>
      <c r="P75" s="1045"/>
      <c r="Q75" s="1047">
        <v>12</v>
      </c>
      <c r="R75" s="1048"/>
      <c r="S75" s="1048"/>
      <c r="T75" s="1048"/>
      <c r="U75" s="1049"/>
      <c r="V75" s="1050">
        <v>12</v>
      </c>
      <c r="W75" s="1048"/>
      <c r="X75" s="1048"/>
      <c r="Y75" s="1048"/>
      <c r="Z75" s="1049"/>
      <c r="AA75" s="1050">
        <v>0</v>
      </c>
      <c r="AB75" s="1048"/>
      <c r="AC75" s="1048"/>
      <c r="AD75" s="1048"/>
      <c r="AE75" s="1049"/>
      <c r="AF75" s="1050">
        <v>0</v>
      </c>
      <c r="AG75" s="1048"/>
      <c r="AH75" s="1048"/>
      <c r="AI75" s="1048"/>
      <c r="AJ75" s="1049"/>
      <c r="AK75" s="1040" t="s">
        <v>602</v>
      </c>
      <c r="AL75" s="1040"/>
      <c r="AM75" s="1040"/>
      <c r="AN75" s="1040"/>
      <c r="AO75" s="1040"/>
      <c r="AP75" s="1040" t="s">
        <v>602</v>
      </c>
      <c r="AQ75" s="1040"/>
      <c r="AR75" s="1040"/>
      <c r="AS75" s="1040"/>
      <c r="AT75" s="1040"/>
      <c r="AU75" s="1040" t="s">
        <v>602</v>
      </c>
      <c r="AV75" s="1040"/>
      <c r="AW75" s="1040"/>
      <c r="AX75" s="1040"/>
      <c r="AY75" s="1040"/>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594</v>
      </c>
      <c r="C76" s="1044"/>
      <c r="D76" s="1044"/>
      <c r="E76" s="1044"/>
      <c r="F76" s="1044"/>
      <c r="G76" s="1044"/>
      <c r="H76" s="1044"/>
      <c r="I76" s="1044"/>
      <c r="J76" s="1044"/>
      <c r="K76" s="1044"/>
      <c r="L76" s="1044"/>
      <c r="M76" s="1044"/>
      <c r="N76" s="1044"/>
      <c r="O76" s="1044"/>
      <c r="P76" s="1045"/>
      <c r="Q76" s="1047">
        <v>57</v>
      </c>
      <c r="R76" s="1048"/>
      <c r="S76" s="1048"/>
      <c r="T76" s="1048"/>
      <c r="U76" s="1049"/>
      <c r="V76" s="1050">
        <v>52</v>
      </c>
      <c r="W76" s="1048"/>
      <c r="X76" s="1048"/>
      <c r="Y76" s="1048"/>
      <c r="Z76" s="1049"/>
      <c r="AA76" s="1050">
        <v>5</v>
      </c>
      <c r="AB76" s="1048"/>
      <c r="AC76" s="1048"/>
      <c r="AD76" s="1048"/>
      <c r="AE76" s="1049"/>
      <c r="AF76" s="1050">
        <v>5</v>
      </c>
      <c r="AG76" s="1048"/>
      <c r="AH76" s="1048"/>
      <c r="AI76" s="1048"/>
      <c r="AJ76" s="1049"/>
      <c r="AK76" s="1040" t="s">
        <v>602</v>
      </c>
      <c r="AL76" s="1040"/>
      <c r="AM76" s="1040"/>
      <c r="AN76" s="1040"/>
      <c r="AO76" s="1040"/>
      <c r="AP76" s="1040" t="s">
        <v>602</v>
      </c>
      <c r="AQ76" s="1040"/>
      <c r="AR76" s="1040"/>
      <c r="AS76" s="1040"/>
      <c r="AT76" s="1040"/>
      <c r="AU76" s="1040" t="s">
        <v>602</v>
      </c>
      <c r="AV76" s="1040"/>
      <c r="AW76" s="1040"/>
      <c r="AX76" s="1040"/>
      <c r="AY76" s="1040"/>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595</v>
      </c>
      <c r="C77" s="1044"/>
      <c r="D77" s="1044"/>
      <c r="E77" s="1044"/>
      <c r="F77" s="1044"/>
      <c r="G77" s="1044"/>
      <c r="H77" s="1044"/>
      <c r="I77" s="1044"/>
      <c r="J77" s="1044"/>
      <c r="K77" s="1044"/>
      <c r="L77" s="1044"/>
      <c r="M77" s="1044"/>
      <c r="N77" s="1044"/>
      <c r="O77" s="1044"/>
      <c r="P77" s="1045"/>
      <c r="Q77" s="1047">
        <v>146276</v>
      </c>
      <c r="R77" s="1048"/>
      <c r="S77" s="1048"/>
      <c r="T77" s="1048"/>
      <c r="U77" s="1049"/>
      <c r="V77" s="1050">
        <v>142795</v>
      </c>
      <c r="W77" s="1048"/>
      <c r="X77" s="1048"/>
      <c r="Y77" s="1048"/>
      <c r="Z77" s="1049"/>
      <c r="AA77" s="1050">
        <v>3481</v>
      </c>
      <c r="AB77" s="1048"/>
      <c r="AC77" s="1048"/>
      <c r="AD77" s="1048"/>
      <c r="AE77" s="1049"/>
      <c r="AF77" s="1050">
        <v>3481</v>
      </c>
      <c r="AG77" s="1048"/>
      <c r="AH77" s="1048"/>
      <c r="AI77" s="1048"/>
      <c r="AJ77" s="1049"/>
      <c r="AK77" s="1040" t="s">
        <v>602</v>
      </c>
      <c r="AL77" s="1040"/>
      <c r="AM77" s="1040"/>
      <c r="AN77" s="1040"/>
      <c r="AO77" s="1040"/>
      <c r="AP77" s="1040" t="s">
        <v>602</v>
      </c>
      <c r="AQ77" s="1040"/>
      <c r="AR77" s="1040"/>
      <c r="AS77" s="1040"/>
      <c r="AT77" s="1040"/>
      <c r="AU77" s="1040" t="s">
        <v>602</v>
      </c>
      <c r="AV77" s="1040"/>
      <c r="AW77" s="1040"/>
      <c r="AX77" s="1040"/>
      <c r="AY77" s="1040"/>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384</v>
      </c>
      <c r="B88" s="1013" t="s">
        <v>420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4415</v>
      </c>
      <c r="AG88" s="1028"/>
      <c r="AH88" s="1028"/>
      <c r="AI88" s="1028"/>
      <c r="AJ88" s="1028"/>
      <c r="AK88" s="1032"/>
      <c r="AL88" s="1032"/>
      <c r="AM88" s="1032"/>
      <c r="AN88" s="1032"/>
      <c r="AO88" s="1032"/>
      <c r="AP88" s="1028">
        <v>222</v>
      </c>
      <c r="AQ88" s="1028"/>
      <c r="AR88" s="1028"/>
      <c r="AS88" s="1028"/>
      <c r="AT88" s="1028"/>
      <c r="AU88" s="1028">
        <v>8</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1013" t="s">
        <v>421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35</v>
      </c>
      <c r="CS102" s="1020"/>
      <c r="CT102" s="1020"/>
      <c r="CU102" s="1020"/>
      <c r="CV102" s="1021"/>
      <c r="CW102" s="1019">
        <v>0</v>
      </c>
      <c r="CX102" s="1020"/>
      <c r="CY102" s="1020"/>
      <c r="CZ102" s="1020"/>
      <c r="DA102" s="1021"/>
      <c r="DB102" s="1019">
        <v>0</v>
      </c>
      <c r="DC102" s="1020"/>
      <c r="DD102" s="1020"/>
      <c r="DE102" s="1020"/>
      <c r="DF102" s="1021"/>
      <c r="DG102" s="1019">
        <v>0</v>
      </c>
      <c r="DH102" s="1020"/>
      <c r="DI102" s="1020"/>
      <c r="DJ102" s="1020"/>
      <c r="DK102" s="1021"/>
      <c r="DL102" s="1019">
        <v>0</v>
      </c>
      <c r="DM102" s="1020"/>
      <c r="DN102" s="1020"/>
      <c r="DO102" s="1020"/>
      <c r="DP102" s="1021"/>
      <c r="DQ102" s="1019">
        <v>0</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429</v>
      </c>
      <c r="AB109" s="963"/>
      <c r="AC109" s="963"/>
      <c r="AD109" s="963"/>
      <c r="AE109" s="964"/>
      <c r="AF109" s="965" t="s">
        <v>301</v>
      </c>
      <c r="AG109" s="963"/>
      <c r="AH109" s="963"/>
      <c r="AI109" s="963"/>
      <c r="AJ109" s="964"/>
      <c r="AK109" s="965" t="s">
        <v>300</v>
      </c>
      <c r="AL109" s="963"/>
      <c r="AM109" s="963"/>
      <c r="AN109" s="963"/>
      <c r="AO109" s="964"/>
      <c r="AP109" s="965" t="s">
        <v>430</v>
      </c>
      <c r="AQ109" s="963"/>
      <c r="AR109" s="963"/>
      <c r="AS109" s="963"/>
      <c r="AT109" s="994"/>
      <c r="AU109" s="962" t="s">
        <v>428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429</v>
      </c>
      <c r="BR109" s="963"/>
      <c r="BS109" s="963"/>
      <c r="BT109" s="963"/>
      <c r="BU109" s="964"/>
      <c r="BV109" s="965" t="s">
        <v>301</v>
      </c>
      <c r="BW109" s="963"/>
      <c r="BX109" s="963"/>
      <c r="BY109" s="963"/>
      <c r="BZ109" s="964"/>
      <c r="CA109" s="965" t="s">
        <v>300</v>
      </c>
      <c r="CB109" s="963"/>
      <c r="CC109" s="963"/>
      <c r="CD109" s="963"/>
      <c r="CE109" s="964"/>
      <c r="CF109" s="1001" t="s">
        <v>430</v>
      </c>
      <c r="CG109" s="1001"/>
      <c r="CH109" s="1001"/>
      <c r="CI109" s="1001"/>
      <c r="CJ109" s="1001"/>
      <c r="CK109" s="965" t="s">
        <v>431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429</v>
      </c>
      <c r="DH109" s="963"/>
      <c r="DI109" s="963"/>
      <c r="DJ109" s="963"/>
      <c r="DK109" s="964"/>
      <c r="DL109" s="965" t="s">
        <v>301</v>
      </c>
      <c r="DM109" s="963"/>
      <c r="DN109" s="963"/>
      <c r="DO109" s="963"/>
      <c r="DP109" s="964"/>
      <c r="DQ109" s="965" t="s">
        <v>300</v>
      </c>
      <c r="DR109" s="963"/>
      <c r="DS109" s="963"/>
      <c r="DT109" s="963"/>
      <c r="DU109" s="964"/>
      <c r="DV109" s="965" t="s">
        <v>430</v>
      </c>
      <c r="DW109" s="963"/>
      <c r="DX109" s="963"/>
      <c r="DY109" s="963"/>
      <c r="DZ109" s="994"/>
    </row>
    <row r="110" spans="1:131" s="226" customFormat="1" ht="26.25" customHeight="1">
      <c r="A110" s="865" t="s">
        <v>432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1705488</v>
      </c>
      <c r="AB110" s="956"/>
      <c r="AC110" s="956"/>
      <c r="AD110" s="956"/>
      <c r="AE110" s="957"/>
      <c r="AF110" s="958">
        <v>1797759</v>
      </c>
      <c r="AG110" s="956"/>
      <c r="AH110" s="956"/>
      <c r="AI110" s="956"/>
      <c r="AJ110" s="957"/>
      <c r="AK110" s="958">
        <v>1740006</v>
      </c>
      <c r="AL110" s="956"/>
      <c r="AM110" s="956"/>
      <c r="AN110" s="956"/>
      <c r="AO110" s="957"/>
      <c r="AP110" s="959">
        <v>27.6</v>
      </c>
      <c r="AQ110" s="960"/>
      <c r="AR110" s="960"/>
      <c r="AS110" s="960"/>
      <c r="AT110" s="961"/>
      <c r="AU110" s="995" t="s">
        <v>67</v>
      </c>
      <c r="AV110" s="996"/>
      <c r="AW110" s="996"/>
      <c r="AX110" s="996"/>
      <c r="AY110" s="996"/>
      <c r="AZ110" s="921" t="s">
        <v>433</v>
      </c>
      <c r="BA110" s="866"/>
      <c r="BB110" s="866"/>
      <c r="BC110" s="866"/>
      <c r="BD110" s="866"/>
      <c r="BE110" s="866"/>
      <c r="BF110" s="866"/>
      <c r="BG110" s="866"/>
      <c r="BH110" s="866"/>
      <c r="BI110" s="866"/>
      <c r="BJ110" s="866"/>
      <c r="BK110" s="866"/>
      <c r="BL110" s="866"/>
      <c r="BM110" s="866"/>
      <c r="BN110" s="866"/>
      <c r="BO110" s="866"/>
      <c r="BP110" s="867"/>
      <c r="BQ110" s="922">
        <v>13973963</v>
      </c>
      <c r="BR110" s="903"/>
      <c r="BS110" s="903"/>
      <c r="BT110" s="903"/>
      <c r="BU110" s="903"/>
      <c r="BV110" s="903">
        <v>13690607</v>
      </c>
      <c r="BW110" s="903"/>
      <c r="BX110" s="903"/>
      <c r="BY110" s="903"/>
      <c r="BZ110" s="903"/>
      <c r="CA110" s="903">
        <v>15201083</v>
      </c>
      <c r="CB110" s="903"/>
      <c r="CC110" s="903"/>
      <c r="CD110" s="903"/>
      <c r="CE110" s="903"/>
      <c r="CF110" s="927">
        <v>241.2</v>
      </c>
      <c r="CG110" s="928"/>
      <c r="CH110" s="928"/>
      <c r="CI110" s="928"/>
      <c r="CJ110" s="928"/>
      <c r="CK110" s="991" t="s">
        <v>434</v>
      </c>
      <c r="CL110" s="877"/>
      <c r="CM110" s="952" t="s">
        <v>435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436</v>
      </c>
      <c r="DH110" s="903"/>
      <c r="DI110" s="903"/>
      <c r="DJ110" s="903"/>
      <c r="DK110" s="903"/>
      <c r="DL110" s="903" t="s">
        <v>437</v>
      </c>
      <c r="DM110" s="903"/>
      <c r="DN110" s="903"/>
      <c r="DO110" s="903"/>
      <c r="DP110" s="903"/>
      <c r="DQ110" s="903" t="s">
        <v>436</v>
      </c>
      <c r="DR110" s="903"/>
      <c r="DS110" s="903"/>
      <c r="DT110" s="903"/>
      <c r="DU110" s="903"/>
      <c r="DV110" s="904" t="s">
        <v>437</v>
      </c>
      <c r="DW110" s="904"/>
      <c r="DX110" s="904"/>
      <c r="DY110" s="904"/>
      <c r="DZ110" s="905"/>
    </row>
    <row r="111" spans="1:131" s="226" customFormat="1" ht="26.25" customHeight="1">
      <c r="A111" s="832" t="s">
        <v>438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229</v>
      </c>
      <c r="AB111" s="984"/>
      <c r="AC111" s="984"/>
      <c r="AD111" s="984"/>
      <c r="AE111" s="985"/>
      <c r="AF111" s="986" t="s">
        <v>437</v>
      </c>
      <c r="AG111" s="984"/>
      <c r="AH111" s="984"/>
      <c r="AI111" s="984"/>
      <c r="AJ111" s="985"/>
      <c r="AK111" s="986" t="s">
        <v>437</v>
      </c>
      <c r="AL111" s="984"/>
      <c r="AM111" s="984"/>
      <c r="AN111" s="984"/>
      <c r="AO111" s="985"/>
      <c r="AP111" s="987" t="s">
        <v>437</v>
      </c>
      <c r="AQ111" s="988"/>
      <c r="AR111" s="988"/>
      <c r="AS111" s="988"/>
      <c r="AT111" s="989"/>
      <c r="AU111" s="997"/>
      <c r="AV111" s="998"/>
      <c r="AW111" s="998"/>
      <c r="AX111" s="998"/>
      <c r="AY111" s="998"/>
      <c r="AZ111" s="873" t="s">
        <v>439</v>
      </c>
      <c r="BA111" s="808"/>
      <c r="BB111" s="808"/>
      <c r="BC111" s="808"/>
      <c r="BD111" s="808"/>
      <c r="BE111" s="808"/>
      <c r="BF111" s="808"/>
      <c r="BG111" s="808"/>
      <c r="BH111" s="808"/>
      <c r="BI111" s="808"/>
      <c r="BJ111" s="808"/>
      <c r="BK111" s="808"/>
      <c r="BL111" s="808"/>
      <c r="BM111" s="808"/>
      <c r="BN111" s="808"/>
      <c r="BO111" s="808"/>
      <c r="BP111" s="809"/>
      <c r="BQ111" s="874" t="s">
        <v>436</v>
      </c>
      <c r="BR111" s="875"/>
      <c r="BS111" s="875"/>
      <c r="BT111" s="875"/>
      <c r="BU111" s="875"/>
      <c r="BV111" s="875" t="s">
        <v>436</v>
      </c>
      <c r="BW111" s="875"/>
      <c r="BX111" s="875"/>
      <c r="BY111" s="875"/>
      <c r="BZ111" s="875"/>
      <c r="CA111" s="875" t="s">
        <v>436</v>
      </c>
      <c r="CB111" s="875"/>
      <c r="CC111" s="875"/>
      <c r="CD111" s="875"/>
      <c r="CE111" s="875"/>
      <c r="CF111" s="936" t="s">
        <v>436</v>
      </c>
      <c r="CG111" s="937"/>
      <c r="CH111" s="937"/>
      <c r="CI111" s="937"/>
      <c r="CJ111" s="937"/>
      <c r="CK111" s="992"/>
      <c r="CL111" s="879"/>
      <c r="CM111" s="882" t="s">
        <v>440</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436</v>
      </c>
      <c r="DH111" s="875"/>
      <c r="DI111" s="875"/>
      <c r="DJ111" s="875"/>
      <c r="DK111" s="875"/>
      <c r="DL111" s="875" t="s">
        <v>437</v>
      </c>
      <c r="DM111" s="875"/>
      <c r="DN111" s="875"/>
      <c r="DO111" s="875"/>
      <c r="DP111" s="875"/>
      <c r="DQ111" s="875" t="s">
        <v>436</v>
      </c>
      <c r="DR111" s="875"/>
      <c r="DS111" s="875"/>
      <c r="DT111" s="875"/>
      <c r="DU111" s="875"/>
      <c r="DV111" s="852" t="s">
        <v>436</v>
      </c>
      <c r="DW111" s="852"/>
      <c r="DX111" s="852"/>
      <c r="DY111" s="852"/>
      <c r="DZ111" s="853"/>
    </row>
    <row r="112" spans="1:131" s="226" customFormat="1" ht="26.25" customHeight="1">
      <c r="A112" s="977" t="s">
        <v>441</v>
      </c>
      <c r="B112" s="978"/>
      <c r="C112" s="808" t="s">
        <v>442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436</v>
      </c>
      <c r="AB112" s="838"/>
      <c r="AC112" s="838"/>
      <c r="AD112" s="838"/>
      <c r="AE112" s="839"/>
      <c r="AF112" s="840" t="s">
        <v>437</v>
      </c>
      <c r="AG112" s="838"/>
      <c r="AH112" s="838"/>
      <c r="AI112" s="838"/>
      <c r="AJ112" s="839"/>
      <c r="AK112" s="840" t="s">
        <v>437</v>
      </c>
      <c r="AL112" s="838"/>
      <c r="AM112" s="838"/>
      <c r="AN112" s="838"/>
      <c r="AO112" s="839"/>
      <c r="AP112" s="885" t="s">
        <v>436</v>
      </c>
      <c r="AQ112" s="886"/>
      <c r="AR112" s="886"/>
      <c r="AS112" s="886"/>
      <c r="AT112" s="887"/>
      <c r="AU112" s="997"/>
      <c r="AV112" s="998"/>
      <c r="AW112" s="998"/>
      <c r="AX112" s="998"/>
      <c r="AY112" s="998"/>
      <c r="AZ112" s="873" t="s">
        <v>443</v>
      </c>
      <c r="BA112" s="808"/>
      <c r="BB112" s="808"/>
      <c r="BC112" s="808"/>
      <c r="BD112" s="808"/>
      <c r="BE112" s="808"/>
      <c r="BF112" s="808"/>
      <c r="BG112" s="808"/>
      <c r="BH112" s="808"/>
      <c r="BI112" s="808"/>
      <c r="BJ112" s="808"/>
      <c r="BK112" s="808"/>
      <c r="BL112" s="808"/>
      <c r="BM112" s="808"/>
      <c r="BN112" s="808"/>
      <c r="BO112" s="808"/>
      <c r="BP112" s="809"/>
      <c r="BQ112" s="874">
        <v>4346131</v>
      </c>
      <c r="BR112" s="875"/>
      <c r="BS112" s="875"/>
      <c r="BT112" s="875"/>
      <c r="BU112" s="875"/>
      <c r="BV112" s="875">
        <v>4225545</v>
      </c>
      <c r="BW112" s="875"/>
      <c r="BX112" s="875"/>
      <c r="BY112" s="875"/>
      <c r="BZ112" s="875"/>
      <c r="CA112" s="875">
        <v>3206931</v>
      </c>
      <c r="CB112" s="875"/>
      <c r="CC112" s="875"/>
      <c r="CD112" s="875"/>
      <c r="CE112" s="875"/>
      <c r="CF112" s="936">
        <v>50.9</v>
      </c>
      <c r="CG112" s="937"/>
      <c r="CH112" s="937"/>
      <c r="CI112" s="937"/>
      <c r="CJ112" s="937"/>
      <c r="CK112" s="992"/>
      <c r="CL112" s="879"/>
      <c r="CM112" s="882" t="s">
        <v>444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436</v>
      </c>
      <c r="DH112" s="875"/>
      <c r="DI112" s="875"/>
      <c r="DJ112" s="875"/>
      <c r="DK112" s="875"/>
      <c r="DL112" s="875" t="s">
        <v>436</v>
      </c>
      <c r="DM112" s="875"/>
      <c r="DN112" s="875"/>
      <c r="DO112" s="875"/>
      <c r="DP112" s="875"/>
      <c r="DQ112" s="875" t="s">
        <v>445</v>
      </c>
      <c r="DR112" s="875"/>
      <c r="DS112" s="875"/>
      <c r="DT112" s="875"/>
      <c r="DU112" s="875"/>
      <c r="DV112" s="852" t="s">
        <v>436</v>
      </c>
      <c r="DW112" s="852"/>
      <c r="DX112" s="852"/>
      <c r="DY112" s="852"/>
      <c r="DZ112" s="853"/>
    </row>
    <row r="113" spans="1:130" s="226" customFormat="1" ht="26.25" customHeight="1">
      <c r="A113" s="979"/>
      <c r="B113" s="980"/>
      <c r="C113" s="808" t="s">
        <v>446</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442055</v>
      </c>
      <c r="AB113" s="984"/>
      <c r="AC113" s="984"/>
      <c r="AD113" s="984"/>
      <c r="AE113" s="985"/>
      <c r="AF113" s="986">
        <v>416297</v>
      </c>
      <c r="AG113" s="984"/>
      <c r="AH113" s="984"/>
      <c r="AI113" s="984"/>
      <c r="AJ113" s="985"/>
      <c r="AK113" s="986">
        <v>367628</v>
      </c>
      <c r="AL113" s="984"/>
      <c r="AM113" s="984"/>
      <c r="AN113" s="984"/>
      <c r="AO113" s="985"/>
      <c r="AP113" s="987">
        <v>5.8</v>
      </c>
      <c r="AQ113" s="988"/>
      <c r="AR113" s="988"/>
      <c r="AS113" s="988"/>
      <c r="AT113" s="989"/>
      <c r="AU113" s="997"/>
      <c r="AV113" s="998"/>
      <c r="AW113" s="998"/>
      <c r="AX113" s="998"/>
      <c r="AY113" s="998"/>
      <c r="AZ113" s="873" t="s">
        <v>447</v>
      </c>
      <c r="BA113" s="808"/>
      <c r="BB113" s="808"/>
      <c r="BC113" s="808"/>
      <c r="BD113" s="808"/>
      <c r="BE113" s="808"/>
      <c r="BF113" s="808"/>
      <c r="BG113" s="808"/>
      <c r="BH113" s="808"/>
      <c r="BI113" s="808"/>
      <c r="BJ113" s="808"/>
      <c r="BK113" s="808"/>
      <c r="BL113" s="808"/>
      <c r="BM113" s="808"/>
      <c r="BN113" s="808"/>
      <c r="BO113" s="808"/>
      <c r="BP113" s="809"/>
      <c r="BQ113" s="874">
        <v>52472</v>
      </c>
      <c r="BR113" s="875"/>
      <c r="BS113" s="875"/>
      <c r="BT113" s="875"/>
      <c r="BU113" s="875"/>
      <c r="BV113" s="875">
        <v>24594</v>
      </c>
      <c r="BW113" s="875"/>
      <c r="BX113" s="875"/>
      <c r="BY113" s="875"/>
      <c r="BZ113" s="875"/>
      <c r="CA113" s="875">
        <v>8314</v>
      </c>
      <c r="CB113" s="875"/>
      <c r="CC113" s="875"/>
      <c r="CD113" s="875"/>
      <c r="CE113" s="875"/>
      <c r="CF113" s="936">
        <v>0.1</v>
      </c>
      <c r="CG113" s="937"/>
      <c r="CH113" s="937"/>
      <c r="CI113" s="937"/>
      <c r="CJ113" s="937"/>
      <c r="CK113" s="992"/>
      <c r="CL113" s="879"/>
      <c r="CM113" s="882" t="s">
        <v>448</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436</v>
      </c>
      <c r="DH113" s="838"/>
      <c r="DI113" s="838"/>
      <c r="DJ113" s="838"/>
      <c r="DK113" s="839"/>
      <c r="DL113" s="840" t="s">
        <v>436</v>
      </c>
      <c r="DM113" s="838"/>
      <c r="DN113" s="838"/>
      <c r="DO113" s="838"/>
      <c r="DP113" s="839"/>
      <c r="DQ113" s="840" t="s">
        <v>437</v>
      </c>
      <c r="DR113" s="838"/>
      <c r="DS113" s="838"/>
      <c r="DT113" s="838"/>
      <c r="DU113" s="839"/>
      <c r="DV113" s="885" t="s">
        <v>436</v>
      </c>
      <c r="DW113" s="886"/>
      <c r="DX113" s="886"/>
      <c r="DY113" s="886"/>
      <c r="DZ113" s="887"/>
    </row>
    <row r="114" spans="1:130" s="226" customFormat="1" ht="26.25" customHeight="1">
      <c r="A114" s="979"/>
      <c r="B114" s="980"/>
      <c r="C114" s="808" t="s">
        <v>449</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6919</v>
      </c>
      <c r="AB114" s="838"/>
      <c r="AC114" s="838"/>
      <c r="AD114" s="838"/>
      <c r="AE114" s="839"/>
      <c r="AF114" s="840">
        <v>40329</v>
      </c>
      <c r="AG114" s="838"/>
      <c r="AH114" s="838"/>
      <c r="AI114" s="838"/>
      <c r="AJ114" s="839"/>
      <c r="AK114" s="840">
        <v>41448</v>
      </c>
      <c r="AL114" s="838"/>
      <c r="AM114" s="838"/>
      <c r="AN114" s="838"/>
      <c r="AO114" s="839"/>
      <c r="AP114" s="885">
        <v>0.7</v>
      </c>
      <c r="AQ114" s="886"/>
      <c r="AR114" s="886"/>
      <c r="AS114" s="886"/>
      <c r="AT114" s="887"/>
      <c r="AU114" s="997"/>
      <c r="AV114" s="998"/>
      <c r="AW114" s="998"/>
      <c r="AX114" s="998"/>
      <c r="AY114" s="998"/>
      <c r="AZ114" s="873" t="s">
        <v>450</v>
      </c>
      <c r="BA114" s="808"/>
      <c r="BB114" s="808"/>
      <c r="BC114" s="808"/>
      <c r="BD114" s="808"/>
      <c r="BE114" s="808"/>
      <c r="BF114" s="808"/>
      <c r="BG114" s="808"/>
      <c r="BH114" s="808"/>
      <c r="BI114" s="808"/>
      <c r="BJ114" s="808"/>
      <c r="BK114" s="808"/>
      <c r="BL114" s="808"/>
      <c r="BM114" s="808"/>
      <c r="BN114" s="808"/>
      <c r="BO114" s="808"/>
      <c r="BP114" s="809"/>
      <c r="BQ114" s="874">
        <v>1462401</v>
      </c>
      <c r="BR114" s="875"/>
      <c r="BS114" s="875"/>
      <c r="BT114" s="875"/>
      <c r="BU114" s="875"/>
      <c r="BV114" s="875">
        <v>1300321</v>
      </c>
      <c r="BW114" s="875"/>
      <c r="BX114" s="875"/>
      <c r="BY114" s="875"/>
      <c r="BZ114" s="875"/>
      <c r="CA114" s="875">
        <v>1363529</v>
      </c>
      <c r="CB114" s="875"/>
      <c r="CC114" s="875"/>
      <c r="CD114" s="875"/>
      <c r="CE114" s="875"/>
      <c r="CF114" s="936">
        <v>21.6</v>
      </c>
      <c r="CG114" s="937"/>
      <c r="CH114" s="937"/>
      <c r="CI114" s="937"/>
      <c r="CJ114" s="937"/>
      <c r="CK114" s="992"/>
      <c r="CL114" s="879"/>
      <c r="CM114" s="882" t="s">
        <v>451</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436</v>
      </c>
      <c r="DH114" s="838"/>
      <c r="DI114" s="838"/>
      <c r="DJ114" s="838"/>
      <c r="DK114" s="839"/>
      <c r="DL114" s="840" t="s">
        <v>436</v>
      </c>
      <c r="DM114" s="838"/>
      <c r="DN114" s="838"/>
      <c r="DO114" s="838"/>
      <c r="DP114" s="839"/>
      <c r="DQ114" s="840" t="s">
        <v>436</v>
      </c>
      <c r="DR114" s="838"/>
      <c r="DS114" s="838"/>
      <c r="DT114" s="838"/>
      <c r="DU114" s="839"/>
      <c r="DV114" s="885" t="s">
        <v>436</v>
      </c>
      <c r="DW114" s="886"/>
      <c r="DX114" s="886"/>
      <c r="DY114" s="886"/>
      <c r="DZ114" s="887"/>
    </row>
    <row r="115" spans="1:130" s="226" customFormat="1" ht="26.25" customHeight="1">
      <c r="A115" s="979"/>
      <c r="B115" s="980"/>
      <c r="C115" s="808" t="s">
        <v>452</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436</v>
      </c>
      <c r="AB115" s="984"/>
      <c r="AC115" s="984"/>
      <c r="AD115" s="984"/>
      <c r="AE115" s="985"/>
      <c r="AF115" s="986" t="s">
        <v>453</v>
      </c>
      <c r="AG115" s="984"/>
      <c r="AH115" s="984"/>
      <c r="AI115" s="984"/>
      <c r="AJ115" s="985"/>
      <c r="AK115" s="986" t="s">
        <v>436</v>
      </c>
      <c r="AL115" s="984"/>
      <c r="AM115" s="984"/>
      <c r="AN115" s="984"/>
      <c r="AO115" s="985"/>
      <c r="AP115" s="987" t="s">
        <v>437</v>
      </c>
      <c r="AQ115" s="988"/>
      <c r="AR115" s="988"/>
      <c r="AS115" s="988"/>
      <c r="AT115" s="989"/>
      <c r="AU115" s="997"/>
      <c r="AV115" s="998"/>
      <c r="AW115" s="998"/>
      <c r="AX115" s="998"/>
      <c r="AY115" s="998"/>
      <c r="AZ115" s="873" t="s">
        <v>454</v>
      </c>
      <c r="BA115" s="808"/>
      <c r="BB115" s="808"/>
      <c r="BC115" s="808"/>
      <c r="BD115" s="808"/>
      <c r="BE115" s="808"/>
      <c r="BF115" s="808"/>
      <c r="BG115" s="808"/>
      <c r="BH115" s="808"/>
      <c r="BI115" s="808"/>
      <c r="BJ115" s="808"/>
      <c r="BK115" s="808"/>
      <c r="BL115" s="808"/>
      <c r="BM115" s="808"/>
      <c r="BN115" s="808"/>
      <c r="BO115" s="808"/>
      <c r="BP115" s="809"/>
      <c r="BQ115" s="874" t="s">
        <v>436</v>
      </c>
      <c r="BR115" s="875"/>
      <c r="BS115" s="875"/>
      <c r="BT115" s="875"/>
      <c r="BU115" s="875"/>
      <c r="BV115" s="875" t="s">
        <v>436</v>
      </c>
      <c r="BW115" s="875"/>
      <c r="BX115" s="875"/>
      <c r="BY115" s="875"/>
      <c r="BZ115" s="875"/>
      <c r="CA115" s="875" t="s">
        <v>436</v>
      </c>
      <c r="CB115" s="875"/>
      <c r="CC115" s="875"/>
      <c r="CD115" s="875"/>
      <c r="CE115" s="875"/>
      <c r="CF115" s="936" t="s">
        <v>436</v>
      </c>
      <c r="CG115" s="937"/>
      <c r="CH115" s="937"/>
      <c r="CI115" s="937"/>
      <c r="CJ115" s="937"/>
      <c r="CK115" s="992"/>
      <c r="CL115" s="879"/>
      <c r="CM115" s="873" t="s">
        <v>455</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436</v>
      </c>
      <c r="DH115" s="838"/>
      <c r="DI115" s="838"/>
      <c r="DJ115" s="838"/>
      <c r="DK115" s="839"/>
      <c r="DL115" s="840" t="s">
        <v>436</v>
      </c>
      <c r="DM115" s="838"/>
      <c r="DN115" s="838"/>
      <c r="DO115" s="838"/>
      <c r="DP115" s="839"/>
      <c r="DQ115" s="840" t="s">
        <v>437</v>
      </c>
      <c r="DR115" s="838"/>
      <c r="DS115" s="838"/>
      <c r="DT115" s="838"/>
      <c r="DU115" s="839"/>
      <c r="DV115" s="885" t="s">
        <v>445</v>
      </c>
      <c r="DW115" s="886"/>
      <c r="DX115" s="886"/>
      <c r="DY115" s="886"/>
      <c r="DZ115" s="887"/>
    </row>
    <row r="116" spans="1:130" s="226" customFormat="1" ht="26.25" customHeight="1">
      <c r="A116" s="981"/>
      <c r="B116" s="982"/>
      <c r="C116" s="941" t="s">
        <v>456</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436</v>
      </c>
      <c r="AB116" s="838"/>
      <c r="AC116" s="838"/>
      <c r="AD116" s="838"/>
      <c r="AE116" s="839"/>
      <c r="AF116" s="840" t="s">
        <v>436</v>
      </c>
      <c r="AG116" s="838"/>
      <c r="AH116" s="838"/>
      <c r="AI116" s="838"/>
      <c r="AJ116" s="839"/>
      <c r="AK116" s="840" t="s">
        <v>436</v>
      </c>
      <c r="AL116" s="838"/>
      <c r="AM116" s="838"/>
      <c r="AN116" s="838"/>
      <c r="AO116" s="839"/>
      <c r="AP116" s="885" t="s">
        <v>436</v>
      </c>
      <c r="AQ116" s="886"/>
      <c r="AR116" s="886"/>
      <c r="AS116" s="886"/>
      <c r="AT116" s="887"/>
      <c r="AU116" s="997"/>
      <c r="AV116" s="998"/>
      <c r="AW116" s="998"/>
      <c r="AX116" s="998"/>
      <c r="AY116" s="998"/>
      <c r="AZ116" s="924" t="s">
        <v>457</v>
      </c>
      <c r="BA116" s="925"/>
      <c r="BB116" s="925"/>
      <c r="BC116" s="925"/>
      <c r="BD116" s="925"/>
      <c r="BE116" s="925"/>
      <c r="BF116" s="925"/>
      <c r="BG116" s="925"/>
      <c r="BH116" s="925"/>
      <c r="BI116" s="925"/>
      <c r="BJ116" s="925"/>
      <c r="BK116" s="925"/>
      <c r="BL116" s="925"/>
      <c r="BM116" s="925"/>
      <c r="BN116" s="925"/>
      <c r="BO116" s="925"/>
      <c r="BP116" s="926"/>
      <c r="BQ116" s="874" t="s">
        <v>436</v>
      </c>
      <c r="BR116" s="875"/>
      <c r="BS116" s="875"/>
      <c r="BT116" s="875"/>
      <c r="BU116" s="875"/>
      <c r="BV116" s="875" t="s">
        <v>437</v>
      </c>
      <c r="BW116" s="875"/>
      <c r="BX116" s="875"/>
      <c r="BY116" s="875"/>
      <c r="BZ116" s="875"/>
      <c r="CA116" s="875" t="s">
        <v>445</v>
      </c>
      <c r="CB116" s="875"/>
      <c r="CC116" s="875"/>
      <c r="CD116" s="875"/>
      <c r="CE116" s="875"/>
      <c r="CF116" s="936" t="s">
        <v>436</v>
      </c>
      <c r="CG116" s="937"/>
      <c r="CH116" s="937"/>
      <c r="CI116" s="937"/>
      <c r="CJ116" s="937"/>
      <c r="CK116" s="992"/>
      <c r="CL116" s="879"/>
      <c r="CM116" s="882" t="s">
        <v>458</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453</v>
      </c>
      <c r="DH116" s="838"/>
      <c r="DI116" s="838"/>
      <c r="DJ116" s="838"/>
      <c r="DK116" s="839"/>
      <c r="DL116" s="840" t="s">
        <v>436</v>
      </c>
      <c r="DM116" s="838"/>
      <c r="DN116" s="838"/>
      <c r="DO116" s="838"/>
      <c r="DP116" s="839"/>
      <c r="DQ116" s="840" t="s">
        <v>436</v>
      </c>
      <c r="DR116" s="838"/>
      <c r="DS116" s="838"/>
      <c r="DT116" s="838"/>
      <c r="DU116" s="839"/>
      <c r="DV116" s="885" t="s">
        <v>445</v>
      </c>
      <c r="DW116" s="886"/>
      <c r="DX116" s="886"/>
      <c r="DY116" s="886"/>
      <c r="DZ116" s="887"/>
    </row>
    <row r="117" spans="1:130" s="226" customFormat="1" ht="26.25" customHeight="1">
      <c r="A117" s="962" t="s">
        <v>183</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459</v>
      </c>
      <c r="Z117" s="964"/>
      <c r="AA117" s="969">
        <v>2154462</v>
      </c>
      <c r="AB117" s="970"/>
      <c r="AC117" s="970"/>
      <c r="AD117" s="970"/>
      <c r="AE117" s="971"/>
      <c r="AF117" s="972">
        <v>2254385</v>
      </c>
      <c r="AG117" s="970"/>
      <c r="AH117" s="970"/>
      <c r="AI117" s="970"/>
      <c r="AJ117" s="971"/>
      <c r="AK117" s="972">
        <v>2149082</v>
      </c>
      <c r="AL117" s="970"/>
      <c r="AM117" s="970"/>
      <c r="AN117" s="970"/>
      <c r="AO117" s="971"/>
      <c r="AP117" s="973"/>
      <c r="AQ117" s="974"/>
      <c r="AR117" s="974"/>
      <c r="AS117" s="974"/>
      <c r="AT117" s="975"/>
      <c r="AU117" s="997"/>
      <c r="AV117" s="998"/>
      <c r="AW117" s="998"/>
      <c r="AX117" s="998"/>
      <c r="AY117" s="998"/>
      <c r="AZ117" s="924" t="s">
        <v>460</v>
      </c>
      <c r="BA117" s="925"/>
      <c r="BB117" s="925"/>
      <c r="BC117" s="925"/>
      <c r="BD117" s="925"/>
      <c r="BE117" s="925"/>
      <c r="BF117" s="925"/>
      <c r="BG117" s="925"/>
      <c r="BH117" s="925"/>
      <c r="BI117" s="925"/>
      <c r="BJ117" s="925"/>
      <c r="BK117" s="925"/>
      <c r="BL117" s="925"/>
      <c r="BM117" s="925"/>
      <c r="BN117" s="925"/>
      <c r="BO117" s="925"/>
      <c r="BP117" s="926"/>
      <c r="BQ117" s="874" t="s">
        <v>453</v>
      </c>
      <c r="BR117" s="875"/>
      <c r="BS117" s="875"/>
      <c r="BT117" s="875"/>
      <c r="BU117" s="875"/>
      <c r="BV117" s="875" t="s">
        <v>453</v>
      </c>
      <c r="BW117" s="875"/>
      <c r="BX117" s="875"/>
      <c r="BY117" s="875"/>
      <c r="BZ117" s="875"/>
      <c r="CA117" s="875" t="s">
        <v>436</v>
      </c>
      <c r="CB117" s="875"/>
      <c r="CC117" s="875"/>
      <c r="CD117" s="875"/>
      <c r="CE117" s="875"/>
      <c r="CF117" s="936" t="s">
        <v>436</v>
      </c>
      <c r="CG117" s="937"/>
      <c r="CH117" s="937"/>
      <c r="CI117" s="937"/>
      <c r="CJ117" s="937"/>
      <c r="CK117" s="992"/>
      <c r="CL117" s="879"/>
      <c r="CM117" s="882" t="s">
        <v>461</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436</v>
      </c>
      <c r="DH117" s="838"/>
      <c r="DI117" s="838"/>
      <c r="DJ117" s="838"/>
      <c r="DK117" s="839"/>
      <c r="DL117" s="840" t="s">
        <v>436</v>
      </c>
      <c r="DM117" s="838"/>
      <c r="DN117" s="838"/>
      <c r="DO117" s="838"/>
      <c r="DP117" s="839"/>
      <c r="DQ117" s="840" t="s">
        <v>436</v>
      </c>
      <c r="DR117" s="838"/>
      <c r="DS117" s="838"/>
      <c r="DT117" s="838"/>
      <c r="DU117" s="839"/>
      <c r="DV117" s="885" t="s">
        <v>453</v>
      </c>
      <c r="DW117" s="886"/>
      <c r="DX117" s="886"/>
      <c r="DY117" s="886"/>
      <c r="DZ117" s="887"/>
    </row>
    <row r="118" spans="1:130" s="226" customFormat="1" ht="26.25" customHeight="1">
      <c r="A118" s="962" t="s">
        <v>431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429</v>
      </c>
      <c r="AB118" s="963"/>
      <c r="AC118" s="963"/>
      <c r="AD118" s="963"/>
      <c r="AE118" s="964"/>
      <c r="AF118" s="965" t="s">
        <v>301</v>
      </c>
      <c r="AG118" s="963"/>
      <c r="AH118" s="963"/>
      <c r="AI118" s="963"/>
      <c r="AJ118" s="964"/>
      <c r="AK118" s="965" t="s">
        <v>300</v>
      </c>
      <c r="AL118" s="963"/>
      <c r="AM118" s="963"/>
      <c r="AN118" s="963"/>
      <c r="AO118" s="964"/>
      <c r="AP118" s="966" t="s">
        <v>430</v>
      </c>
      <c r="AQ118" s="967"/>
      <c r="AR118" s="967"/>
      <c r="AS118" s="967"/>
      <c r="AT118" s="968"/>
      <c r="AU118" s="997"/>
      <c r="AV118" s="998"/>
      <c r="AW118" s="998"/>
      <c r="AX118" s="998"/>
      <c r="AY118" s="998"/>
      <c r="AZ118" s="940" t="s">
        <v>462</v>
      </c>
      <c r="BA118" s="941"/>
      <c r="BB118" s="941"/>
      <c r="BC118" s="941"/>
      <c r="BD118" s="941"/>
      <c r="BE118" s="941"/>
      <c r="BF118" s="941"/>
      <c r="BG118" s="941"/>
      <c r="BH118" s="941"/>
      <c r="BI118" s="941"/>
      <c r="BJ118" s="941"/>
      <c r="BK118" s="941"/>
      <c r="BL118" s="941"/>
      <c r="BM118" s="941"/>
      <c r="BN118" s="941"/>
      <c r="BO118" s="941"/>
      <c r="BP118" s="942"/>
      <c r="BQ118" s="943" t="s">
        <v>437</v>
      </c>
      <c r="BR118" s="906"/>
      <c r="BS118" s="906"/>
      <c r="BT118" s="906"/>
      <c r="BU118" s="906"/>
      <c r="BV118" s="906" t="s">
        <v>229</v>
      </c>
      <c r="BW118" s="906"/>
      <c r="BX118" s="906"/>
      <c r="BY118" s="906"/>
      <c r="BZ118" s="906"/>
      <c r="CA118" s="906" t="s">
        <v>463</v>
      </c>
      <c r="CB118" s="906"/>
      <c r="CC118" s="906"/>
      <c r="CD118" s="906"/>
      <c r="CE118" s="906"/>
      <c r="CF118" s="936" t="s">
        <v>464</v>
      </c>
      <c r="CG118" s="937"/>
      <c r="CH118" s="937"/>
      <c r="CI118" s="937"/>
      <c r="CJ118" s="937"/>
      <c r="CK118" s="992"/>
      <c r="CL118" s="879"/>
      <c r="CM118" s="882" t="s">
        <v>465</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229</v>
      </c>
      <c r="DH118" s="838"/>
      <c r="DI118" s="838"/>
      <c r="DJ118" s="838"/>
      <c r="DK118" s="839"/>
      <c r="DL118" s="840" t="s">
        <v>229</v>
      </c>
      <c r="DM118" s="838"/>
      <c r="DN118" s="838"/>
      <c r="DO118" s="838"/>
      <c r="DP118" s="839"/>
      <c r="DQ118" s="840" t="s">
        <v>229</v>
      </c>
      <c r="DR118" s="838"/>
      <c r="DS118" s="838"/>
      <c r="DT118" s="838"/>
      <c r="DU118" s="839"/>
      <c r="DV118" s="885" t="s">
        <v>466</v>
      </c>
      <c r="DW118" s="886"/>
      <c r="DX118" s="886"/>
      <c r="DY118" s="886"/>
      <c r="DZ118" s="887"/>
    </row>
    <row r="119" spans="1:130" s="226" customFormat="1" ht="26.25" customHeight="1">
      <c r="A119" s="876" t="s">
        <v>434</v>
      </c>
      <c r="B119" s="877"/>
      <c r="C119" s="952" t="s">
        <v>435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467</v>
      </c>
      <c r="AB119" s="956"/>
      <c r="AC119" s="956"/>
      <c r="AD119" s="956"/>
      <c r="AE119" s="957"/>
      <c r="AF119" s="958" t="s">
        <v>468</v>
      </c>
      <c r="AG119" s="956"/>
      <c r="AH119" s="956"/>
      <c r="AI119" s="956"/>
      <c r="AJ119" s="957"/>
      <c r="AK119" s="958" t="s">
        <v>229</v>
      </c>
      <c r="AL119" s="956"/>
      <c r="AM119" s="956"/>
      <c r="AN119" s="956"/>
      <c r="AO119" s="957"/>
      <c r="AP119" s="959" t="s">
        <v>469</v>
      </c>
      <c r="AQ119" s="960"/>
      <c r="AR119" s="960"/>
      <c r="AS119" s="960"/>
      <c r="AT119" s="961"/>
      <c r="AU119" s="999"/>
      <c r="AV119" s="1000"/>
      <c r="AW119" s="1000"/>
      <c r="AX119" s="1000"/>
      <c r="AY119" s="1000"/>
      <c r="AZ119" s="257" t="s">
        <v>183</v>
      </c>
      <c r="BA119" s="257"/>
      <c r="BB119" s="257"/>
      <c r="BC119" s="257"/>
      <c r="BD119" s="257"/>
      <c r="BE119" s="257"/>
      <c r="BF119" s="257"/>
      <c r="BG119" s="257"/>
      <c r="BH119" s="257"/>
      <c r="BI119" s="257"/>
      <c r="BJ119" s="257"/>
      <c r="BK119" s="257"/>
      <c r="BL119" s="257"/>
      <c r="BM119" s="257"/>
      <c r="BN119" s="257"/>
      <c r="BO119" s="938" t="s">
        <v>470</v>
      </c>
      <c r="BP119" s="939"/>
      <c r="BQ119" s="943">
        <v>19834967</v>
      </c>
      <c r="BR119" s="906"/>
      <c r="BS119" s="906"/>
      <c r="BT119" s="906"/>
      <c r="BU119" s="906"/>
      <c r="BV119" s="906">
        <v>19241067</v>
      </c>
      <c r="BW119" s="906"/>
      <c r="BX119" s="906"/>
      <c r="BY119" s="906"/>
      <c r="BZ119" s="906"/>
      <c r="CA119" s="906">
        <v>19779857</v>
      </c>
      <c r="CB119" s="906"/>
      <c r="CC119" s="906"/>
      <c r="CD119" s="906"/>
      <c r="CE119" s="906"/>
      <c r="CF119" s="804"/>
      <c r="CG119" s="805"/>
      <c r="CH119" s="805"/>
      <c r="CI119" s="805"/>
      <c r="CJ119" s="895"/>
      <c r="CK119" s="993"/>
      <c r="CL119" s="881"/>
      <c r="CM119" s="899" t="s">
        <v>471</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229</v>
      </c>
      <c r="DH119" s="821"/>
      <c r="DI119" s="821"/>
      <c r="DJ119" s="821"/>
      <c r="DK119" s="822"/>
      <c r="DL119" s="823" t="s">
        <v>467</v>
      </c>
      <c r="DM119" s="821"/>
      <c r="DN119" s="821"/>
      <c r="DO119" s="821"/>
      <c r="DP119" s="822"/>
      <c r="DQ119" s="823" t="s">
        <v>472</v>
      </c>
      <c r="DR119" s="821"/>
      <c r="DS119" s="821"/>
      <c r="DT119" s="821"/>
      <c r="DU119" s="822"/>
      <c r="DV119" s="909" t="s">
        <v>472</v>
      </c>
      <c r="DW119" s="910"/>
      <c r="DX119" s="910"/>
      <c r="DY119" s="910"/>
      <c r="DZ119" s="911"/>
    </row>
    <row r="120" spans="1:130" s="226" customFormat="1" ht="26.25" customHeight="1">
      <c r="A120" s="878"/>
      <c r="B120" s="879"/>
      <c r="C120" s="882" t="s">
        <v>440</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229</v>
      </c>
      <c r="AB120" s="838"/>
      <c r="AC120" s="838"/>
      <c r="AD120" s="838"/>
      <c r="AE120" s="839"/>
      <c r="AF120" s="840" t="s">
        <v>229</v>
      </c>
      <c r="AG120" s="838"/>
      <c r="AH120" s="838"/>
      <c r="AI120" s="838"/>
      <c r="AJ120" s="839"/>
      <c r="AK120" s="840" t="s">
        <v>229</v>
      </c>
      <c r="AL120" s="838"/>
      <c r="AM120" s="838"/>
      <c r="AN120" s="838"/>
      <c r="AO120" s="839"/>
      <c r="AP120" s="885" t="s">
        <v>229</v>
      </c>
      <c r="AQ120" s="886"/>
      <c r="AR120" s="886"/>
      <c r="AS120" s="886"/>
      <c r="AT120" s="887"/>
      <c r="AU120" s="944" t="s">
        <v>473</v>
      </c>
      <c r="AV120" s="945"/>
      <c r="AW120" s="945"/>
      <c r="AX120" s="945"/>
      <c r="AY120" s="946"/>
      <c r="AZ120" s="921" t="s">
        <v>474</v>
      </c>
      <c r="BA120" s="866"/>
      <c r="BB120" s="866"/>
      <c r="BC120" s="866"/>
      <c r="BD120" s="866"/>
      <c r="BE120" s="866"/>
      <c r="BF120" s="866"/>
      <c r="BG120" s="866"/>
      <c r="BH120" s="866"/>
      <c r="BI120" s="866"/>
      <c r="BJ120" s="866"/>
      <c r="BK120" s="866"/>
      <c r="BL120" s="866"/>
      <c r="BM120" s="866"/>
      <c r="BN120" s="866"/>
      <c r="BO120" s="866"/>
      <c r="BP120" s="867"/>
      <c r="BQ120" s="922">
        <v>9691387</v>
      </c>
      <c r="BR120" s="903"/>
      <c r="BS120" s="903"/>
      <c r="BT120" s="903"/>
      <c r="BU120" s="903"/>
      <c r="BV120" s="903">
        <v>9900450</v>
      </c>
      <c r="BW120" s="903"/>
      <c r="BX120" s="903"/>
      <c r="BY120" s="903"/>
      <c r="BZ120" s="903"/>
      <c r="CA120" s="903">
        <v>9740847</v>
      </c>
      <c r="CB120" s="903"/>
      <c r="CC120" s="903"/>
      <c r="CD120" s="903"/>
      <c r="CE120" s="903"/>
      <c r="CF120" s="927">
        <v>154.5</v>
      </c>
      <c r="CG120" s="928"/>
      <c r="CH120" s="928"/>
      <c r="CI120" s="928"/>
      <c r="CJ120" s="928"/>
      <c r="CK120" s="929" t="s">
        <v>475</v>
      </c>
      <c r="CL120" s="913"/>
      <c r="CM120" s="913"/>
      <c r="CN120" s="913"/>
      <c r="CO120" s="914"/>
      <c r="CP120" s="933" t="s">
        <v>476</v>
      </c>
      <c r="CQ120" s="934"/>
      <c r="CR120" s="934"/>
      <c r="CS120" s="934"/>
      <c r="CT120" s="934"/>
      <c r="CU120" s="934"/>
      <c r="CV120" s="934"/>
      <c r="CW120" s="934"/>
      <c r="CX120" s="934"/>
      <c r="CY120" s="934"/>
      <c r="CZ120" s="934"/>
      <c r="DA120" s="934"/>
      <c r="DB120" s="934"/>
      <c r="DC120" s="934"/>
      <c r="DD120" s="934"/>
      <c r="DE120" s="934"/>
      <c r="DF120" s="935"/>
      <c r="DG120" s="922">
        <v>1975067</v>
      </c>
      <c r="DH120" s="903"/>
      <c r="DI120" s="903"/>
      <c r="DJ120" s="903"/>
      <c r="DK120" s="903"/>
      <c r="DL120" s="903">
        <v>1870781</v>
      </c>
      <c r="DM120" s="903"/>
      <c r="DN120" s="903"/>
      <c r="DO120" s="903"/>
      <c r="DP120" s="903"/>
      <c r="DQ120" s="903">
        <v>1775906</v>
      </c>
      <c r="DR120" s="903"/>
      <c r="DS120" s="903"/>
      <c r="DT120" s="903"/>
      <c r="DU120" s="903"/>
      <c r="DV120" s="904">
        <v>28.2</v>
      </c>
      <c r="DW120" s="904"/>
      <c r="DX120" s="904"/>
      <c r="DY120" s="904"/>
      <c r="DZ120" s="905"/>
    </row>
    <row r="121" spans="1:130" s="226" customFormat="1" ht="26.25" customHeight="1">
      <c r="A121" s="878"/>
      <c r="B121" s="879"/>
      <c r="C121" s="924" t="s">
        <v>477</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229</v>
      </c>
      <c r="AB121" s="838"/>
      <c r="AC121" s="838"/>
      <c r="AD121" s="838"/>
      <c r="AE121" s="839"/>
      <c r="AF121" s="840" t="s">
        <v>229</v>
      </c>
      <c r="AG121" s="838"/>
      <c r="AH121" s="838"/>
      <c r="AI121" s="838"/>
      <c r="AJ121" s="839"/>
      <c r="AK121" s="840" t="s">
        <v>229</v>
      </c>
      <c r="AL121" s="838"/>
      <c r="AM121" s="838"/>
      <c r="AN121" s="838"/>
      <c r="AO121" s="839"/>
      <c r="AP121" s="885" t="s">
        <v>229</v>
      </c>
      <c r="AQ121" s="886"/>
      <c r="AR121" s="886"/>
      <c r="AS121" s="886"/>
      <c r="AT121" s="887"/>
      <c r="AU121" s="947"/>
      <c r="AV121" s="948"/>
      <c r="AW121" s="948"/>
      <c r="AX121" s="948"/>
      <c r="AY121" s="949"/>
      <c r="AZ121" s="873" t="s">
        <v>478</v>
      </c>
      <c r="BA121" s="808"/>
      <c r="BB121" s="808"/>
      <c r="BC121" s="808"/>
      <c r="BD121" s="808"/>
      <c r="BE121" s="808"/>
      <c r="BF121" s="808"/>
      <c r="BG121" s="808"/>
      <c r="BH121" s="808"/>
      <c r="BI121" s="808"/>
      <c r="BJ121" s="808"/>
      <c r="BK121" s="808"/>
      <c r="BL121" s="808"/>
      <c r="BM121" s="808"/>
      <c r="BN121" s="808"/>
      <c r="BO121" s="808"/>
      <c r="BP121" s="809"/>
      <c r="BQ121" s="874">
        <v>50275</v>
      </c>
      <c r="BR121" s="875"/>
      <c r="BS121" s="875"/>
      <c r="BT121" s="875"/>
      <c r="BU121" s="875"/>
      <c r="BV121" s="875">
        <v>43553</v>
      </c>
      <c r="BW121" s="875"/>
      <c r="BX121" s="875"/>
      <c r="BY121" s="875"/>
      <c r="BZ121" s="875"/>
      <c r="CA121" s="875">
        <v>36680</v>
      </c>
      <c r="CB121" s="875"/>
      <c r="CC121" s="875"/>
      <c r="CD121" s="875"/>
      <c r="CE121" s="875"/>
      <c r="CF121" s="936">
        <v>0.6</v>
      </c>
      <c r="CG121" s="937"/>
      <c r="CH121" s="937"/>
      <c r="CI121" s="937"/>
      <c r="CJ121" s="937"/>
      <c r="CK121" s="930"/>
      <c r="CL121" s="916"/>
      <c r="CM121" s="916"/>
      <c r="CN121" s="916"/>
      <c r="CO121" s="917"/>
      <c r="CP121" s="896" t="s">
        <v>479</v>
      </c>
      <c r="CQ121" s="897"/>
      <c r="CR121" s="897"/>
      <c r="CS121" s="897"/>
      <c r="CT121" s="897"/>
      <c r="CU121" s="897"/>
      <c r="CV121" s="897"/>
      <c r="CW121" s="897"/>
      <c r="CX121" s="897"/>
      <c r="CY121" s="897"/>
      <c r="CZ121" s="897"/>
      <c r="DA121" s="897"/>
      <c r="DB121" s="897"/>
      <c r="DC121" s="897"/>
      <c r="DD121" s="897"/>
      <c r="DE121" s="897"/>
      <c r="DF121" s="898"/>
      <c r="DG121" s="874">
        <v>1011009</v>
      </c>
      <c r="DH121" s="875"/>
      <c r="DI121" s="875"/>
      <c r="DJ121" s="875"/>
      <c r="DK121" s="875"/>
      <c r="DL121" s="875">
        <v>943997</v>
      </c>
      <c r="DM121" s="875"/>
      <c r="DN121" s="875"/>
      <c r="DO121" s="875"/>
      <c r="DP121" s="875"/>
      <c r="DQ121" s="875">
        <v>884615</v>
      </c>
      <c r="DR121" s="875"/>
      <c r="DS121" s="875"/>
      <c r="DT121" s="875"/>
      <c r="DU121" s="875"/>
      <c r="DV121" s="852">
        <v>14</v>
      </c>
      <c r="DW121" s="852"/>
      <c r="DX121" s="852"/>
      <c r="DY121" s="852"/>
      <c r="DZ121" s="853"/>
    </row>
    <row r="122" spans="1:130" s="226" customFormat="1" ht="26.25" customHeight="1">
      <c r="A122" s="878"/>
      <c r="B122" s="879"/>
      <c r="C122" s="882" t="s">
        <v>451</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229</v>
      </c>
      <c r="AB122" s="838"/>
      <c r="AC122" s="838"/>
      <c r="AD122" s="838"/>
      <c r="AE122" s="839"/>
      <c r="AF122" s="840" t="s">
        <v>480</v>
      </c>
      <c r="AG122" s="838"/>
      <c r="AH122" s="838"/>
      <c r="AI122" s="838"/>
      <c r="AJ122" s="839"/>
      <c r="AK122" s="840" t="s">
        <v>229</v>
      </c>
      <c r="AL122" s="838"/>
      <c r="AM122" s="838"/>
      <c r="AN122" s="838"/>
      <c r="AO122" s="839"/>
      <c r="AP122" s="885" t="s">
        <v>472</v>
      </c>
      <c r="AQ122" s="886"/>
      <c r="AR122" s="886"/>
      <c r="AS122" s="886"/>
      <c r="AT122" s="887"/>
      <c r="AU122" s="947"/>
      <c r="AV122" s="948"/>
      <c r="AW122" s="948"/>
      <c r="AX122" s="948"/>
      <c r="AY122" s="949"/>
      <c r="AZ122" s="940" t="s">
        <v>481</v>
      </c>
      <c r="BA122" s="941"/>
      <c r="BB122" s="941"/>
      <c r="BC122" s="941"/>
      <c r="BD122" s="941"/>
      <c r="BE122" s="941"/>
      <c r="BF122" s="941"/>
      <c r="BG122" s="941"/>
      <c r="BH122" s="941"/>
      <c r="BI122" s="941"/>
      <c r="BJ122" s="941"/>
      <c r="BK122" s="941"/>
      <c r="BL122" s="941"/>
      <c r="BM122" s="941"/>
      <c r="BN122" s="941"/>
      <c r="BO122" s="941"/>
      <c r="BP122" s="942"/>
      <c r="BQ122" s="943">
        <v>14458608</v>
      </c>
      <c r="BR122" s="906"/>
      <c r="BS122" s="906"/>
      <c r="BT122" s="906"/>
      <c r="BU122" s="906"/>
      <c r="BV122" s="906">
        <v>14682893</v>
      </c>
      <c r="BW122" s="906"/>
      <c r="BX122" s="906"/>
      <c r="BY122" s="906"/>
      <c r="BZ122" s="906"/>
      <c r="CA122" s="906">
        <v>15364397</v>
      </c>
      <c r="CB122" s="906"/>
      <c r="CC122" s="906"/>
      <c r="CD122" s="906"/>
      <c r="CE122" s="906"/>
      <c r="CF122" s="907">
        <v>243.8</v>
      </c>
      <c r="CG122" s="908"/>
      <c r="CH122" s="908"/>
      <c r="CI122" s="908"/>
      <c r="CJ122" s="908"/>
      <c r="CK122" s="930"/>
      <c r="CL122" s="916"/>
      <c r="CM122" s="916"/>
      <c r="CN122" s="916"/>
      <c r="CO122" s="917"/>
      <c r="CP122" s="896" t="s">
        <v>482</v>
      </c>
      <c r="CQ122" s="897"/>
      <c r="CR122" s="897"/>
      <c r="CS122" s="897"/>
      <c r="CT122" s="897"/>
      <c r="CU122" s="897"/>
      <c r="CV122" s="897"/>
      <c r="CW122" s="897"/>
      <c r="CX122" s="897"/>
      <c r="CY122" s="897"/>
      <c r="CZ122" s="897"/>
      <c r="DA122" s="897"/>
      <c r="DB122" s="897"/>
      <c r="DC122" s="897"/>
      <c r="DD122" s="897"/>
      <c r="DE122" s="897"/>
      <c r="DF122" s="898"/>
      <c r="DG122" s="874">
        <v>328522</v>
      </c>
      <c r="DH122" s="875"/>
      <c r="DI122" s="875"/>
      <c r="DJ122" s="875"/>
      <c r="DK122" s="875"/>
      <c r="DL122" s="875">
        <v>304516</v>
      </c>
      <c r="DM122" s="875"/>
      <c r="DN122" s="875"/>
      <c r="DO122" s="875"/>
      <c r="DP122" s="875"/>
      <c r="DQ122" s="875">
        <v>279983</v>
      </c>
      <c r="DR122" s="875"/>
      <c r="DS122" s="875"/>
      <c r="DT122" s="875"/>
      <c r="DU122" s="875"/>
      <c r="DV122" s="852">
        <v>4.4000000000000004</v>
      </c>
      <c r="DW122" s="852"/>
      <c r="DX122" s="852"/>
      <c r="DY122" s="852"/>
      <c r="DZ122" s="853"/>
    </row>
    <row r="123" spans="1:130" s="226" customFormat="1" ht="26.25" customHeight="1">
      <c r="A123" s="878"/>
      <c r="B123" s="879"/>
      <c r="C123" s="882" t="s">
        <v>458</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229</v>
      </c>
      <c r="AB123" s="838"/>
      <c r="AC123" s="838"/>
      <c r="AD123" s="838"/>
      <c r="AE123" s="839"/>
      <c r="AF123" s="840" t="s">
        <v>483</v>
      </c>
      <c r="AG123" s="838"/>
      <c r="AH123" s="838"/>
      <c r="AI123" s="838"/>
      <c r="AJ123" s="839"/>
      <c r="AK123" s="840" t="s">
        <v>472</v>
      </c>
      <c r="AL123" s="838"/>
      <c r="AM123" s="838"/>
      <c r="AN123" s="838"/>
      <c r="AO123" s="839"/>
      <c r="AP123" s="885" t="s">
        <v>483</v>
      </c>
      <c r="AQ123" s="886"/>
      <c r="AR123" s="886"/>
      <c r="AS123" s="886"/>
      <c r="AT123" s="887"/>
      <c r="AU123" s="950"/>
      <c r="AV123" s="951"/>
      <c r="AW123" s="951"/>
      <c r="AX123" s="951"/>
      <c r="AY123" s="951"/>
      <c r="AZ123" s="257" t="s">
        <v>183</v>
      </c>
      <c r="BA123" s="257"/>
      <c r="BB123" s="257"/>
      <c r="BC123" s="257"/>
      <c r="BD123" s="257"/>
      <c r="BE123" s="257"/>
      <c r="BF123" s="257"/>
      <c r="BG123" s="257"/>
      <c r="BH123" s="257"/>
      <c r="BI123" s="257"/>
      <c r="BJ123" s="257"/>
      <c r="BK123" s="257"/>
      <c r="BL123" s="257"/>
      <c r="BM123" s="257"/>
      <c r="BN123" s="257"/>
      <c r="BO123" s="938" t="s">
        <v>484</v>
      </c>
      <c r="BP123" s="939"/>
      <c r="BQ123" s="893">
        <v>24200270</v>
      </c>
      <c r="BR123" s="894"/>
      <c r="BS123" s="894"/>
      <c r="BT123" s="894"/>
      <c r="BU123" s="894"/>
      <c r="BV123" s="894">
        <v>24626896</v>
      </c>
      <c r="BW123" s="894"/>
      <c r="BX123" s="894"/>
      <c r="BY123" s="894"/>
      <c r="BZ123" s="894"/>
      <c r="CA123" s="894">
        <v>25141924</v>
      </c>
      <c r="CB123" s="894"/>
      <c r="CC123" s="894"/>
      <c r="CD123" s="894"/>
      <c r="CE123" s="894"/>
      <c r="CF123" s="804"/>
      <c r="CG123" s="805"/>
      <c r="CH123" s="805"/>
      <c r="CI123" s="805"/>
      <c r="CJ123" s="895"/>
      <c r="CK123" s="930"/>
      <c r="CL123" s="916"/>
      <c r="CM123" s="916"/>
      <c r="CN123" s="916"/>
      <c r="CO123" s="917"/>
      <c r="CP123" s="896" t="s">
        <v>485</v>
      </c>
      <c r="CQ123" s="897"/>
      <c r="CR123" s="897"/>
      <c r="CS123" s="897"/>
      <c r="CT123" s="897"/>
      <c r="CU123" s="897"/>
      <c r="CV123" s="897"/>
      <c r="CW123" s="897"/>
      <c r="CX123" s="897"/>
      <c r="CY123" s="897"/>
      <c r="CZ123" s="897"/>
      <c r="DA123" s="897"/>
      <c r="DB123" s="897"/>
      <c r="DC123" s="897"/>
      <c r="DD123" s="897"/>
      <c r="DE123" s="897"/>
      <c r="DF123" s="898"/>
      <c r="DG123" s="837">
        <v>247441</v>
      </c>
      <c r="DH123" s="838"/>
      <c r="DI123" s="838"/>
      <c r="DJ123" s="838"/>
      <c r="DK123" s="839"/>
      <c r="DL123" s="840">
        <v>234263</v>
      </c>
      <c r="DM123" s="838"/>
      <c r="DN123" s="838"/>
      <c r="DO123" s="838"/>
      <c r="DP123" s="839"/>
      <c r="DQ123" s="840">
        <v>264597</v>
      </c>
      <c r="DR123" s="838"/>
      <c r="DS123" s="838"/>
      <c r="DT123" s="838"/>
      <c r="DU123" s="839"/>
      <c r="DV123" s="885">
        <v>4.2</v>
      </c>
      <c r="DW123" s="886"/>
      <c r="DX123" s="886"/>
      <c r="DY123" s="886"/>
      <c r="DZ123" s="887"/>
    </row>
    <row r="124" spans="1:130" s="226" customFormat="1" ht="26.25" customHeight="1" thickBot="1">
      <c r="A124" s="878"/>
      <c r="B124" s="879"/>
      <c r="C124" s="882" t="s">
        <v>461</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229</v>
      </c>
      <c r="AB124" s="838"/>
      <c r="AC124" s="838"/>
      <c r="AD124" s="838"/>
      <c r="AE124" s="839"/>
      <c r="AF124" s="840" t="s">
        <v>466</v>
      </c>
      <c r="AG124" s="838"/>
      <c r="AH124" s="838"/>
      <c r="AI124" s="838"/>
      <c r="AJ124" s="839"/>
      <c r="AK124" s="840" t="s">
        <v>229</v>
      </c>
      <c r="AL124" s="838"/>
      <c r="AM124" s="838"/>
      <c r="AN124" s="838"/>
      <c r="AO124" s="839"/>
      <c r="AP124" s="885" t="s">
        <v>229</v>
      </c>
      <c r="AQ124" s="886"/>
      <c r="AR124" s="886"/>
      <c r="AS124" s="886"/>
      <c r="AT124" s="887"/>
      <c r="AU124" s="888" t="s">
        <v>486</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487</v>
      </c>
      <c r="BR124" s="892"/>
      <c r="BS124" s="892"/>
      <c r="BT124" s="892"/>
      <c r="BU124" s="892"/>
      <c r="BV124" s="892" t="s">
        <v>487</v>
      </c>
      <c r="BW124" s="892"/>
      <c r="BX124" s="892"/>
      <c r="BY124" s="892"/>
      <c r="BZ124" s="892"/>
      <c r="CA124" s="892" t="s">
        <v>229</v>
      </c>
      <c r="CB124" s="892"/>
      <c r="CC124" s="892"/>
      <c r="CD124" s="892"/>
      <c r="CE124" s="892"/>
      <c r="CF124" s="782"/>
      <c r="CG124" s="783"/>
      <c r="CH124" s="783"/>
      <c r="CI124" s="783"/>
      <c r="CJ124" s="923"/>
      <c r="CK124" s="931"/>
      <c r="CL124" s="931"/>
      <c r="CM124" s="931"/>
      <c r="CN124" s="931"/>
      <c r="CO124" s="932"/>
      <c r="CP124" s="896" t="s">
        <v>488</v>
      </c>
      <c r="CQ124" s="897"/>
      <c r="CR124" s="897"/>
      <c r="CS124" s="897"/>
      <c r="CT124" s="897"/>
      <c r="CU124" s="897"/>
      <c r="CV124" s="897"/>
      <c r="CW124" s="897"/>
      <c r="CX124" s="897"/>
      <c r="CY124" s="897"/>
      <c r="CZ124" s="897"/>
      <c r="DA124" s="897"/>
      <c r="DB124" s="897"/>
      <c r="DC124" s="897"/>
      <c r="DD124" s="897"/>
      <c r="DE124" s="897"/>
      <c r="DF124" s="898"/>
      <c r="DG124" s="820">
        <v>784092</v>
      </c>
      <c r="DH124" s="821"/>
      <c r="DI124" s="821"/>
      <c r="DJ124" s="821"/>
      <c r="DK124" s="822"/>
      <c r="DL124" s="823">
        <v>871988</v>
      </c>
      <c r="DM124" s="821"/>
      <c r="DN124" s="821"/>
      <c r="DO124" s="821"/>
      <c r="DP124" s="822"/>
      <c r="DQ124" s="823">
        <v>1830</v>
      </c>
      <c r="DR124" s="821"/>
      <c r="DS124" s="821"/>
      <c r="DT124" s="821"/>
      <c r="DU124" s="822"/>
      <c r="DV124" s="909">
        <v>0</v>
      </c>
      <c r="DW124" s="910"/>
      <c r="DX124" s="910"/>
      <c r="DY124" s="910"/>
      <c r="DZ124" s="911"/>
    </row>
    <row r="125" spans="1:130" s="226" customFormat="1" ht="26.25" customHeight="1">
      <c r="A125" s="878"/>
      <c r="B125" s="879"/>
      <c r="C125" s="882" t="s">
        <v>465</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468</v>
      </c>
      <c r="AB125" s="838"/>
      <c r="AC125" s="838"/>
      <c r="AD125" s="838"/>
      <c r="AE125" s="839"/>
      <c r="AF125" s="840" t="s">
        <v>437</v>
      </c>
      <c r="AG125" s="838"/>
      <c r="AH125" s="838"/>
      <c r="AI125" s="838"/>
      <c r="AJ125" s="839"/>
      <c r="AK125" s="840" t="s">
        <v>229</v>
      </c>
      <c r="AL125" s="838"/>
      <c r="AM125" s="838"/>
      <c r="AN125" s="838"/>
      <c r="AO125" s="839"/>
      <c r="AP125" s="885" t="s">
        <v>472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489</v>
      </c>
      <c r="CL125" s="913"/>
      <c r="CM125" s="913"/>
      <c r="CN125" s="913"/>
      <c r="CO125" s="914"/>
      <c r="CP125" s="921" t="s">
        <v>490</v>
      </c>
      <c r="CQ125" s="866"/>
      <c r="CR125" s="866"/>
      <c r="CS125" s="866"/>
      <c r="CT125" s="866"/>
      <c r="CU125" s="866"/>
      <c r="CV125" s="866"/>
      <c r="CW125" s="866"/>
      <c r="CX125" s="866"/>
      <c r="CY125" s="866"/>
      <c r="CZ125" s="866"/>
      <c r="DA125" s="866"/>
      <c r="DB125" s="866"/>
      <c r="DC125" s="866"/>
      <c r="DD125" s="866"/>
      <c r="DE125" s="866"/>
      <c r="DF125" s="867"/>
      <c r="DG125" s="922" t="s">
        <v>487</v>
      </c>
      <c r="DH125" s="903"/>
      <c r="DI125" s="903"/>
      <c r="DJ125" s="903"/>
      <c r="DK125" s="903"/>
      <c r="DL125" s="903" t="s">
        <v>466</v>
      </c>
      <c r="DM125" s="903"/>
      <c r="DN125" s="903"/>
      <c r="DO125" s="903"/>
      <c r="DP125" s="903"/>
      <c r="DQ125" s="903" t="s">
        <v>229</v>
      </c>
      <c r="DR125" s="903"/>
      <c r="DS125" s="903"/>
      <c r="DT125" s="903"/>
      <c r="DU125" s="903"/>
      <c r="DV125" s="904" t="s">
        <v>229</v>
      </c>
      <c r="DW125" s="904"/>
      <c r="DX125" s="904"/>
      <c r="DY125" s="904"/>
      <c r="DZ125" s="905"/>
    </row>
    <row r="126" spans="1:130" s="226" customFormat="1" ht="26.25" customHeight="1" thickBot="1">
      <c r="A126" s="878"/>
      <c r="B126" s="879"/>
      <c r="C126" s="882" t="s">
        <v>471</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229</v>
      </c>
      <c r="AB126" s="838"/>
      <c r="AC126" s="838"/>
      <c r="AD126" s="838"/>
      <c r="AE126" s="839"/>
      <c r="AF126" s="840" t="s">
        <v>464</v>
      </c>
      <c r="AG126" s="838"/>
      <c r="AH126" s="838"/>
      <c r="AI126" s="838"/>
      <c r="AJ126" s="839"/>
      <c r="AK126" s="840" t="s">
        <v>229</v>
      </c>
      <c r="AL126" s="838"/>
      <c r="AM126" s="838"/>
      <c r="AN126" s="838"/>
      <c r="AO126" s="839"/>
      <c r="AP126" s="885" t="s">
        <v>229</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491</v>
      </c>
      <c r="CQ126" s="808"/>
      <c r="CR126" s="808"/>
      <c r="CS126" s="808"/>
      <c r="CT126" s="808"/>
      <c r="CU126" s="808"/>
      <c r="CV126" s="808"/>
      <c r="CW126" s="808"/>
      <c r="CX126" s="808"/>
      <c r="CY126" s="808"/>
      <c r="CZ126" s="808"/>
      <c r="DA126" s="808"/>
      <c r="DB126" s="808"/>
      <c r="DC126" s="808"/>
      <c r="DD126" s="808"/>
      <c r="DE126" s="808"/>
      <c r="DF126" s="809"/>
      <c r="DG126" s="874" t="s">
        <v>229</v>
      </c>
      <c r="DH126" s="875"/>
      <c r="DI126" s="875"/>
      <c r="DJ126" s="875"/>
      <c r="DK126" s="875"/>
      <c r="DL126" s="875" t="s">
        <v>229</v>
      </c>
      <c r="DM126" s="875"/>
      <c r="DN126" s="875"/>
      <c r="DO126" s="875"/>
      <c r="DP126" s="875"/>
      <c r="DQ126" s="875" t="s">
        <v>487</v>
      </c>
      <c r="DR126" s="875"/>
      <c r="DS126" s="875"/>
      <c r="DT126" s="875"/>
      <c r="DU126" s="875"/>
      <c r="DV126" s="852" t="s">
        <v>483</v>
      </c>
      <c r="DW126" s="852"/>
      <c r="DX126" s="852"/>
      <c r="DY126" s="852"/>
      <c r="DZ126" s="853"/>
    </row>
    <row r="127" spans="1:130" s="226" customFormat="1" ht="26.25" customHeight="1">
      <c r="A127" s="880"/>
      <c r="B127" s="881"/>
      <c r="C127" s="899" t="s">
        <v>492</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229</v>
      </c>
      <c r="AB127" s="838"/>
      <c r="AC127" s="838"/>
      <c r="AD127" s="838"/>
      <c r="AE127" s="839"/>
      <c r="AF127" s="840" t="s">
        <v>463</v>
      </c>
      <c r="AG127" s="838"/>
      <c r="AH127" s="838"/>
      <c r="AI127" s="838"/>
      <c r="AJ127" s="839"/>
      <c r="AK127" s="840" t="s">
        <v>229</v>
      </c>
      <c r="AL127" s="838"/>
      <c r="AM127" s="838"/>
      <c r="AN127" s="838"/>
      <c r="AO127" s="839"/>
      <c r="AP127" s="885" t="s">
        <v>466</v>
      </c>
      <c r="AQ127" s="886"/>
      <c r="AR127" s="886"/>
      <c r="AS127" s="886"/>
      <c r="AT127" s="887"/>
      <c r="AU127" s="262"/>
      <c r="AV127" s="262"/>
      <c r="AW127" s="262"/>
      <c r="AX127" s="902" t="s">
        <v>493</v>
      </c>
      <c r="AY127" s="870"/>
      <c r="AZ127" s="870"/>
      <c r="BA127" s="870"/>
      <c r="BB127" s="870"/>
      <c r="BC127" s="870"/>
      <c r="BD127" s="870"/>
      <c r="BE127" s="871"/>
      <c r="BF127" s="869" t="s">
        <v>494</v>
      </c>
      <c r="BG127" s="870"/>
      <c r="BH127" s="870"/>
      <c r="BI127" s="870"/>
      <c r="BJ127" s="870"/>
      <c r="BK127" s="870"/>
      <c r="BL127" s="871"/>
      <c r="BM127" s="869" t="s">
        <v>495</v>
      </c>
      <c r="BN127" s="870"/>
      <c r="BO127" s="870"/>
      <c r="BP127" s="870"/>
      <c r="BQ127" s="870"/>
      <c r="BR127" s="870"/>
      <c r="BS127" s="871"/>
      <c r="BT127" s="869" t="s">
        <v>496</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497</v>
      </c>
      <c r="CQ127" s="808"/>
      <c r="CR127" s="808"/>
      <c r="CS127" s="808"/>
      <c r="CT127" s="808"/>
      <c r="CU127" s="808"/>
      <c r="CV127" s="808"/>
      <c r="CW127" s="808"/>
      <c r="CX127" s="808"/>
      <c r="CY127" s="808"/>
      <c r="CZ127" s="808"/>
      <c r="DA127" s="808"/>
      <c r="DB127" s="808"/>
      <c r="DC127" s="808"/>
      <c r="DD127" s="808"/>
      <c r="DE127" s="808"/>
      <c r="DF127" s="809"/>
      <c r="DG127" s="874" t="s">
        <v>472</v>
      </c>
      <c r="DH127" s="875"/>
      <c r="DI127" s="875"/>
      <c r="DJ127" s="875"/>
      <c r="DK127" s="875"/>
      <c r="DL127" s="875" t="s">
        <v>229</v>
      </c>
      <c r="DM127" s="875"/>
      <c r="DN127" s="875"/>
      <c r="DO127" s="875"/>
      <c r="DP127" s="875"/>
      <c r="DQ127" s="875" t="s">
        <v>480</v>
      </c>
      <c r="DR127" s="875"/>
      <c r="DS127" s="875"/>
      <c r="DT127" s="875"/>
      <c r="DU127" s="875"/>
      <c r="DV127" s="852" t="s">
        <v>229</v>
      </c>
      <c r="DW127" s="852"/>
      <c r="DX127" s="852"/>
      <c r="DY127" s="852"/>
      <c r="DZ127" s="853"/>
    </row>
    <row r="128" spans="1:130" s="226" customFormat="1" ht="26.25" customHeight="1" thickBot="1">
      <c r="A128" s="854" t="s">
        <v>498</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499</v>
      </c>
      <c r="X128" s="856"/>
      <c r="Y128" s="856"/>
      <c r="Z128" s="857"/>
      <c r="AA128" s="858">
        <v>7788</v>
      </c>
      <c r="AB128" s="859"/>
      <c r="AC128" s="859"/>
      <c r="AD128" s="859"/>
      <c r="AE128" s="860"/>
      <c r="AF128" s="861">
        <v>7788</v>
      </c>
      <c r="AG128" s="859"/>
      <c r="AH128" s="859"/>
      <c r="AI128" s="859"/>
      <c r="AJ128" s="860"/>
      <c r="AK128" s="861">
        <v>7788</v>
      </c>
      <c r="AL128" s="859"/>
      <c r="AM128" s="859"/>
      <c r="AN128" s="859"/>
      <c r="AO128" s="860"/>
      <c r="AP128" s="862"/>
      <c r="AQ128" s="863"/>
      <c r="AR128" s="863"/>
      <c r="AS128" s="863"/>
      <c r="AT128" s="864"/>
      <c r="AU128" s="262"/>
      <c r="AV128" s="262"/>
      <c r="AW128" s="262"/>
      <c r="AX128" s="865" t="s">
        <v>500</v>
      </c>
      <c r="AY128" s="866"/>
      <c r="AZ128" s="866"/>
      <c r="BA128" s="866"/>
      <c r="BB128" s="866"/>
      <c r="BC128" s="866"/>
      <c r="BD128" s="866"/>
      <c r="BE128" s="867"/>
      <c r="BF128" s="844" t="s">
        <v>229</v>
      </c>
      <c r="BG128" s="845"/>
      <c r="BH128" s="845"/>
      <c r="BI128" s="845"/>
      <c r="BJ128" s="845"/>
      <c r="BK128" s="845"/>
      <c r="BL128" s="868"/>
      <c r="BM128" s="844">
        <v>13.79</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501</v>
      </c>
      <c r="CQ128" s="786"/>
      <c r="CR128" s="786"/>
      <c r="CS128" s="786"/>
      <c r="CT128" s="786"/>
      <c r="CU128" s="786"/>
      <c r="CV128" s="786"/>
      <c r="CW128" s="786"/>
      <c r="CX128" s="786"/>
      <c r="CY128" s="786"/>
      <c r="CZ128" s="786"/>
      <c r="DA128" s="786"/>
      <c r="DB128" s="786"/>
      <c r="DC128" s="786"/>
      <c r="DD128" s="786"/>
      <c r="DE128" s="786"/>
      <c r="DF128" s="787"/>
      <c r="DG128" s="848" t="s">
        <v>463</v>
      </c>
      <c r="DH128" s="849"/>
      <c r="DI128" s="849"/>
      <c r="DJ128" s="849"/>
      <c r="DK128" s="849"/>
      <c r="DL128" s="849" t="s">
        <v>229</v>
      </c>
      <c r="DM128" s="849"/>
      <c r="DN128" s="849"/>
      <c r="DO128" s="849"/>
      <c r="DP128" s="849"/>
      <c r="DQ128" s="849" t="s">
        <v>229</v>
      </c>
      <c r="DR128" s="849"/>
      <c r="DS128" s="849"/>
      <c r="DT128" s="849"/>
      <c r="DU128" s="849"/>
      <c r="DV128" s="850" t="s">
        <v>469</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502</v>
      </c>
      <c r="X129" s="835"/>
      <c r="Y129" s="835"/>
      <c r="Z129" s="836"/>
      <c r="AA129" s="837">
        <v>8868566</v>
      </c>
      <c r="AB129" s="838"/>
      <c r="AC129" s="838"/>
      <c r="AD129" s="838"/>
      <c r="AE129" s="839"/>
      <c r="AF129" s="840">
        <v>8141433</v>
      </c>
      <c r="AG129" s="838"/>
      <c r="AH129" s="838"/>
      <c r="AI129" s="838"/>
      <c r="AJ129" s="839"/>
      <c r="AK129" s="840">
        <v>7856002</v>
      </c>
      <c r="AL129" s="838"/>
      <c r="AM129" s="838"/>
      <c r="AN129" s="838"/>
      <c r="AO129" s="839"/>
      <c r="AP129" s="841"/>
      <c r="AQ129" s="842"/>
      <c r="AR129" s="842"/>
      <c r="AS129" s="842"/>
      <c r="AT129" s="843"/>
      <c r="AU129" s="264"/>
      <c r="AV129" s="264"/>
      <c r="AW129" s="264"/>
      <c r="AX129" s="807" t="s">
        <v>503</v>
      </c>
      <c r="AY129" s="808"/>
      <c r="AZ129" s="808"/>
      <c r="BA129" s="808"/>
      <c r="BB129" s="808"/>
      <c r="BC129" s="808"/>
      <c r="BD129" s="808"/>
      <c r="BE129" s="809"/>
      <c r="BF129" s="827" t="s">
        <v>468</v>
      </c>
      <c r="BG129" s="828"/>
      <c r="BH129" s="828"/>
      <c r="BI129" s="828"/>
      <c r="BJ129" s="828"/>
      <c r="BK129" s="828"/>
      <c r="BL129" s="829"/>
      <c r="BM129" s="827">
        <v>18.79</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504</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505</v>
      </c>
      <c r="X130" s="835"/>
      <c r="Y130" s="835"/>
      <c r="Z130" s="836"/>
      <c r="AA130" s="837">
        <v>1628096</v>
      </c>
      <c r="AB130" s="838"/>
      <c r="AC130" s="838"/>
      <c r="AD130" s="838"/>
      <c r="AE130" s="839"/>
      <c r="AF130" s="840">
        <v>1632437</v>
      </c>
      <c r="AG130" s="838"/>
      <c r="AH130" s="838"/>
      <c r="AI130" s="838"/>
      <c r="AJ130" s="839"/>
      <c r="AK130" s="840">
        <v>1552941</v>
      </c>
      <c r="AL130" s="838"/>
      <c r="AM130" s="838"/>
      <c r="AN130" s="838"/>
      <c r="AO130" s="839"/>
      <c r="AP130" s="841"/>
      <c r="AQ130" s="842"/>
      <c r="AR130" s="842"/>
      <c r="AS130" s="842"/>
      <c r="AT130" s="843"/>
      <c r="AU130" s="264"/>
      <c r="AV130" s="264"/>
      <c r="AW130" s="264"/>
      <c r="AX130" s="807" t="s">
        <v>506</v>
      </c>
      <c r="AY130" s="808"/>
      <c r="AZ130" s="808"/>
      <c r="BA130" s="808"/>
      <c r="BB130" s="808"/>
      <c r="BC130" s="808"/>
      <c r="BD130" s="808"/>
      <c r="BE130" s="809"/>
      <c r="BF130" s="810">
        <v>8.6</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507</v>
      </c>
      <c r="X131" s="818"/>
      <c r="Y131" s="818"/>
      <c r="Z131" s="819"/>
      <c r="AA131" s="820">
        <v>7240470</v>
      </c>
      <c r="AB131" s="821"/>
      <c r="AC131" s="821"/>
      <c r="AD131" s="821"/>
      <c r="AE131" s="822"/>
      <c r="AF131" s="823">
        <v>6508996</v>
      </c>
      <c r="AG131" s="821"/>
      <c r="AH131" s="821"/>
      <c r="AI131" s="821"/>
      <c r="AJ131" s="822"/>
      <c r="AK131" s="823">
        <v>6303061</v>
      </c>
      <c r="AL131" s="821"/>
      <c r="AM131" s="821"/>
      <c r="AN131" s="821"/>
      <c r="AO131" s="822"/>
      <c r="AP131" s="824"/>
      <c r="AQ131" s="825"/>
      <c r="AR131" s="825"/>
      <c r="AS131" s="825"/>
      <c r="AT131" s="826"/>
      <c r="AU131" s="264"/>
      <c r="AV131" s="264"/>
      <c r="AW131" s="264"/>
      <c r="AX131" s="785" t="s">
        <v>508</v>
      </c>
      <c r="AY131" s="786"/>
      <c r="AZ131" s="786"/>
      <c r="BA131" s="786"/>
      <c r="BB131" s="786"/>
      <c r="BC131" s="786"/>
      <c r="BD131" s="786"/>
      <c r="BE131" s="787"/>
      <c r="BF131" s="788" t="s">
        <v>480</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509</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510</v>
      </c>
      <c r="W132" s="798"/>
      <c r="X132" s="798"/>
      <c r="Y132" s="798"/>
      <c r="Z132" s="799"/>
      <c r="AA132" s="800">
        <v>7.1622146080000002</v>
      </c>
      <c r="AB132" s="801"/>
      <c r="AC132" s="801"/>
      <c r="AD132" s="801"/>
      <c r="AE132" s="802"/>
      <c r="AF132" s="803">
        <v>9.4355565739999996</v>
      </c>
      <c r="AG132" s="801"/>
      <c r="AH132" s="801"/>
      <c r="AI132" s="801"/>
      <c r="AJ132" s="802"/>
      <c r="AK132" s="803">
        <v>9.3344011739999999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511</v>
      </c>
      <c r="W133" s="777"/>
      <c r="X133" s="777"/>
      <c r="Y133" s="777"/>
      <c r="Z133" s="778"/>
      <c r="AA133" s="779">
        <v>8.6999999999999993</v>
      </c>
      <c r="AB133" s="780"/>
      <c r="AC133" s="780"/>
      <c r="AD133" s="780"/>
      <c r="AE133" s="781"/>
      <c r="AF133" s="779">
        <v>8.4</v>
      </c>
      <c r="AG133" s="780"/>
      <c r="AH133" s="780"/>
      <c r="AI133" s="780"/>
      <c r="AJ133" s="781"/>
      <c r="AK133" s="779">
        <v>8.6</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rFSKcW9pAxF9y83NkRmD3VfYUSgMczhrQDhNsBCCntoZwn7rnYd1Ebnql+fWrVo7YB2n9hZeoeHnf2ANn+p5AQ==" saltValue="VKZ6IYrxqh+lh/N0JwbjZ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8"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10"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512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AbArtGFi+OYRlBlrj/KqsgF6QB/ccbPgInFQTLC8Dxxfx9cL0NhCRFIyhoozhT1SMV5jCxUkeXW/uTK5EFwMFw==" saltValue="3ztAEhJwMnjpAfG2VnHIhA=="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nmISle4Cg/7sMGQ0KZZZf+MVCZammNj3vVVY5dQ0Ckdjr07pbc1jA5NQlZTOmkh7ZBGQedf+KoPvgahg1z7qtw==" saltValue="jhF3YOs4aIGeQd4ESD7hQA=="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513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515</v>
      </c>
      <c r="AP7" s="283"/>
      <c r="AQ7" s="284" t="s">
        <v>516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517</v>
      </c>
      <c r="AQ8" s="290" t="s">
        <v>518</v>
      </c>
      <c r="AR8" s="291" t="s">
        <v>519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520</v>
      </c>
      <c r="AL9" s="1207"/>
      <c r="AM9" s="1207"/>
      <c r="AN9" s="1208"/>
      <c r="AO9" s="292">
        <v>1922749</v>
      </c>
      <c r="AP9" s="292">
        <v>82348</v>
      </c>
      <c r="AQ9" s="293">
        <v>55995</v>
      </c>
      <c r="AR9" s="294">
        <v>47.1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521</v>
      </c>
      <c r="AL10" s="1207"/>
      <c r="AM10" s="1207"/>
      <c r="AN10" s="1208"/>
      <c r="AO10" s="295">
        <v>299241</v>
      </c>
      <c r="AP10" s="295">
        <v>12816</v>
      </c>
      <c r="AQ10" s="296">
        <v>5813</v>
      </c>
      <c r="AR10" s="297">
        <v>120.5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522</v>
      </c>
      <c r="AL11" s="1207"/>
      <c r="AM11" s="1207"/>
      <c r="AN11" s="1208"/>
      <c r="AO11" s="295">
        <v>395476</v>
      </c>
      <c r="AP11" s="295">
        <v>16938</v>
      </c>
      <c r="AQ11" s="296">
        <v>8381</v>
      </c>
      <c r="AR11" s="297">
        <v>102.1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523</v>
      </c>
      <c r="AL12" s="1207"/>
      <c r="AM12" s="1207"/>
      <c r="AN12" s="1208"/>
      <c r="AO12" s="295">
        <v>84820</v>
      </c>
      <c r="AP12" s="295">
        <v>3633</v>
      </c>
      <c r="AQ12" s="296">
        <v>170</v>
      </c>
      <c r="AR12" s="297">
        <v>2037.1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524</v>
      </c>
      <c r="AL13" s="1207"/>
      <c r="AM13" s="1207"/>
      <c r="AN13" s="1208"/>
      <c r="AO13" s="295" t="s">
        <v>525</v>
      </c>
      <c r="AP13" s="295" t="s">
        <v>525</v>
      </c>
      <c r="AQ13" s="296">
        <v>1</v>
      </c>
      <c r="AR13" s="297" t="s">
        <v>525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526</v>
      </c>
      <c r="AL14" s="1207"/>
      <c r="AM14" s="1207"/>
      <c r="AN14" s="1208"/>
      <c r="AO14" s="295">
        <v>134945</v>
      </c>
      <c r="AP14" s="295">
        <v>5779</v>
      </c>
      <c r="AQ14" s="296">
        <v>2724</v>
      </c>
      <c r="AR14" s="297">
        <v>112.2</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527</v>
      </c>
      <c r="AL15" s="1207"/>
      <c r="AM15" s="1207"/>
      <c r="AN15" s="1208"/>
      <c r="AO15" s="295">
        <v>96319</v>
      </c>
      <c r="AP15" s="295">
        <v>4125</v>
      </c>
      <c r="AQ15" s="296">
        <v>1180</v>
      </c>
      <c r="AR15" s="297">
        <v>249.6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528</v>
      </c>
      <c r="AL16" s="1210"/>
      <c r="AM16" s="1210"/>
      <c r="AN16" s="1211"/>
      <c r="AO16" s="295">
        <v>-200321</v>
      </c>
      <c r="AP16" s="295">
        <v>-8579</v>
      </c>
      <c r="AQ16" s="296">
        <v>-5022</v>
      </c>
      <c r="AR16" s="297">
        <v>70.8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183</v>
      </c>
      <c r="AL17" s="1210"/>
      <c r="AM17" s="1210"/>
      <c r="AN17" s="1211"/>
      <c r="AO17" s="295">
        <v>2733229</v>
      </c>
      <c r="AP17" s="295">
        <v>117060</v>
      </c>
      <c r="AQ17" s="296">
        <v>69242</v>
      </c>
      <c r="AR17" s="297">
        <v>69.099999999999994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530</v>
      </c>
      <c r="AP20" s="303" t="s">
        <v>531</v>
      </c>
      <c r="AQ20" s="304" t="s">
        <v>532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533</v>
      </c>
      <c r="AL21" s="1204"/>
      <c r="AM21" s="1204"/>
      <c r="AN21" s="1205"/>
      <c r="AO21" s="307">
        <v>11.26</v>
      </c>
      <c r="AP21" s="308">
        <v>6.42</v>
      </c>
      <c r="AQ21" s="309">
        <v>4.84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534</v>
      </c>
      <c r="AL22" s="1204"/>
      <c r="AM22" s="1204"/>
      <c r="AN22" s="1205"/>
      <c r="AO22" s="312">
        <v>97</v>
      </c>
      <c r="AP22" s="313">
        <v>97.3</v>
      </c>
      <c r="AQ22" s="314">
        <v>-0.3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536</v>
      </c>
      <c r="AO27" s="273"/>
      <c r="AP27" s="273"/>
      <c r="AQ27" s="273"/>
      <c r="AR27" s="273"/>
      <c r="AS27" s="273"/>
      <c r="AT27" s="273"/>
    </row>
    <row r="28" spans="1:46" ht="17.25">
      <c r="A28" s="274" t="s">
        <v>537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515</v>
      </c>
      <c r="AP30" s="283"/>
      <c r="AQ30" s="284" t="s">
        <v>516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517</v>
      </c>
      <c r="AQ31" s="290" t="s">
        <v>518</v>
      </c>
      <c r="AR31" s="291" t="s">
        <v>519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539</v>
      </c>
      <c r="AL32" s="1195"/>
      <c r="AM32" s="1195"/>
      <c r="AN32" s="1196"/>
      <c r="AO32" s="322">
        <v>1740006</v>
      </c>
      <c r="AP32" s="322">
        <v>74522</v>
      </c>
      <c r="AQ32" s="323">
        <v>31321</v>
      </c>
      <c r="AR32" s="324">
        <v>137.9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540</v>
      </c>
      <c r="AL33" s="1195"/>
      <c r="AM33" s="1195"/>
      <c r="AN33" s="1196"/>
      <c r="AO33" s="322" t="s">
        <v>525</v>
      </c>
      <c r="AP33" s="322" t="s">
        <v>525</v>
      </c>
      <c r="AQ33" s="323" t="s">
        <v>525</v>
      </c>
      <c r="AR33" s="324" t="s">
        <v>525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541</v>
      </c>
      <c r="AL34" s="1195"/>
      <c r="AM34" s="1195"/>
      <c r="AN34" s="1196"/>
      <c r="AO34" s="322" t="s">
        <v>525</v>
      </c>
      <c r="AP34" s="322" t="s">
        <v>525</v>
      </c>
      <c r="AQ34" s="323" t="s">
        <v>525</v>
      </c>
      <c r="AR34" s="324" t="s">
        <v>525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542</v>
      </c>
      <c r="AL35" s="1195"/>
      <c r="AM35" s="1195"/>
      <c r="AN35" s="1196"/>
      <c r="AO35" s="322">
        <v>367628</v>
      </c>
      <c r="AP35" s="322">
        <v>15745</v>
      </c>
      <c r="AQ35" s="323">
        <v>9685</v>
      </c>
      <c r="AR35" s="324">
        <v>62.6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543</v>
      </c>
      <c r="AL36" s="1195"/>
      <c r="AM36" s="1195"/>
      <c r="AN36" s="1196"/>
      <c r="AO36" s="322">
        <v>41448</v>
      </c>
      <c r="AP36" s="322">
        <v>1775</v>
      </c>
      <c r="AQ36" s="323">
        <v>2454</v>
      </c>
      <c r="AR36" s="324">
        <v>-27.7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544</v>
      </c>
      <c r="AL37" s="1195"/>
      <c r="AM37" s="1195"/>
      <c r="AN37" s="1196"/>
      <c r="AO37" s="322" t="s">
        <v>525</v>
      </c>
      <c r="AP37" s="322" t="s">
        <v>525</v>
      </c>
      <c r="AQ37" s="323">
        <v>1182</v>
      </c>
      <c r="AR37" s="324" t="s">
        <v>525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545</v>
      </c>
      <c r="AL38" s="1198"/>
      <c r="AM38" s="1198"/>
      <c r="AN38" s="1199"/>
      <c r="AO38" s="325" t="s">
        <v>525</v>
      </c>
      <c r="AP38" s="325" t="s">
        <v>525</v>
      </c>
      <c r="AQ38" s="326">
        <v>1</v>
      </c>
      <c r="AR38" s="314" t="s">
        <v>525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546</v>
      </c>
      <c r="AL39" s="1198"/>
      <c r="AM39" s="1198"/>
      <c r="AN39" s="1199"/>
      <c r="AO39" s="322">
        <v>-7788</v>
      </c>
      <c r="AP39" s="322">
        <v>-334</v>
      </c>
      <c r="AQ39" s="323">
        <v>-3213</v>
      </c>
      <c r="AR39" s="324">
        <v>-89.6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547</v>
      </c>
      <c r="AL40" s="1195"/>
      <c r="AM40" s="1195"/>
      <c r="AN40" s="1196"/>
      <c r="AO40" s="322">
        <v>-1552941</v>
      </c>
      <c r="AP40" s="322">
        <v>-66510</v>
      </c>
      <c r="AQ40" s="323">
        <v>-28480</v>
      </c>
      <c r="AR40" s="324">
        <v>133.5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295</v>
      </c>
      <c r="AL41" s="1201"/>
      <c r="AM41" s="1201"/>
      <c r="AN41" s="1202"/>
      <c r="AO41" s="322">
        <v>588353</v>
      </c>
      <c r="AP41" s="322">
        <v>25198</v>
      </c>
      <c r="AQ41" s="323">
        <v>12950</v>
      </c>
      <c r="AR41" s="324">
        <v>94.6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515</v>
      </c>
      <c r="AN49" s="1189" t="s">
        <v>551</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552</v>
      </c>
      <c r="AO50" s="339" t="s">
        <v>553</v>
      </c>
      <c r="AP50" s="340" t="s">
        <v>554</v>
      </c>
      <c r="AQ50" s="341" t="s">
        <v>555</v>
      </c>
      <c r="AR50" s="342" t="s">
        <v>556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557</v>
      </c>
      <c r="AL51" s="335"/>
      <c r="AM51" s="343">
        <v>1700785</v>
      </c>
      <c r="AN51" s="344">
        <v>67642</v>
      </c>
      <c r="AO51" s="345">
        <v>-10.1</v>
      </c>
      <c r="AP51" s="346">
        <v>53270</v>
      </c>
      <c r="AQ51" s="347">
        <v>13.8</v>
      </c>
      <c r="AR51" s="348">
        <v>-23.9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558</v>
      </c>
      <c r="AM52" s="351">
        <v>849968</v>
      </c>
      <c r="AN52" s="352">
        <v>33804</v>
      </c>
      <c r="AO52" s="353">
        <v>-27.4</v>
      </c>
      <c r="AP52" s="354">
        <v>24316</v>
      </c>
      <c r="AQ52" s="355">
        <v>0.8</v>
      </c>
      <c r="AR52" s="356">
        <v>-28.2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559</v>
      </c>
      <c r="AL53" s="335"/>
      <c r="AM53" s="343">
        <v>4498721</v>
      </c>
      <c r="AN53" s="344">
        <v>182667</v>
      </c>
      <c r="AO53" s="345">
        <v>170</v>
      </c>
      <c r="AP53" s="346">
        <v>53292</v>
      </c>
      <c r="AQ53" s="347">
        <v>0</v>
      </c>
      <c r="AR53" s="348">
        <v>170</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558</v>
      </c>
      <c r="AM54" s="351">
        <v>3530953</v>
      </c>
      <c r="AN54" s="352">
        <v>143371</v>
      </c>
      <c r="AO54" s="353">
        <v>324.10000000000002</v>
      </c>
      <c r="AP54" s="354">
        <v>28900</v>
      </c>
      <c r="AQ54" s="355">
        <v>18.899999999999999</v>
      </c>
      <c r="AR54" s="356">
        <v>305.2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560</v>
      </c>
      <c r="AL55" s="335"/>
      <c r="AM55" s="343">
        <v>1854601</v>
      </c>
      <c r="AN55" s="344">
        <v>77031</v>
      </c>
      <c r="AO55" s="345">
        <v>-57.8</v>
      </c>
      <c r="AP55" s="346">
        <v>49919</v>
      </c>
      <c r="AQ55" s="347">
        <v>-6.3</v>
      </c>
      <c r="AR55" s="348">
        <v>-51.5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558</v>
      </c>
      <c r="AM56" s="351">
        <v>886113</v>
      </c>
      <c r="AN56" s="352">
        <v>36805</v>
      </c>
      <c r="AO56" s="353">
        <v>-74.3</v>
      </c>
      <c r="AP56" s="354">
        <v>26398</v>
      </c>
      <c r="AQ56" s="355">
        <v>-8.6999999999999993</v>
      </c>
      <c r="AR56" s="356">
        <v>-65.599999999999994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561</v>
      </c>
      <c r="AL57" s="335"/>
      <c r="AM57" s="343">
        <v>1908591</v>
      </c>
      <c r="AN57" s="344">
        <v>80491</v>
      </c>
      <c r="AO57" s="345">
        <v>4.5</v>
      </c>
      <c r="AP57" s="346">
        <v>47738</v>
      </c>
      <c r="AQ57" s="347">
        <v>-4.4000000000000004</v>
      </c>
      <c r="AR57" s="348">
        <v>8.9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558</v>
      </c>
      <c r="AM58" s="351">
        <v>822642</v>
      </c>
      <c r="AN58" s="352">
        <v>34693</v>
      </c>
      <c r="AO58" s="353">
        <v>-5.7</v>
      </c>
      <c r="AP58" s="354">
        <v>24937</v>
      </c>
      <c r="AQ58" s="355">
        <v>-5.5</v>
      </c>
      <c r="AR58" s="356">
        <v>-0.2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562</v>
      </c>
      <c r="AL59" s="335"/>
      <c r="AM59" s="343">
        <v>3877536</v>
      </c>
      <c r="AN59" s="344">
        <v>166069</v>
      </c>
      <c r="AO59" s="345">
        <v>106.3</v>
      </c>
      <c r="AP59" s="346">
        <v>52191</v>
      </c>
      <c r="AQ59" s="347">
        <v>9.3000000000000007</v>
      </c>
      <c r="AR59" s="348">
        <v>97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558</v>
      </c>
      <c r="AM60" s="351">
        <v>1088658</v>
      </c>
      <c r="AN60" s="352">
        <v>46625</v>
      </c>
      <c r="AO60" s="353">
        <v>34.4</v>
      </c>
      <c r="AP60" s="354">
        <v>24843</v>
      </c>
      <c r="AQ60" s="355">
        <v>-0.4</v>
      </c>
      <c r="AR60" s="356">
        <v>34.799999999999997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563</v>
      </c>
      <c r="AL61" s="357"/>
      <c r="AM61" s="358">
        <v>2768047</v>
      </c>
      <c r="AN61" s="359">
        <v>114780</v>
      </c>
      <c r="AO61" s="360">
        <v>42.6</v>
      </c>
      <c r="AP61" s="361">
        <v>51282</v>
      </c>
      <c r="AQ61" s="362">
        <v>2.5</v>
      </c>
      <c r="AR61" s="348">
        <v>40.1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558</v>
      </c>
      <c r="AM62" s="351">
        <v>1435667</v>
      </c>
      <c r="AN62" s="352">
        <v>59060</v>
      </c>
      <c r="AO62" s="353">
        <v>50.2</v>
      </c>
      <c r="AP62" s="354">
        <v>25879</v>
      </c>
      <c r="AQ62" s="355">
        <v>1</v>
      </c>
      <c r="AR62" s="356">
        <v>49.2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bti0aqBgDjIePnQCjpSHTIBE5nOwL8Vy+GYjO1uLExEjVeKZByuzd/Rotbx89MzGqFy2agxyX1lZNLIQgnUCKg==" saltValue="Gco/2gaXBJ9wxyH6Z5CvV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4EjNJrvXgcXlYZyRVjlTyFt28dis/HEno3zrFi7tbhrkouh6591rXGzhMtN1IkoyhUI5j+I8Ta3I7f+4dcTWw==" saltValue="YT1oixXttM1ZzQ+g/jp6Rg=="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GZCew52E3bC/ieLx8O0Lx2RiyT2RdEURwMyGEXK39a1n8Pp3M9XIIggp3+P3QxXDwJq1I9aPLzEXvipy4ZwRg==" saltValue="9C3pPTMQmANXAYDhbqwEvQ=="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567</v>
      </c>
      <c r="G46" s="8" t="s">
        <v>568</v>
      </c>
      <c r="H46" s="8" t="s">
        <v>569</v>
      </c>
      <c r="I46" s="8" t="s">
        <v>570</v>
      </c>
      <c r="J46" s="9" t="s">
        <v>571</v>
      </c>
    </row>
    <row r="47" spans="2:10" ht="57.75" customHeight="1">
      <c r="B47" s="10"/>
      <c r="C47" s="1212" t="s">
        <v>3</v>
      </c>
      <c r="D47" s="1212"/>
      <c r="E47" s="1213"/>
      <c r="F47" s="11">
        <v>9.75</v>
      </c>
      <c r="G47" s="12">
        <v>11.8</v>
      </c>
      <c r="H47" s="12">
        <v>18.09</v>
      </c>
      <c r="I47" s="12">
        <v>23.02</v>
      </c>
      <c r="J47" s="13">
        <v>25.83</v>
      </c>
    </row>
    <row r="48" spans="2:10" ht="57.75" customHeight="1">
      <c r="B48" s="14"/>
      <c r="C48" s="1214" t="s">
        <v>4</v>
      </c>
      <c r="D48" s="1214"/>
      <c r="E48" s="1215"/>
      <c r="F48" s="15">
        <v>3.57</v>
      </c>
      <c r="G48" s="16">
        <v>3.62</v>
      </c>
      <c r="H48" s="16">
        <v>3.52</v>
      </c>
      <c r="I48" s="16">
        <v>3.69</v>
      </c>
      <c r="J48" s="17">
        <v>1.76</v>
      </c>
    </row>
    <row r="49" spans="2:10" ht="57.75" customHeight="1" thickBot="1">
      <c r="B49" s="18"/>
      <c r="C49" s="1216" t="s">
        <v>5</v>
      </c>
      <c r="D49" s="1216"/>
      <c r="E49" s="1217"/>
      <c r="F49" s="19">
        <v>0.15</v>
      </c>
      <c r="G49" s="20" t="s">
        <v>572</v>
      </c>
      <c r="H49" s="20">
        <v>5.43</v>
      </c>
      <c r="I49" s="20">
        <v>1.28</v>
      </c>
      <c r="J49" s="21" t="s">
        <v>573</v>
      </c>
    </row>
    <row r="50" spans="2:10" ht="13.5" customHeight="1"/>
    <row r="51" spans="2:10" ht="13.5" hidden="1" customHeight="1"/>
    <row r="52" spans="2:10" ht="13.5" hidden="1" customHeight="1"/>
    <row r="53" spans="2:10" ht="13.5" hidden="1" customHeight="1"/>
  </sheetData>
  <sheetProtection algorithmName="SHA-512" hashValue="3lLimQO2XcAvKaSw4woApTHcrzrS4KZH0z9WDp1zBU/eu9p0vh/RVClcIxBay9ILakIxzHSESZRfWKBQsCayYw==" saltValue="bVxC7L1hSNOaLGqjLsMWA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2019-03-23T03:38:58Z</cp:lastPrinted>
  <dcterms:created xsi:type="dcterms:W3CDTF">2019-02-14T04:42:27Z</dcterms:created>
  <dcterms:modified xsi:type="dcterms:W3CDTF">2019-10-16T07:36:16Z</dcterms:modified>
</cp:coreProperties>
</file>