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DQ102" i="12"/>
  <c r="DL102" i="12"/>
  <c r="DG102" i="12"/>
  <c r="DB102" i="12"/>
  <c r="CW102" i="12"/>
  <c r="CR102"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<sst xmlns="http://schemas.openxmlformats.org/spreadsheetml/2006/main" count="1134" uniqueCount="587">
  <si>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</si>
  <si>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</si>
  <si>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</si>
  <si>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</si>
  <si>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</si>
  <si>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</si>
  <si>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</si>
  <si>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</si>
  <si>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</si>
  <si>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</si>
  <si>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</si>
  <si>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</si>
  <si>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</si>
  <si>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</si>
  <si>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</si>
  <si>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</si>
  <si>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</si>
  <si>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</si>
  <si>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</si>
  <si>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</si>
  <si>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</si>
  <si>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</si>
  <si>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</si>
  <si>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</si>
  <si>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</si>
  <si>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</si>
  <si>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</si>
  <si>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</si>
  <si>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</si>
  <si>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</si>
  <si>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</si>
  <si>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</si>
  <si>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</si>
  <si>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</si>
  <si>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</si>
  <si>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</si>
  <si>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</si>
  <si>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</si>
  <si>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</si>
  <si>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</si>
  <si>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</si>
  <si>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</si>
  <si>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</si>
  <si>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</si>
  <si>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</si>
  <si>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</si>
  <si>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</si>
  <si>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</si>
  <si>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</si>
  <si>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</si>
  <si>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</si>
  <si>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</si>
  <si>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</si>
  <si>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</si>
  <si>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</si>
  <si>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</si>
  <si>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</si>
  <si>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</si>
  <si>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</si>
  <si>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</si>
  <si>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</si>
  <si>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</si>
  <si>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</si>
  <si>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</si>
  <si>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</si>
  <si>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</si>
  <si>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</si>
  <si>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</si>
  <si>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</si>
  <si>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</si>
  <si>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</si>
  <si>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</si>
  <si>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</si>
  <si>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</si>
  <si>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</si>
  <si>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</si>
  <si>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</si>
  <si>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</si>
  <si>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</si>
  <si>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</si>
  <si>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</si>
  <si>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</si>
  <si>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</si>
  <si>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</si>
  <si>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</si>
  <si>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</si>
  <si>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</si>
  <si>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</si>
  <si>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</si>
  <si>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</si>
  <si>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</si>
  <si>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</si>
  <si>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</si>
  <si>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</si>
  <si>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</si>
  <si>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</si>
  <si>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</si>
  <si>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</si>
  <si>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</si>
  <si>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</si>
  <si>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</si>
  <si>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</si>
  <si>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</si>
  <si>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</si>
  <si>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</si>
  <si>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</si>
  <si>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</si>
  <si>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</si>
  <si>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</si>
  <si>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</si>
  <si>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</si>
  <si>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</si>
  <si>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</si>
  <si>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</si>
  <si>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</si>
  <si>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</si>
  <si>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</si>
  <si>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</si>
  <si>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</si>
  <si>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</si>
  <si>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</si>
  <si>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</si>
  <si>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</si>
  <si>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</si>
  <si>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</si>
  <si>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</si>
  <si>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</si>
  <si>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</si>
  <si>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</si>
  <si>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</si>
  <si>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</si>
  <si>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</si>
  <si>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</si>
  <si>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</si>
  <si>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</si>
  <si>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</si>
  <si>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</si>
  <si>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</si>
  <si>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</si>
  <si>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</si>
  <si>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</si>
  <si>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</si>
  <si>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</si>
  <si>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</si>
  <si>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</si>
  <si>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</si>
  <si>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</si>
  <si>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</si>
  <si>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</si>
  <si>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</si>
  <si>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</si>
  <si>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</si>
  <si>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</si>
  <si>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</si>
  <si>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</si>
  <si>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</si>
  <si>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</si>
  <si>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</si>
  <si>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</si>
  <si>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</si>
  <si>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</si>
  <si>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</si>
  <si>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</si>
  <si>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</si>
  <si>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</si>
  <si>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</si>
  <si>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</si>
  <si>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</si>
  <si>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</si>
  <si>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</si>
  <si>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</si>
  <si>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</si>
  <si>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</si>
  <si>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</si>
  <si>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</si>
  <si>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</si>
  <si>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</si>
  <si>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</si>
  <si>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</si>
  <si>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</si>
  <si>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</si>
  <si>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</si>
  <si>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</si>
  <si>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</si>
  <si>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</si>
  <si>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</si>
  <si>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</si>
  <si>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</si>
  <si>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</si>
  <si>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</si>
  <si>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</si>
  <si>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</si>
  <si>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</si>
  <si>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</si>
  <si>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</si>
  <si>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</si>
  <si>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</si>
  <si>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</si>
  <si>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</si>
  <si>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</si>
  <si>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</si>
  <si>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</si>
  <si>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</si>
  <si>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</si>
  <si>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</si>
  <si>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</si>
  <si>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</si>
  <si>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</si>
  <si>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高知県土佐町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</si>
  <si>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</si>
  <si>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</si>
  <si>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</si>
  <si>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</si>
  <si>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</si>
  <si>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</si>
  <si>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</si>
  <si>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</si>
  <si>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</si>
  <si>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</si>
  <si>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</si>
  <si>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</si>
  <si>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</si>
  <si>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</si>
  <si>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</si>
  <si>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</si>
  <si>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</si>
  <si>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</si>
  <si>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</si>
  <si>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</si>
  <si>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</si>
  <si>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</si>
  <si>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</si>
  <si>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</si>
  <si>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</si>
  <si>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</si>
  <si>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</si>
  <si>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</si>
  <si>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</si>
  <si>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</si>
  <si>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</si>
  <si>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</si>
  <si>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</si>
  <si>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</si>
  <si>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</si>
  <si>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</si>
  <si>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</si>
  <si>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</si>
  <si>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</si>
  <si>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</si>
  <si>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</si>
  <si>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</si>
  <si>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</si>
  <si>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</si>
  <si>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</si>
  <si>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</si>
  <si>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</si>
  <si>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</si>
  <si>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</si>
  <si>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</si>
  <si>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</si>
  <si>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</si>
  <si>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</si>
  <si>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</si>
  <si>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</si>
  <si>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</si>
  <si>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</si>
  <si>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</si>
  <si>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</si>
  <si>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</si>
  <si>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</si>
  <si>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</si>
  <si>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</si>
  <si>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</si>
  <si>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</si>
  <si>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</si>
  <si>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</si>
  <si>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</si>
  <si>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</si>
  <si>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</si>
  <si>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</si>
  <si>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</si>
  <si>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</si>
  <si>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</si>
  <si>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</si>
  <si>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</si>
  <si>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</si>
  <si>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</si>
  <si>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</si>
  <si>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</si>
  <si>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</si>
  <si>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</si>
  <si>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</si>
  <si>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</si>
  <si>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</si>
  <si>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</si>
  <si>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</si>
  <si>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</si>
  <si>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</si>
  <si>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</si>
  <si>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</si>
  <si>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</si>
  <si>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</si>
  <si>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</si>
  <si>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</si>
  <si>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</si>
  <si>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</si>
  <si>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</si>
  <si>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</si>
  <si>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</si>
  <si>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</si>
  <si>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</si>
  <si>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</si>
  <si>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</si>
  <si>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</si>
  <si>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</si>
  <si>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</si>
  <si>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</si>
  <si>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</si>
  <si>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</si>
  <si>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</si>
  <si>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</si>
  <si>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</si>
  <si>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</si>
  <si>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</si>
  <si>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</si>
  <si>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</si>
  <si>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</si>
  <si>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</si>
  <si>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</si>
  <si>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</si>
  <si>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</si>
  <si>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</si>
  <si>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</si>
  <si>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</si>
  <si>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</si>
  <si>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</si>
  <si>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</si>
  <si>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</si>
  <si>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</si>
  <si>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</si>
  <si>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</si>
  <si>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</si>
  <si>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</si>
  <si>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</si>
  <si>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</si>
  <si>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</si>
  <si>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</si>
  <si>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</si>
  <si>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</si>
  <si>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</si>
  <si>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</si>
  <si>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</si>
  <si>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</si>
  <si>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</si>
  <si>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</si>
  <si>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</si>
  <si>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</si>
  <si>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</si>
  <si>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高知県土佐町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</si>
  <si>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</si>
  <si>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</si>
  <si>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</si>
  <si>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</si>
  <si>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</si>
  <si>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</si>
  <si>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</si>
  <si>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</si>
  <si>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</si>
  <si>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</si>
  <si>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</si>
  <si>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</si>
  <si>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</si>
  <si>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</si>
  <si>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</si>
  <si>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</si>
  <si>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</si>
  <si>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</si>
  <si>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</si>
  <si>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</si>
  <si>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</si>
  <si>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</si>
  <si>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</si>
  <si>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</si>
  <si>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</si>
  <si>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</si>
  <si>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</si>
  <si>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</si>
  <si>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</si>
  <si>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</si>
  <si>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</si>
  <si>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</si>
  <si>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</si>
  <si>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</si>
  <si>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</si>
  <si>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</si>
  <si>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</si>
  <si>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</si>
  <si>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</si>
  <si>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</si>
  <si>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</si>
  <si>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</si>
  <si>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</si>
  <si>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</si>
  <si>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</si>
  <si>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</si>
  <si>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</si>
  <si>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</si>
  <si>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</si>
  <si>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</si>
  <si>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</si>
  <si>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</si>
  <si>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</si>
  <si>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</si>
  <si>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</si>
  <si>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</si>
  <si>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</si>
  <si>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</si>
  <si>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</si>
  <si>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</si>
  <si>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</si>
  <si>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</si>
  <si>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</si>
  <si>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</si>
  <si>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</si>
  <si>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</si>
  <si>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</si>
  <si>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</si>
  <si>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</si>
  <si>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</si>
  <si>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</si>
  <si>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</si>
  <si>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</si>
  <si>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</si>
  <si>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</si>
  <si>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</si>
  <si>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</si>
  <si>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</si>
  <si>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</si>
  <si>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</si>
  <si>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</si>
  <si>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</si>
  <si>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</si>
  <si>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</si>
  <si>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</si>
  <si>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</si>
  <si>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</si>
  <si>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</si>
  <si>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</si>
  <si>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</si>
  <si>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</si>
  <si>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</si>
  <si>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</si>
  <si>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</si>
  <si>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</si>
  <si>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</si>
  <si>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</si>
  <si>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</si>
  <si>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</si>
  <si>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</si>
  <si>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</si>
  <si>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</si>
  <si>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</si>
  <si>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</si>
  <si>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</si>
  <si>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</si>
  <si>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</si>
  <si>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</si>
  <si>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</si>
  <si>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</si>
  <si>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</si>
  <si>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</si>
  <si>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</si>
  <si>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</si>
  <si>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</si>
  <si>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</si>
  <si>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</si>
  <si>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</si>
  <si>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</si>
  <si>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</si>
  <si>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</si>
  <si>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</si>
  <si>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</si>
  <si>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</si>
  <si>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</si>
  <si>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</si>
  <si>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</si>
  <si>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</si>
  <si>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</si>
  <si>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</si>
  <si>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</si>
  <si>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</si>
  <si>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</si>
  <si>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</si>
  <si>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</si>
  <si>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</si>
  <si>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</si>
  <si>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</si>
  <si>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</si>
  <si>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</si>
  <si>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</si>
  <si>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</si>
  <si>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</si>
  <si>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</si>
  <si>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</si>
  <si>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</si>
  <si>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</si>
  <si>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</si>
  <si>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</si>
  <si>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</si>
  <si>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</si>
  <si>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</si>
  <si>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</si>
  <si>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</si>
  <si>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</si>
  <si>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</si>
  <si>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</si>
  <si>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</si>
  <si>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</si>
  <si>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</si>
  <si>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</si>
  <si>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</si>
  <si>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</si>
  <si>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</si>
  <si>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</si>
  <si>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</si>
  <si>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</si>
  <si>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</si>
  <si>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</si>
  <si>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</si>
  <si>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</si>
  <si>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</si>
  <si>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</si>
  <si>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</si>
  <si>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</si>
  <si>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</si>
  <si>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</si>
  <si>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</si>
  <si>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</si>
  <si>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</si>
  <si>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</si>
  <si>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</si>
  <si>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</si>
  <si>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</si>
  <si>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</si>
  <si>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</si>
  <si>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</si>
  <si>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</si>
  <si>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</si>
  <si>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0.19</t>
  </si>
  <si>
    <t>一般会計</t>
  </si>
  <si>
    <t>国民健康保険事業特別会計</t>
  </si>
  <si>
    <t>簡易水道事業特別会計</t>
  </si>
  <si>
    <t>下水道事業特別会計</t>
  </si>
  <si>
    <t>後期高齢者医療保険事業特別会計</t>
  </si>
  <si>
    <t>介護保険事業特別会計</t>
  </si>
  <si>
    <t>その他会計（赤字）</t>
  </si>
  <si>
    <t>その他会計（黒字）</t>
  </si>
  <si>
    <t>さめうら荘建設基金</t>
    <rPh sb="4" eb="5">
      <t>ソウ</t>
    </rPh>
    <rPh sb="5" eb="7">
      <t>ケンセツ</t>
    </rPh>
    <rPh sb="7" eb="9">
      <t>キキン</t>
    </rPh>
    <phoneticPr fontId="11"/>
  </si>
  <si>
    <t>まちづくり応援基金</t>
    <rPh sb="5" eb="7">
      <t>オウエン</t>
    </rPh>
    <rPh sb="7" eb="9">
      <t>キキン</t>
    </rPh>
    <phoneticPr fontId="11"/>
  </si>
  <si>
    <t>公共施設等整備基金</t>
    <rPh sb="0" eb="2">
      <t>コウキョウ</t>
    </rPh>
    <rPh sb="2" eb="4">
      <t>シセツ</t>
    </rPh>
    <rPh sb="4" eb="5">
      <t>トウ</t>
    </rPh>
    <rPh sb="5" eb="7">
      <t>セイビ</t>
    </rPh>
    <rPh sb="7" eb="9">
      <t>キキン</t>
    </rPh>
    <phoneticPr fontId="11"/>
  </si>
  <si>
    <t>森と水のふるさとづくり基金</t>
    <rPh sb="0" eb="1">
      <t>モリ</t>
    </rPh>
    <rPh sb="2" eb="3">
      <t>ミズ</t>
    </rPh>
    <rPh sb="11" eb="13">
      <t>キキン</t>
    </rPh>
    <phoneticPr fontId="11"/>
  </si>
  <si>
    <t>地域福祉基金</t>
    <rPh sb="0" eb="2">
      <t>チイキ</t>
    </rPh>
    <rPh sb="2" eb="4">
      <t>フクシ</t>
    </rPh>
    <rPh sb="4" eb="6">
      <t>キキン</t>
    </rPh>
    <phoneticPr fontId="11"/>
  </si>
  <si>
    <t>高知県広域食肉センター事務組合</t>
    <rPh sb="0" eb="3">
      <t>コウチケン</t>
    </rPh>
    <rPh sb="3" eb="5">
      <t>コウイキ</t>
    </rPh>
    <rPh sb="5" eb="7">
      <t>ショクニク</t>
    </rPh>
    <rPh sb="11" eb="13">
      <t>ジム</t>
    </rPh>
    <rPh sb="13" eb="15">
      <t>クミアイ</t>
    </rPh>
    <phoneticPr fontId="2"/>
  </si>
  <si>
    <t>嶺北広域事務組合</t>
    <rPh sb="0" eb="2">
      <t>レイホク</t>
    </rPh>
    <rPh sb="2" eb="4">
      <t>コウイキ</t>
    </rPh>
    <rPh sb="4" eb="6">
      <t>ジム</t>
    </rPh>
    <rPh sb="6" eb="8">
      <t>クミアイ</t>
    </rPh>
    <phoneticPr fontId="2"/>
  </si>
  <si>
    <t>高知人づくり広域連合</t>
    <rPh sb="0" eb="2">
      <t>コウチ</t>
    </rPh>
    <rPh sb="2" eb="3">
      <t>ヒト</t>
    </rPh>
    <rPh sb="6" eb="8">
      <t>コウイキ</t>
    </rPh>
    <rPh sb="8" eb="10">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</si>
  <si>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</si>
  <si>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</si>
  <si>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</si>
  <si>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</si>
  <si>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</si>
  <si>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</si>
  <si>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</si>
  <si>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</si>
  <si>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</si>
  <si>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</si>
  <si>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</si>
  <si>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</si>
  <si>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</si>
  <si>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</si>
  <si>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</si>
  <si>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</si>
  <si>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</si>
  <si>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</si>
  <si>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</si>
  <si>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低下傾向にある。将来負担比率も低下傾向にあるが、近年宿泊施設、清掃センター、給食センターの建設に関する地方債の発行があり、数年後には本格的な償還が始まることから将来負担比率及び実質公債費比率ともに上昇していくことが想定される。今後想定される実施事業の年度間調整等による借入額の調整も含め公債費の適正化に取り組んでいく。</t>
    <rPh sb="49" eb="51">
      <t>キンネン</t>
    </rPh>
    <rPh sb="86" eb="89">
      <t>スウネンゴ</t>
    </rPh>
    <rPh sb="91" eb="94">
      <t>ホンカクテキ</t>
    </rPh>
    <rPh sb="95" eb="97">
      <t>ショウカン</t>
    </rPh>
    <rPh sb="98" eb="99">
      <t>ハジ</t>
    </rPh>
    <rPh sb="138" eb="140">
      <t>コンゴ</t>
    </rPh>
    <rPh sb="140" eb="142">
      <t>ソウテイ</t>
    </rPh>
    <rPh sb="145" eb="147">
      <t>ジッシ</t>
    </rPh>
    <rPh sb="147" eb="149">
      <t>ジギョウ</t>
    </rPh>
    <rPh sb="150" eb="152">
      <t>ネンド</t>
    </rPh>
    <rPh sb="152" eb="153">
      <t>カン</t>
    </rPh>
    <rPh sb="153" eb="155">
      <t>チョウセイ</t>
    </rPh>
    <rPh sb="155" eb="156">
      <t>トウ</t>
    </rPh>
    <rPh sb="159" eb="161">
      <t>カリイレ</t>
    </rPh>
    <rPh sb="161" eb="162">
      <t>ガク</t>
    </rPh>
    <rPh sb="163" eb="165">
      <t>チョウセイ</t>
    </rPh>
    <rPh sb="166" eb="167">
      <t>フク</t>
    </rPh>
    <phoneticPr fontId="5"/>
  </si>
  <si>
    <t>実質公債費比率</t>
    <phoneticPr fontId="5"/>
  </si>
  <si>
    <t>有形固定資産減価償却率は類似団体と比較して高い水準にある。主な要因としては、昭和55年に建設された保育所の有形資産減価償却率が83.2％であること、橋りょうの有形固定資産減価償却率が82.6％であることなどがあげられる。今後は策定予定である個別施設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</si>
</sst>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30AE-4077-A225-E0447A064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221891</c:v>
                </c:pt>
                <c:pt idx="1">
                  <c:v>227651</c:v>
                </c:pt>
                <c:pt idx="2">
                  <c:v>137708</c:v>
                </c:pt>
                <c:pt idx="3">
                  <c:v>84853</c:v>
                </c:pt>
                <c:pt idx="4">
                  <c:v>225559</c:v>
                </c:pt>
              </c:numCache>
            </c:numRef>
          </c:val>
          <c:smooth val="0"/>
          <c:extLst xmlns:c16r2="http://schemas.microsoft.com/office/drawing/2015/06/chart">
            <c:ext xmlns:c16="http://schemas.microsoft.com/office/drawing/2014/chart" uri="{C3380CC4-5D6E-409C-BE32-E72D297353CC}">
              <c16:uniqueId val="{00000001-30AE-4077-A225-E0447A0643B7}"/>
            </c:ext>
          </c:extLst>
        </c:ser>
        <c:dLbls>
          <c:showLegendKey val="0"/>
          <c:showVal val="0"/>
          <c:showCatName val="0"/>
          <c:showSerName val="0"/>
          <c:showPercent val="0"/>
          <c:showBubbleSize val="0"/>
        </c:dLbls>
        <c:marker val="1"/>
        <c:smooth val="0"/>
        <c:axId val="213855616"/>
        <c:axId val="213882368"/>
      </c:lineChart>
      <c:catAx>
        <c:axId val="21385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82368"/>
        <c:crosses val="autoZero"/>
        <c:auto val="1"/>
        <c:lblAlgn val="ctr"/>
        <c:lblOffset val="100"/>
        <c:tickLblSkip val="1"/>
        <c:tickMarkSkip val="1"/>
        <c:noMultiLvlLbl val="0"/>
      </c:catAx>
      <c:valAx>
        <c:axId val="2138823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5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2.83</c:v>
                </c:pt>
                <c:pt idx="1">
                  <c:v>1.82</c:v>
                </c:pt>
                <c:pt idx="2">
                  <c:v>1.38</c:v>
                </c:pt>
                <c:pt idx="3">
                  <c:v>1.1100000000000001</c:v>
                </c:pt>
                <c:pt idx="4">
                  <c:v>1.75</c:v>
                </c:pt>
              </c:numCache>
            </c:numRef>
          </c:val>
          <c:extLst xmlns:c16r2="http://schemas.microsoft.com/office/drawing/2015/06/chart">
            <c:ext xmlns:c16="http://schemas.microsoft.com/office/drawing/2014/chart" uri="{C3380CC4-5D6E-409C-BE32-E72D297353CC}">
              <c16:uniqueId val="{00000000-A994-4F39-AD69-3D16FD1E30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41.16</c:v>
                </c:pt>
                <c:pt idx="1">
                  <c:v>42.33</c:v>
                </c:pt>
                <c:pt idx="2">
                  <c:v>47.61</c:v>
                </c:pt>
                <c:pt idx="3">
                  <c:v>49.88</c:v>
                </c:pt>
                <c:pt idx="4">
                  <c:v>52.07</c:v>
                </c:pt>
              </c:numCache>
            </c:numRef>
          </c:val>
          <c:extLst xmlns:c16r2="http://schemas.microsoft.com/office/drawing/2015/06/chart">
            <c:ext xmlns:c16="http://schemas.microsoft.com/office/drawing/2014/chart" uri="{C3380CC4-5D6E-409C-BE32-E72D297353CC}">
              <c16:uniqueId val="{00000001-A994-4F39-AD69-3D16FD1E3087}"/>
            </c:ext>
          </c:extLst>
        </c:ser>
        <c:dLbls>
          <c:showLegendKey val="0"/>
          <c:showVal val="0"/>
          <c:showCatName val="0"/>
          <c:showSerName val="0"/>
          <c:showPercent val="0"/>
          <c:showBubbleSize val="0"/>
        </c:dLbls>
        <c:gapWidth val="250"/>
        <c:overlap val="100"/>
        <c:axId val="211855232"/>
        <c:axId val="21186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2.38</c:v>
                </c:pt>
                <c:pt idx="1">
                  <c:v>-0.19</c:v>
                </c:pt>
                <c:pt idx="2">
                  <c:v>6.14</c:v>
                </c:pt>
                <c:pt idx="3">
                  <c:v>1.54</c:v>
                </c:pt>
                <c:pt idx="4">
                  <c:v>1.3</c:v>
                </c:pt>
              </c:numCache>
            </c:numRef>
          </c:val>
          <c:smooth val="0"/>
          <c:extLst xmlns:c16r2="http://schemas.microsoft.com/office/drawing/2015/06/chart">
            <c:ext xmlns:c16="http://schemas.microsoft.com/office/drawing/2014/chart" uri="{C3380CC4-5D6E-409C-BE32-E72D297353CC}">
              <c16:uniqueId val="{00000002-A994-4F39-AD69-3D16FD1E3087}"/>
            </c:ext>
          </c:extLst>
        </c:ser>
        <c:dLbls>
          <c:showLegendKey val="0"/>
          <c:showVal val="0"/>
          <c:showCatName val="0"/>
          <c:showSerName val="0"/>
          <c:showPercent val="0"/>
          <c:showBubbleSize val="0"/>
        </c:dLbls>
        <c:marker val="1"/>
        <c:smooth val="0"/>
        <c:axId val="211855232"/>
        <c:axId val="211861504"/>
      </c:lineChart>
      <c:catAx>
        <c:axId val="2118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861504"/>
        <c:crosses val="autoZero"/>
        <c:auto val="1"/>
        <c:lblAlgn val="ctr"/>
        <c:lblOffset val="100"/>
        <c:tickLblSkip val="1"/>
        <c:tickMarkSkip val="1"/>
        <c:noMultiLvlLbl val="0"/>
      </c:catAx>
      <c:valAx>
        <c:axId val="21186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5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D82-4969-B750-864AEEEFF2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82-4969-B750-864AEEEFF2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D82-4969-B750-864AEEEFF2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D82-4969-B750-864AEEEFF28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0.45</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3D82-4969-B750-864AEEEFF289}"/>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3D82-4969-B750-864AEEEFF28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6-3D82-4969-B750-864AEEEFF28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7-3D82-4969-B750-864AEEEFF28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8-3D82-4969-B750-864AEEEFF2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2.83</c:v>
                </c:pt>
                <c:pt idx="2">
                  <c:v>#N/A</c:v>
                </c:pt>
                <c:pt idx="3">
                  <c:v>1.82</c:v>
                </c:pt>
                <c:pt idx="4">
                  <c:v>#N/A</c:v>
                </c:pt>
                <c:pt idx="5">
                  <c:v>1.37</c:v>
                </c:pt>
                <c:pt idx="6">
                  <c:v>#N/A</c:v>
                </c:pt>
                <c:pt idx="7">
                  <c:v>1.1100000000000001</c:v>
                </c:pt>
                <c:pt idx="8">
                  <c:v>#N/A</c:v>
                </c:pt>
                <c:pt idx="9">
                  <c:v>1.74</c:v>
                </c:pt>
              </c:numCache>
            </c:numRef>
          </c:val>
          <c:extLst xmlns:c16r2="http://schemas.microsoft.com/office/drawing/2015/06/chart">
            <c:ext xmlns:c16="http://schemas.microsoft.com/office/drawing/2014/chart" uri="{C3380CC4-5D6E-409C-BE32-E72D297353CC}">
              <c16:uniqueId val="{00000009-3D82-4969-B750-864AEEEFF289}"/>
            </c:ext>
          </c:extLst>
        </c:ser>
        <c:dLbls>
          <c:showLegendKey val="0"/>
          <c:showVal val="0"/>
          <c:showCatName val="0"/>
          <c:showSerName val="0"/>
          <c:showPercent val="0"/>
          <c:showBubbleSize val="0"/>
        </c:dLbls>
        <c:gapWidth val="150"/>
        <c:overlap val="100"/>
        <c:axId val="212185088"/>
        <c:axId val="212186624"/>
      </c:barChart>
      <c:catAx>
        <c:axId val="2121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186624"/>
        <c:crosses val="autoZero"/>
        <c:auto val="1"/>
        <c:lblAlgn val="ctr"/>
        <c:lblOffset val="100"/>
        <c:tickLblSkip val="1"/>
        <c:tickMarkSkip val="1"/>
        <c:noMultiLvlLbl val="0"/>
      </c:catAx>
      <c:valAx>
        <c:axId val="2121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8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449</c:v>
                </c:pt>
                <c:pt idx="5">
                  <c:v>485</c:v>
                </c:pt>
                <c:pt idx="8">
                  <c:v>465</c:v>
                </c:pt>
                <c:pt idx="11">
                  <c:v>435</c:v>
                </c:pt>
                <c:pt idx="14">
                  <c:v>419</c:v>
                </c:pt>
              </c:numCache>
            </c:numRef>
          </c:val>
          <c:extLst xmlns:c16r2="http://schemas.microsoft.com/office/drawing/2015/06/chart">
            <c:ext xmlns:c16="http://schemas.microsoft.com/office/drawing/2014/chart" uri="{C3380CC4-5D6E-409C-BE32-E72D297353CC}">
              <c16:uniqueId val="{00000000-4282-468B-9CBE-1E2EAA9048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82-468B-9CBE-1E2EAA9048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282-468B-9CBE-1E2EAA9048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54</c:v>
                </c:pt>
                <c:pt idx="6">
                  <c:v>30</c:v>
                </c:pt>
                <c:pt idx="9">
                  <c:v>3</c:v>
                </c:pt>
                <c:pt idx="12">
                  <c:v>5</c:v>
                </c:pt>
              </c:numCache>
            </c:numRef>
          </c:val>
          <c:extLst xmlns:c16r2="http://schemas.microsoft.com/office/drawing/2015/06/chart">
            <c:ext xmlns:c16="http://schemas.microsoft.com/office/drawing/2014/chart" uri="{C3380CC4-5D6E-409C-BE32-E72D297353CC}">
              <c16:uniqueId val="{00000003-4282-468B-9CBE-1E2EAA9048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193</c:v>
                </c:pt>
                <c:pt idx="3">
                  <c:v>193</c:v>
                </c:pt>
                <c:pt idx="6">
                  <c:v>197</c:v>
                </c:pt>
                <c:pt idx="9">
                  <c:v>216</c:v>
                </c:pt>
                <c:pt idx="12">
                  <c:v>191</c:v>
                </c:pt>
              </c:numCache>
            </c:numRef>
          </c:val>
          <c:extLst xmlns:c16r2="http://schemas.microsoft.com/office/drawing/2015/06/chart">
            <c:ext xmlns:c16="http://schemas.microsoft.com/office/drawing/2014/chart" uri="{C3380CC4-5D6E-409C-BE32-E72D297353CC}">
              <c16:uniqueId val="{00000004-4282-468B-9CBE-1E2EAA9048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82-468B-9CBE-1E2EAA9048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82-468B-9CBE-1E2EAA9048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c:v>
                </c:pt>
                <c:pt idx="3">
                  <c:v>382</c:v>
                </c:pt>
                <c:pt idx="6">
                  <c:v>355</c:v>
                </c:pt>
                <c:pt idx="9">
                  <c:v>351</c:v>
                </c:pt>
                <c:pt idx="12">
                  <c:v>358</c:v>
                </c:pt>
              </c:numCache>
            </c:numRef>
          </c:val>
          <c:extLst xmlns:c16r2="http://schemas.microsoft.com/office/drawing/2015/06/chart">
            <c:ext xmlns:c16="http://schemas.microsoft.com/office/drawing/2014/chart" uri="{C3380CC4-5D6E-409C-BE32-E72D297353CC}">
              <c16:uniqueId val="{00000007-4282-468B-9CBE-1E2EAA90484C}"/>
            </c:ext>
          </c:extLst>
        </c:ser>
        <c:dLbls>
          <c:showLegendKey val="0"/>
          <c:showVal val="0"/>
          <c:showCatName val="0"/>
          <c:showSerName val="0"/>
          <c:showPercent val="0"/>
          <c:showBubbleSize val="0"/>
        </c:dLbls>
        <c:gapWidth val="100"/>
        <c:overlap val="100"/>
        <c:axId val="213584512"/>
        <c:axId val="2135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c:v>
                </c:pt>
                <c:pt idx="2">
                  <c:v>#N/A</c:v>
                </c:pt>
                <c:pt idx="3">
                  <c:v>#N/A</c:v>
                </c:pt>
                <c:pt idx="4">
                  <c:v>144</c:v>
                </c:pt>
                <c:pt idx="5">
                  <c:v>#N/A</c:v>
                </c:pt>
                <c:pt idx="6">
                  <c:v>#N/A</c:v>
                </c:pt>
                <c:pt idx="7">
                  <c:v>117</c:v>
                </c:pt>
                <c:pt idx="8">
                  <c:v>#N/A</c:v>
                </c:pt>
                <c:pt idx="9">
                  <c:v>#N/A</c:v>
                </c:pt>
                <c:pt idx="10">
                  <c:v>135</c:v>
                </c:pt>
                <c:pt idx="11">
                  <c:v>#N/A</c:v>
                </c:pt>
                <c:pt idx="12">
                  <c:v>#N/A</c:v>
                </c:pt>
                <c:pt idx="13">
                  <c:v>135</c:v>
                </c:pt>
                <c:pt idx="14">
                  <c:v>#N/A</c:v>
                </c:pt>
              </c:numCache>
            </c:numRef>
          </c:val>
          <c:smooth val="0"/>
          <c:extLst xmlns:c16r2="http://schemas.microsoft.com/office/drawing/2015/06/chart">
            <c:ext xmlns:c16="http://schemas.microsoft.com/office/drawing/2014/chart" uri="{C3380CC4-5D6E-409C-BE32-E72D297353CC}">
              <c16:uniqueId val="{00000008-4282-468B-9CBE-1E2EAA90484C}"/>
            </c:ext>
          </c:extLst>
        </c:ser>
        <c:dLbls>
          <c:showLegendKey val="0"/>
          <c:showVal val="0"/>
          <c:showCatName val="0"/>
          <c:showSerName val="0"/>
          <c:showPercent val="0"/>
          <c:showBubbleSize val="0"/>
        </c:dLbls>
        <c:marker val="1"/>
        <c:smooth val="0"/>
        <c:axId val="213584512"/>
        <c:axId val="213594880"/>
      </c:lineChart>
      <c:catAx>
        <c:axId val="2135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594880"/>
        <c:crosses val="autoZero"/>
        <c:auto val="1"/>
        <c:lblAlgn val="ctr"/>
        <c:lblOffset val="100"/>
        <c:tickLblSkip val="1"/>
        <c:tickMarkSkip val="1"/>
        <c:noMultiLvlLbl val="0"/>
      </c:catAx>
      <c:valAx>
        <c:axId val="2135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4072</c:v>
                </c:pt>
                <c:pt idx="5">
                  <c:v>3731</c:v>
                </c:pt>
                <c:pt idx="8">
                  <c:v>3662</c:v>
                </c:pt>
                <c:pt idx="11">
                  <c:v>3542</c:v>
                </c:pt>
                <c:pt idx="14">
                  <c:v>3646</c:v>
                </c:pt>
              </c:numCache>
            </c:numRef>
          </c:val>
          <c:extLst xmlns:c16r2="http://schemas.microsoft.com/office/drawing/2015/06/chart">
            <c:ext xmlns:c16="http://schemas.microsoft.com/office/drawing/2014/chart" uri="{C3380CC4-5D6E-409C-BE32-E72D297353CC}">
              <c16:uniqueId val="{00000000-7A9D-4556-B278-60043B4F5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306</c:v>
                </c:pt>
                <c:pt idx="5">
                  <c:v>333</c:v>
                </c:pt>
                <c:pt idx="8">
                  <c:v>355</c:v>
                </c:pt>
                <c:pt idx="11">
                  <c:v>310</c:v>
                </c:pt>
                <c:pt idx="14">
                  <c:v>238</c:v>
                </c:pt>
              </c:numCache>
            </c:numRef>
          </c:val>
          <c:extLst xmlns:c16r2="http://schemas.microsoft.com/office/drawing/2015/06/chart">
            <c:ext xmlns:c16="http://schemas.microsoft.com/office/drawing/2014/chart" uri="{C3380CC4-5D6E-409C-BE32-E72D297353CC}">
              <c16:uniqueId val="{00000001-7A9D-4556-B278-60043B4F5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2464</c:v>
                </c:pt>
                <c:pt idx="5">
                  <c:v>2599</c:v>
                </c:pt>
                <c:pt idx="8">
                  <c:v>2871</c:v>
                </c:pt>
                <c:pt idx="11">
                  <c:v>3040</c:v>
                </c:pt>
                <c:pt idx="14">
                  <c:v>3151</c:v>
                </c:pt>
              </c:numCache>
            </c:numRef>
          </c:val>
          <c:extLst xmlns:c16r2="http://schemas.microsoft.com/office/drawing/2015/06/chart">
            <c:ext xmlns:c16="http://schemas.microsoft.com/office/drawing/2014/chart" uri="{C3380CC4-5D6E-409C-BE32-E72D297353CC}">
              <c16:uniqueId val="{00000002-7A9D-4556-B278-60043B4F5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9D-4556-B278-60043B4F5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9D-4556-B278-60043B4F5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9D-4556-B278-60043B4F5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807</c:v>
                </c:pt>
                <c:pt idx="3">
                  <c:v>752</c:v>
                </c:pt>
                <c:pt idx="6">
                  <c:v>713</c:v>
                </c:pt>
                <c:pt idx="9">
                  <c:v>769</c:v>
                </c:pt>
                <c:pt idx="12">
                  <c:v>644</c:v>
                </c:pt>
              </c:numCache>
            </c:numRef>
          </c:val>
          <c:extLst xmlns:c16r2="http://schemas.microsoft.com/office/drawing/2015/06/chart">
            <c:ext xmlns:c16="http://schemas.microsoft.com/office/drawing/2014/chart" uri="{C3380CC4-5D6E-409C-BE32-E72D297353CC}">
              <c16:uniqueId val="{00000006-7A9D-4556-B278-60043B4F5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140</c:v>
                </c:pt>
                <c:pt idx="3">
                  <c:v>82</c:v>
                </c:pt>
                <c:pt idx="6">
                  <c:v>66</c:v>
                </c:pt>
                <c:pt idx="9">
                  <c:v>86</c:v>
                </c:pt>
                <c:pt idx="12">
                  <c:v>82</c:v>
                </c:pt>
              </c:numCache>
            </c:numRef>
          </c:val>
          <c:extLst xmlns:c16r2="http://schemas.microsoft.com/office/drawing/2015/06/chart">
            <c:ext xmlns:c16="http://schemas.microsoft.com/office/drawing/2014/chart" uri="{C3380CC4-5D6E-409C-BE32-E72D297353CC}">
              <c16:uniqueId val="{00000007-7A9D-4556-B278-60043B4F5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2377</c:v>
                </c:pt>
                <c:pt idx="3">
                  <c:v>2153</c:v>
                </c:pt>
                <c:pt idx="6">
                  <c:v>1885</c:v>
                </c:pt>
                <c:pt idx="9">
                  <c:v>1841</c:v>
                </c:pt>
                <c:pt idx="12">
                  <c:v>1645</c:v>
                </c:pt>
              </c:numCache>
            </c:numRef>
          </c:val>
          <c:extLst xmlns:c16r2="http://schemas.microsoft.com/office/drawing/2015/06/chart">
            <c:ext xmlns:c16="http://schemas.microsoft.com/office/drawing/2014/chart" uri="{C3380CC4-5D6E-409C-BE32-E72D297353CC}">
              <c16:uniqueId val="{00000008-7A9D-4556-B278-60043B4F5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A9D-4556-B278-60043B4F5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3535</c:v>
                </c:pt>
                <c:pt idx="3">
                  <c:v>3610</c:v>
                </c:pt>
                <c:pt idx="6">
                  <c:v>3608</c:v>
                </c:pt>
                <c:pt idx="9">
                  <c:v>3484</c:v>
                </c:pt>
                <c:pt idx="12">
                  <c:v>3926</c:v>
                </c:pt>
              </c:numCache>
            </c:numRef>
          </c:val>
          <c:extLst xmlns:c16r2="http://schemas.microsoft.com/office/drawing/2015/06/chart">
            <c:ext xmlns:c16="http://schemas.microsoft.com/office/drawing/2014/chart" uri="{C3380CC4-5D6E-409C-BE32-E72D297353CC}">
              <c16:uniqueId val="{0000000A-7A9D-4556-B278-60043B4F5491}"/>
            </c:ext>
          </c:extLst>
        </c:ser>
        <c:dLbls>
          <c:showLegendKey val="0"/>
          <c:showVal val="0"/>
          <c:showCatName val="0"/>
          <c:showSerName val="0"/>
          <c:showPercent val="0"/>
          <c:showBubbleSize val="0"/>
        </c:dLbls>
        <c:gapWidth val="100"/>
        <c:overlap val="100"/>
        <c:axId val="204556160"/>
        <c:axId val="2045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9D-4556-B278-60043B4F5491}"/>
            </c:ext>
          </c:extLst>
        </c:ser>
        <c:dLbls>
          <c:showLegendKey val="0"/>
          <c:showVal val="0"/>
          <c:showCatName val="0"/>
          <c:showSerName val="0"/>
          <c:showPercent val="0"/>
          <c:showBubbleSize val="0"/>
        </c:dLbls>
        <c:marker val="1"/>
        <c:smooth val="0"/>
        <c:axId val="204556160"/>
        <c:axId val="204570624"/>
      </c:lineChart>
      <c:catAx>
        <c:axId val="2045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570624"/>
        <c:crosses val="autoZero"/>
        <c:auto val="1"/>
        <c:lblAlgn val="ctr"/>
        <c:lblOffset val="100"/>
        <c:tickLblSkip val="1"/>
        <c:tickMarkSkip val="1"/>
        <c:noMultiLvlLbl val="0"/>
      </c:catAx>
      <c:valAx>
        <c:axId val="2045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1166</c:v>
                </c:pt>
                <c:pt idx="1">
                  <c:v>1210</c:v>
                </c:pt>
                <c:pt idx="2">
                  <c:v>1226</c:v>
                </c:pt>
              </c:numCache>
            </c:numRef>
          </c:val>
          <c:extLst xmlns:c16r2="http://schemas.microsoft.com/office/drawing/2015/06/chart">
            <c:ext xmlns:c16="http://schemas.microsoft.com/office/drawing/2014/chart" uri="{C3380CC4-5D6E-409C-BE32-E72D297353CC}">
              <c16:uniqueId val="{00000000-0DBC-4476-A845-234922C90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645</c:v>
                </c:pt>
                <c:pt idx="1">
                  <c:v>647</c:v>
                </c:pt>
                <c:pt idx="2">
                  <c:v>648</c:v>
                </c:pt>
              </c:numCache>
            </c:numRef>
          </c:val>
          <c:extLst xmlns:c16r2="http://schemas.microsoft.com/office/drawing/2015/06/chart">
            <c:ext xmlns:c16="http://schemas.microsoft.com/office/drawing/2014/chart" uri="{C3380CC4-5D6E-409C-BE32-E72D297353CC}">
              <c16:uniqueId val="{00000001-0DBC-4476-A845-234922C90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619</c:v>
                </c:pt>
                <c:pt idx="1">
                  <c:v>735</c:v>
                </c:pt>
                <c:pt idx="2">
                  <c:v>837</c:v>
                </c:pt>
              </c:numCache>
            </c:numRef>
          </c:val>
          <c:extLst xmlns:c16r2="http://schemas.microsoft.com/office/drawing/2015/06/chart">
            <c:ext xmlns:c16="http://schemas.microsoft.com/office/drawing/2014/chart" uri="{C3380CC4-5D6E-409C-BE32-E72D297353CC}">
              <c16:uniqueId val="{00000002-0DBC-4476-A845-234922C90025}"/>
            </c:ext>
          </c:extLst>
        </c:ser>
        <c:dLbls>
          <c:showLegendKey val="0"/>
          <c:showVal val="0"/>
          <c:showCatName val="0"/>
          <c:showSerName val="0"/>
          <c:showPercent val="0"/>
          <c:showBubbleSize val="0"/>
        </c:dLbls>
        <c:gapWidth val="120"/>
        <c:overlap val="100"/>
        <c:axId val="212741120"/>
        <c:axId val="212751104"/>
      </c:barChart>
      <c:catAx>
        <c:axId val="2127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751104"/>
        <c:crosses val="autoZero"/>
        <c:auto val="1"/>
        <c:lblAlgn val="ctr"/>
        <c:lblOffset val="100"/>
        <c:tickLblSkip val="1"/>
        <c:tickMarkSkip val="1"/>
        <c:noMultiLvlLbl val="0"/>
      </c:catAx>
      <c:valAx>
        <c:axId val="212751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7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A8-4A94-A37E-5294D7111689}"/>
                </c:ext>
                <c:ext xmlns:c15="http://schemas.microsoft.com/office/drawing/2012/chart" uri="{CE6537A1-D6FC-4f65-9D91-7224C49458BB}">
                  <c15:dlblFieldTable>
                    <c15:dlblFTEntry>
                      <c15:txfldGUID>{DF5EBCDD-7151-4F18-96F8-52DB41A5BF7B}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A8-4A94-A37E-5294D7111689}"/>
                </c:ext>
                <c:ext xmlns:c15="http://schemas.microsoft.com/office/drawing/2012/chart" uri="{CE6537A1-D6FC-4f65-9D91-7224C49458BB}">
                  <c15:dlblFieldTable>
                    <c15:dlblFTEntry>
                      <c15:txfldGUID>{78CF28A8-2BEC-476C-AAA0-81D085B0D9A4}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A8-4A94-A37E-5294D7111689}"/>
                </c:ext>
                <c:ext xmlns:c15="http://schemas.microsoft.com/office/drawing/2012/chart" uri="{CE6537A1-D6FC-4f65-9D91-7224C49458BB}">
                  <c15:dlblFieldTable>
                    <c15:dlblFTEntry>
                      <c15:txfldGUID>{D58AE965-3581-4B67-B056-73B76CC42764}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A8-4A94-A37E-5294D7111689}"/>
                </c:ext>
                <c:ext xmlns:c15="http://schemas.microsoft.com/office/drawing/2012/chart" uri="{CE6537A1-D6FC-4f65-9D91-7224C49458BB}">
                  <c15:dlblFieldTable>
                    <c15:dlblFTEntry>
                      <c15:txfldGUID>{758F9291-458D-4C4E-9640-1D40C735604C}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A8-4A94-A37E-5294D7111689}"/>
                </c:ext>
                <c:ext xmlns:c15="http://schemas.microsoft.com/office/drawing/2012/chart" uri="{CE6537A1-D6FC-4f65-9D91-7224C49458BB}">
                  <c15:dlblFieldTable>
                    <c15:dlblFTEntry>
                      <c15:txfldGUID>{677B582E-D6C4-4776-8F09-9CEC7B187F33}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A8-4A94-A37E-5294D7111689}"/>
                </c:ext>
                <c:ext xmlns:c15="http://schemas.microsoft.com/office/drawing/2012/chart" uri="{CE6537A1-D6FC-4f65-9D91-7224C49458BB}">
                  <c15:dlblFieldTable>
                    <c15:dlblFTEntry>
                      <c15:txfldGUID>{FFE820EA-13FF-481C-A20C-FC9346D90761}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A8-4A94-A37E-5294D7111689}"/>
                </c:ext>
                <c:ext xmlns:c15="http://schemas.microsoft.com/office/drawing/2012/chart" uri="{CE6537A1-D6FC-4f65-9D91-7224C49458BB}">
                  <c15:dlblFieldTable>
                    <c15:dlblFTEntry>
                      <c15:txfldGUID>{7BED33FA-F363-4047-8B98-E848F82DC70E}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A8-4A94-A37E-5294D7111689}"/>
                </c:ext>
                <c:ext xmlns:c15="http://schemas.microsoft.com/office/drawing/2012/chart" uri="{CE6537A1-D6FC-4f65-9D91-7224C49458BB}">
                  <c15:dlblFieldTable>
                    <c15:dlblFTEntry>
                      <c15:txfldGUID>{D0512241-A236-4606-9F42-58ED4E927E78}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A8-4A94-A37E-5294D7111689}"/>
                </c:ext>
                <c:ext xmlns:c15="http://schemas.microsoft.com/office/drawing/2012/chart" uri="{CE6537A1-D6FC-4f65-9D91-7224C49458BB}">
                  <c15:dlblFieldTable>
                    <c15:dlblFTEntry>
                      <c15:txfldGUID>{09AADB11-CBD6-414B-A84C-DF095EC098AA}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59.3</c:v>
                </c:pt>
                <c:pt idx="24">
                  <c:v>58.9</c:v>
                </c:pt>
                <c:pt idx="32">
                  <c:v>62.1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8A8-4A94-A37E-5294D71116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A8-4A94-A37E-5294D7111689}"/>
                </c:ext>
                <c:ext xmlns:c15="http://schemas.microsoft.com/office/drawing/2012/chart" uri="{CE6537A1-D6FC-4f65-9D91-7224C49458BB}">
                  <c15:dlblFieldTable>
                    <c15:dlblFTEntry>
                      <c15:txfldGUID>{65FBCF33-979D-49B6-9AA3-425A2B1D9A24}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A8-4A94-A37E-5294D7111689}"/>
                </c:ext>
                <c:ext xmlns:c15="http://schemas.microsoft.com/office/drawing/2012/chart" uri="{CE6537A1-D6FC-4f65-9D91-7224C49458BB}">
                  <c15:dlblFieldTable>
                    <c15:dlblFTEntry>
                      <c15:txfldGUID>{E2A557FD-3A8A-4713-87FF-07A912803794}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A8-4A94-A37E-5294D7111689}"/>
                </c:ext>
                <c:ext xmlns:c15="http://schemas.microsoft.com/office/drawing/2012/chart" uri="{CE6537A1-D6FC-4f65-9D91-7224C49458BB}">
                  <c15:dlblFieldTable>
                    <c15:dlblFTEntry>
                      <c15:txfldGUID>{710438E6-E47D-47FC-B9FE-CFB680D95994}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A8-4A94-A37E-5294D7111689}"/>
                </c:ext>
                <c:ext xmlns:c15="http://schemas.microsoft.com/office/drawing/2012/chart" uri="{CE6537A1-D6FC-4f65-9D91-7224C49458BB}">
                  <c15:dlblFieldTable>
                    <c15:dlblFTEntry>
                      <c15:txfldGUID>{DF201E42-0166-456A-A040-05751133C1DD}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A8-4A94-A37E-5294D7111689}"/>
                </c:ext>
                <c:ext xmlns:c15="http://schemas.microsoft.com/office/drawing/2012/chart" uri="{CE6537A1-D6FC-4f65-9D91-7224C49458BB}">
                  <c15:dlblFieldTable>
                    <c15:dlblFTEntry>
                      <c15:txfldGUID>{7FD53199-5F5A-46C2-B441-A024AD5CD828}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A8-4A94-A37E-5294D7111689}"/>
                </c:ext>
                <c:ext xmlns:c15="http://schemas.microsoft.com/office/drawing/2012/chart" uri="{CE6537A1-D6FC-4f65-9D91-7224C49458BB}">
                  <c15:dlblFieldTable>
                    <c15:dlblFTEntry>
                      <c15:txfldGUID>{511EC9F5-E88F-45FD-BC39-CEC69499D8FD}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A8-4A94-A37E-5294D7111689}"/>
                </c:ext>
                <c:ext xmlns:c15="http://schemas.microsoft.com/office/drawing/2012/chart" uri="{CE6537A1-D6FC-4f65-9D91-7224C49458BB}">
                  <c15:layout/>
                  <c15:dlblFieldTable>
                    <c15:dlblFTEntry>
                      <c15:txfldGUID>{F11B0B1E-85FD-40F9-B147-A2EF0C9F43D8}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A8-4A94-A37E-5294D7111689}"/>
                </c:ext>
                <c:ext xmlns:c15="http://schemas.microsoft.com/office/drawing/2012/chart" uri="{CE6537A1-D6FC-4f65-9D91-7224C49458BB}">
                  <c15:layout/>
                  <c15:dlblFieldTable>
                    <c15:dlblFTEntry>
                      <c15:txfldGUID>{4078EA97-6BD4-489E-B5F0-87B934B4B4E2}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A8-4A94-A37E-5294D7111689}"/>
                </c:ext>
                <c:ext xmlns:c15="http://schemas.microsoft.com/office/drawing/2012/chart" uri="{CE6537A1-D6FC-4f65-9D91-7224C49458BB}">
                  <c15:layout/>
                  <c15:dlblFieldTable>
                    <c15:dlblFTEntry>
                      <c15:txfldGUID>{2A6EDEE1-5DA6-451A-9705-1844E816A6C1}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8A8-4A94-A37E-5294D7111689}"/>
            </c:ext>
          </c:extLst>
        </c:ser>
        <c:dLbls>
          <c:showLegendKey val="0"/>
          <c:showVal val="1"/>
          <c:showCatName val="0"/>
          <c:showSerName val="0"/>
          <c:showPercent val="0"/>
          <c:showBubbleSize val="0"/>
        </c:dLbls>
        <c:axId val="214017920"/>
        <c:axId val="250703872"/>
      </c:scatterChart>
      <c:valAx>
        <c:axId val="21401792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703872"/>
        <c:crosses val="autoZero"/>
        <c:crossBetween val="midCat"/>
      </c:valAx>
      <c:valAx>
        <c:axId val="250703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01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1F-43F0-BB08-EA3114EEEE3D}"/>
                </c:ext>
                <c:ext xmlns:c15="http://schemas.microsoft.com/office/drawing/2012/chart" uri="{CE6537A1-D6FC-4f65-9D91-7224C49458BB}">
                  <c15:layout/>
                  <c15:dlblFieldTable>
                    <c15:dlblFTEntry>
                      <c15:txfldGUID>{70F77E57-04E5-4B59-B375-08888F7332A9}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1F-43F0-BB08-EA3114EEEE3D}"/>
                </c:ext>
                <c:ext xmlns:c15="http://schemas.microsoft.com/office/drawing/2012/chart" uri="{CE6537A1-D6FC-4f65-9D91-7224C49458BB}">
                  <c15:dlblFieldTable>
                    <c15:dlblFTEntry>
                      <c15:txfldGUID>{CF06A9E3-E13F-4779-A6C2-FDD5C216D97E}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1F-43F0-BB08-EA3114EEEE3D}"/>
                </c:ext>
                <c:ext xmlns:c15="http://schemas.microsoft.com/office/drawing/2012/chart" uri="{CE6537A1-D6FC-4f65-9D91-7224C49458BB}">
                  <c15:dlblFieldTable>
                    <c15:dlblFTEntry>
                      <c15:txfldGUID>{9F8A3A77-F641-47C6-886A-D9BEDC403631}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1F-43F0-BB08-EA3114EEEE3D}"/>
                </c:ext>
                <c:ext xmlns:c15="http://schemas.microsoft.com/office/drawing/2012/chart" uri="{CE6537A1-D6FC-4f65-9D91-7224C49458BB}">
                  <c15:dlblFieldTable>
                    <c15:dlblFTEntry>
                      <c15:txfldGUID>{9366AEBB-538F-4292-97FA-9DAD4131E3F6}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1F-43F0-BB08-EA3114EEEE3D}"/>
                </c:ext>
                <c:ext xmlns:c15="http://schemas.microsoft.com/office/drawing/2012/chart" uri="{CE6537A1-D6FC-4f65-9D91-7224C49458BB}">
                  <c15:dlblFieldTable>
                    <c15:dlblFTEntry>
                      <c15:txfldGUID>{62418819-40A4-47C7-A25C-69CBA551D91D}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1F-43F0-BB08-EA3114EEEE3D}"/>
                </c:ext>
                <c:ext xmlns:c15="http://schemas.microsoft.com/office/drawing/2012/chart" uri="{CE6537A1-D6FC-4f65-9D91-7224C49458BB}">
                  <c15:dlblFieldTable>
                    <c15:dlblFTEntry>
                      <c15:txfldGUID>{085AC64F-9432-4502-8DEC-260C43D31FA4}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1F-43F0-BB08-EA3114EEEE3D}"/>
                </c:ext>
                <c:ext xmlns:c15="http://schemas.microsoft.com/office/drawing/2012/chart" uri="{CE6537A1-D6FC-4f65-9D91-7224C49458BB}">
                  <c15:dlblFieldTable>
                    <c15:dlblFTEntry>
                      <c15:txfldGUID>{4BD802F4-400E-4CF2-8346-08E1CF5AA000}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1F-43F0-BB08-EA3114EEEE3D}"/>
                </c:ext>
                <c:ext xmlns:c15="http://schemas.microsoft.com/office/drawing/2012/chart" uri="{CE6537A1-D6FC-4f65-9D91-7224C49458BB}">
                  <c15:dlblFieldTable>
                    <c15:dlblFTEntry>
                      <c15:txfldGUID>{D27B8406-04BE-4D76-9276-9EB8E450A34D}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1F-43F0-BB08-EA3114EEEE3D}"/>
                </c:ext>
                <c:ext xmlns:c15="http://schemas.microsoft.com/office/drawing/2012/chart" uri="{CE6537A1-D6FC-4f65-9D91-7224C49458BB}">
                  <c15:dlblFieldTable>
                    <c15:dlblFTEntry>
                      <c15:txfldGUID>{BDFEC40F-8FF9-4206-A4F8-372F696DF811}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7.4</c:v>
                </c:pt>
                <c:pt idx="16">
                  <c:v>7</c:v>
                </c:pt>
                <c:pt idx="24">
                  <c:v>6.7</c:v>
                </c:pt>
                <c:pt idx="32">
                  <c:v>6.4</c:v>
                </c:pt>
              </c:numCache>
            </c:numRef>
          </c:xVal>
          <c:yVal>
            <c:numRef>
              <c:f>公会計指標分析・財政指標組合せ分析表!$BP$73:$DC$73</c:f>
              <c:numCache>
                <c:formatCode>#,##0.0;"▲ "#,##0.0</c:formatCode>
                <c:ptCount val="40"/>
                <c:pt idx="0">
                  <c:v>0.8</c:v>
                </c:pt>
              </c:numCache>
            </c:numRef>
          </c:yVal>
          <c:smooth val="0"/>
          <c:extLst xmlns:c16r2="http://schemas.microsoft.com/office/drawing/2015/06/chart">
            <c:ext xmlns:c16="http://schemas.microsoft.com/office/drawing/2014/chart" uri="{C3380CC4-5D6E-409C-BE32-E72D297353CC}">
              <c16:uniqueId val="{00000009-4E1F-43F0-BB08-EA3114EEEE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1F-43F0-BB08-EA3114EEEE3D}"/>
                </c:ext>
                <c:ext xmlns:c15="http://schemas.microsoft.com/office/drawing/2012/chart" uri="{CE6537A1-D6FC-4f65-9D91-7224C49458BB}">
                  <c15:layout/>
                  <c15:dlblFieldTable>
                    <c15:dlblFTEntry>
                      <c15:txfldGUID>{57BCC755-629C-46B8-B084-BAC610314D5C}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1F-43F0-BB08-EA3114EEEE3D}"/>
                </c:ext>
                <c:ext xmlns:c15="http://schemas.microsoft.com/office/drawing/2012/chart" uri="{CE6537A1-D6FC-4f65-9D91-7224C49458BB}">
                  <c15:dlblFieldTable>
                    <c15:dlblFTEntry>
                      <c15:txfldGUID>{4CB9C99F-E195-4B5D-AB00-486171338DF8}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1F-43F0-BB08-EA3114EEEE3D}"/>
                </c:ext>
                <c:ext xmlns:c15="http://schemas.microsoft.com/office/drawing/2012/chart" uri="{CE6537A1-D6FC-4f65-9D91-7224C49458BB}">
                  <c15:dlblFieldTable>
                    <c15:dlblFTEntry>
                      <c15:txfldGUID>{F44EEBB6-F7E3-4AD2-BF7A-3522774BF11C}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1F-43F0-BB08-EA3114EEEE3D}"/>
                </c:ext>
                <c:ext xmlns:c15="http://schemas.microsoft.com/office/drawing/2012/chart" uri="{CE6537A1-D6FC-4f65-9D91-7224C49458BB}">
                  <c15:dlblFieldTable>
                    <c15:dlblFTEntry>
                      <c15:txfldGUID>{2D121B67-8BF2-4CAE-B8C8-4B35F79C668E}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1F-43F0-BB08-EA3114EEEE3D}"/>
                </c:ext>
                <c:ext xmlns:c15="http://schemas.microsoft.com/office/drawing/2012/chart" uri="{CE6537A1-D6FC-4f65-9D91-7224C49458BB}">
                  <c15:dlblFieldTable>
                    <c15:dlblFTEntry>
                      <c15:txfldGUID>{405348EA-592A-4B35-A3C1-F5F4C3F1B769}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1F-43F0-BB08-EA3114EEEE3D}"/>
                </c:ext>
                <c:ext xmlns:c15="http://schemas.microsoft.com/office/drawing/2012/chart" uri="{CE6537A1-D6FC-4f65-9D91-7224C49458BB}">
                  <c15:layout/>
                  <c15:dlblFieldTable>
                    <c15:dlblFTEntry>
                      <c15:txfldGUID>{0C631E8A-117D-4767-8C48-BD5F515E88B4}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1F-43F0-BB08-EA3114EEEE3D}"/>
                </c:ext>
                <c:ext xmlns:c15="http://schemas.microsoft.com/office/drawing/2012/chart" uri="{CE6537A1-D6FC-4f65-9D91-7224C49458BB}">
                  <c15:layout/>
                  <c15:dlblFieldTable>
                    <c15:dlblFTEntry>
                      <c15:txfldGUID>{C927F43D-8A31-4E4A-82DF-229E185912A6}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1F-43F0-BB08-EA3114EEEE3D}"/>
                </c:ext>
                <c:ext xmlns:c15="http://schemas.microsoft.com/office/drawing/2012/chart" uri="{CE6537A1-D6FC-4f65-9D91-7224C49458BB}">
                  <c15:layout/>
                  <c15:dlblFieldTable>
                    <c15:dlblFTEntry>
                      <c15:txfldGUID>{DCC1F04B-8E26-41F4-8C25-E461790E3B51}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1F-43F0-BB08-EA3114EEEE3D}"/>
                </c:ext>
                <c:ext xmlns:c15="http://schemas.microsoft.com/office/drawing/2012/chart" uri="{CE6537A1-D6FC-4f65-9D91-7224C49458BB}">
                  <c15:layout/>
                  <c15:dlblFieldTable>
                    <c15:dlblFTEntry>
                      <c15:txfldGUID>{7515DFA9-12FE-4CEB-A241-A03845DCB6AB}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E1F-43F0-BB08-EA3114EEEE3D}"/>
            </c:ext>
          </c:extLst>
        </c:ser>
        <c:dLbls>
          <c:showLegendKey val="0"/>
          <c:showVal val="1"/>
          <c:showCatName val="0"/>
          <c:showSerName val="0"/>
          <c:showPercent val="0"/>
          <c:showBubbleSize val="0"/>
        </c:dLbls>
        <c:axId val="250934784"/>
        <c:axId val="250936704"/>
      </c:scatterChart>
      <c:valAx>
        <c:axId val="25093478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36704"/>
        <c:crosses val="autoZero"/>
        <c:crossBetween val="midCat"/>
      </c:valAx>
      <c:valAx>
        <c:axId val="25093670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934784"/>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一般会計における元利償還金は前年度と比較すると</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り、公共事業等債、町営住宅建設事業債の増加が影響したものである。また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公共下水道整備時に借り入れた起債償還額の増加に伴い増加傾向にある</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現在事業継続中であることから今後においても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今後は清掃センター・給食センター整備にかかる償還が開始すること、また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年度は、教員住宅建設に係る償還金を全て前倒しで償還したことにより一時的に数値が上昇し</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支出していない。算入公債費等については地方交付税への算入がほとんどであり起債の償還金の減少に伴い減少してはいるが、近年過疎対策事業債、臨時財政対策債、災害復旧事業債等の交付税への算入率が高い起債を中心として借入を行っているため、元利償還金に比例し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は、大規模な普通建設事業の実施に影響を受けており、近年実施した住宅整備・畜産基地整備・橋梁整備の実施に伴い地方債現在高が年々増加していた。加えて住宅整備に伴い、やむを得ず公営住宅建設事業債の発行で対応していることから、使用料の充当はあるものの後年度の基準財政需要額に算入されない。公営企業債等繰入見込額については現在上下水道の整備を継続していることから、その建設費に係る地方債の残高は償還期間が長いことも影響し見込額の増加がやむをえない状況で、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年度以降も地方債借入を予定しており、今後しばらくの間は増加していく。退職手当負担見込額については退職者数の影響で</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財政調整基金の積み増しにより増加している</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。充当可能特定歳入は公営住宅使用料であ</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るが、今後は新たに整備した城ノ台団地</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において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一定の使用料収入の増加が見込まれる</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については起債の完済等に伴い算入額が減少している部分もあるが、臨時財政対策債の増加や大規模事業実施時における過疎対策事業債の借入等により増加している年度もある。基本的には交付税算入率が高い起債を中心として借入を行っているため、地方債現在高と基準財政需要額算入見込額の増減についてはほぼ同じ動きにな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経費削減等により本年度も、財政調整基金に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あわせてふるさと納税を原資とするまちづくり応援基金、施設の老朽化対策のための公共施設等整備基金にも積立てることができた。さめうら荘建設基金については本年度一部取り崩して充当したが、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年度以降に必要額を取り崩した後、廃止を予定している。基金全体としては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・さめうら荘建設基金：さめうら荘の建設資金に充てるための基金。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・地域福祉基金：地域のすべての人々が健康で生きがいをもち、心豊かに過ごせるような明るく活力のある長寿、福祉社会づくりを推進するための基金。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・公共施設等整備基金：町の公共施設等の計画的な保全及び更新に必要な経費の財源に充てるための基金。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年度完成予定の観光交流宿泊施設さめうら荘の整備事業の財源として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産業振興・地域活性化・子育て支援等に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千円を充当した一方で、ふるさと納税収入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さめうら荘完成後廃止予定。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心豊かに過ごせるような明るく活力のある長寿、福祉社会づくりを推進するための財源として平成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年度以降繰り入れ予定。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引き続きふるさと納税収入を積立てるとともに、産業振興・地域活性化・子育て支援等に対する財源として繰り入れ予定。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：施設老朽化対策のため、毎年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千円程度を積立て予定。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：産業、経済、教育文化、福祉等町の進展と活性化をはかる財源とするため、毎年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災害への備え等のため、各会計年度において歳入歳出の決算に生じた剰余金のうち２分の１の額を積立てることとしている。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地方債現在高の状況及び公債費負担の今後の見通しに応じて計画的に積立てるとともに、必要に応じて地方債の償還の財源に充当予定。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有形固定資産減価償却率は類似団体より高い水準にあるが、それぞれの公共施設等について個別施設計画を策定予定であり、今後当該計画に基づいた施設の維持管理を適切に進めていく。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145627</xdr:rowOff>
    </xdr:from>
    <xdr:to>
      <xdr:col>23</xdr:col>
      <xdr:colOff>136525</xdr:colOff>
      <xdr:row>28</xdr:row>
      <xdr:rowOff>75777</xdr:rowOff>
    </xdr:to>
    <xdr:sp macro="" textlink="">
      <xdr:nvSpPr>
        <xdr:cNvPr id="85" name="楕円 84"/>
        <xdr:cNvSpPr/>
      </xdr:nvSpPr>
      <xdr:spPr>
        <a:xfrm>
          <a:off x="47117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168504</xdr:rowOff>
    </xdr:from>
    <xdr:ext cx="405111" cy="259045"/>
    <xdr:sp macro="" textlink="">
      <xdr:nvSpPr>
        <xdr:cNvPr id="86" name="有形固定資産減価償却率該当値テキスト"/>
        <xdr:cNvSpPr txBox="1"/>
      </xdr:nvSpPr>
      <xdr:spPr>
        <a:xfrm>
          <a:off x="4813300" y="53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89323</xdr:rowOff>
    </xdr:from>
    <xdr:to>
      <xdr:col>19</xdr:col>
      <xdr:colOff>187325</xdr:colOff>
      <xdr:row>29</xdr:row>
      <xdr:rowOff>19473</xdr:rowOff>
    </xdr:to>
    <xdr:sp macro="" textlink="">
      <xdr:nvSpPr>
        <xdr:cNvPr id="87" name="楕円 86"/>
        <xdr:cNvSpPr/>
      </xdr:nvSpPr>
      <xdr:spPr>
        <a:xfrm>
          <a:off x="4000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24977</xdr:rowOff>
    </xdr:from>
    <xdr:to>
      <xdr:col>23</xdr:col>
      <xdr:colOff>85725</xdr:colOff>
      <xdr:row>28</xdr:row>
      <xdr:rowOff>140123</xdr:rowOff>
    </xdr:to>
    <xdr:cxnSp macro="">
      <xdr:nvCxnSpPr>
        <xdr:cNvPr id="88" name="直線コネクタ 87"/>
        <xdr:cNvCxnSpPr/>
      </xdr:nvCxnSpPr>
      <xdr:spPr>
        <a:xfrm flipV="1">
          <a:off x="4051300" y="5597102"/>
          <a:ext cx="7112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89" name="楕円 88"/>
        <xdr:cNvSpPr/>
      </xdr:nvSpPr>
      <xdr:spPr>
        <a:xfrm>
          <a:off x="3238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28</xdr:row>
      <xdr:rowOff>140123</xdr:rowOff>
    </xdr:to>
    <xdr:cxnSp macro="">
      <xdr:nvCxnSpPr>
        <xdr:cNvPr id="90" name="直線コネクタ 89"/>
        <xdr:cNvCxnSpPr/>
      </xdr:nvCxnSpPr>
      <xdr:spPr>
        <a:xfrm>
          <a:off x="3289300" y="569785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1"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2"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36000</xdr:rowOff>
    </xdr:from>
    <xdr:ext cx="405111" cy="259045"/>
    <xdr:sp macro="" textlink="">
      <xdr:nvSpPr>
        <xdr:cNvPr id="93" name="n_1mainValue有形固定資産減価償却率"/>
        <xdr:cNvSpPr txBox="1"/>
      </xdr:nvSpPr>
      <xdr:spPr>
        <a:xfrm>
          <a:off x="38360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21607</xdr:rowOff>
    </xdr:from>
    <xdr:ext cx="405111" cy="259045"/>
    <xdr:sp macro="" textlink="">
      <xdr:nvSpPr>
        <xdr:cNvPr id="94" name="n_2mainValue有形固定資産減価償却率"/>
        <xdr:cNvSpPr txBox="1"/>
      </xdr:nvSpPr>
      <xdr:spPr>
        <a:xfrm>
          <a:off x="3086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類似団体の平均値より若干高くなっている。今後将来負担額が増加する見込みであり、数値の悪化も想定される。償還財源の確保等を実施し、債務償還能力の強化を図る。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3" name="テキスト ボックス 11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5" name="テキスト ボックス 11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7" name="テキスト ボックス 11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9" name="テキスト ボックス 11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1" name="テキスト ボックス 12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5" name="直線コネクタ 124"/>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8"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9" name="直線コネクタ 128"/>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0"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1" name="フローチャート: 判断 130"/>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126547</xdr:rowOff>
    </xdr:from>
    <xdr:to>
      <xdr:col>76</xdr:col>
      <xdr:colOff>73025</xdr:colOff>
      <xdr:row>32</xdr:row>
      <xdr:rowOff>56697</xdr:rowOff>
    </xdr:to>
    <xdr:sp macro="" textlink="">
      <xdr:nvSpPr>
        <xdr:cNvPr id="137" name="楕円 136"/>
        <xdr:cNvSpPr/>
      </xdr:nvSpPr>
      <xdr:spPr>
        <a:xfrm>
          <a:off x="14744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149424</xdr:rowOff>
    </xdr:from>
    <xdr:ext cx="340478" cy="259045"/>
    <xdr:sp macro="" textlink="">
      <xdr:nvSpPr>
        <xdr:cNvPr id="138" name="債務償還可能年数該当値テキスト"/>
        <xdr:cNvSpPr txBox="1"/>
      </xdr:nvSpPr>
      <xdr:spPr>
        <a:xfrm>
          <a:off x="14846300" y="6064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0" name="楕円 69"/>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1" name="【道路】&#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2" name="楕円 71"/>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55245</xdr:rowOff>
    </xdr:to>
    <xdr:cxnSp macro="">
      <xdr:nvCxnSpPr>
        <xdr:cNvPr id="73" name="直線コネクタ 72"/>
        <xdr:cNvCxnSpPr/>
      </xdr:nvCxnSpPr>
      <xdr:spPr>
        <a:xfrm flipV="1">
          <a:off x="3797300" y="6351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4" name="楕円 73"/>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93345</xdr:rowOff>
    </xdr:to>
    <xdr:cxnSp macro="">
      <xdr:nvCxnSpPr>
        <xdr:cNvPr id="75" name="直線コネクタ 74"/>
        <xdr:cNvCxnSpPr/>
      </xdr:nvCxnSpPr>
      <xdr:spPr>
        <a:xfrm flipV="1">
          <a:off x="2908300" y="639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78" name="n_1main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129171</xdr:rowOff>
    </xdr:from>
    <xdr:to>
      <xdr:col>55</xdr:col>
      <xdr:colOff>50800</xdr:colOff>
      <xdr:row>41</xdr:row>
      <xdr:rowOff>59321</xdr:rowOff>
    </xdr:to>
    <xdr:sp macro="" textlink="">
      <xdr:nvSpPr>
        <xdr:cNvPr id="117" name="楕円 116"/>
        <xdr:cNvSpPr/>
      </xdr:nvSpPr>
      <xdr:spPr>
        <a:xfrm>
          <a:off x="10426700" y="69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152048</xdr:rowOff>
    </xdr:from>
    <xdr:ext cx="599010" cy="259045"/>
    <xdr:sp macro="" textlink="">
      <xdr:nvSpPr>
        <xdr:cNvPr id="118" name="【道路】&#10;一人当たり延長該当値テキスト"/>
        <xdr:cNvSpPr txBox="1"/>
      </xdr:nvSpPr>
      <xdr:spPr>
        <a:xfrm>
          <a:off x="10515600" y="683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130697</xdr:rowOff>
    </xdr:from>
    <xdr:to>
      <xdr:col>50</xdr:col>
      <xdr:colOff>165100</xdr:colOff>
      <xdr:row>41</xdr:row>
      <xdr:rowOff>60847</xdr:rowOff>
    </xdr:to>
    <xdr:sp macro="" textlink="">
      <xdr:nvSpPr>
        <xdr:cNvPr id="119" name="楕円 118"/>
        <xdr:cNvSpPr/>
      </xdr:nvSpPr>
      <xdr:spPr>
        <a:xfrm>
          <a:off x="9588500" y="6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8521</xdr:rowOff>
    </xdr:from>
    <xdr:to>
      <xdr:col>55</xdr:col>
      <xdr:colOff>0</xdr:colOff>
      <xdr:row>41</xdr:row>
      <xdr:rowOff>10047</xdr:rowOff>
    </xdr:to>
    <xdr:cxnSp macro="">
      <xdr:nvCxnSpPr>
        <xdr:cNvPr id="120" name="直線コネクタ 119"/>
        <xdr:cNvCxnSpPr/>
      </xdr:nvCxnSpPr>
      <xdr:spPr>
        <a:xfrm flipV="1">
          <a:off x="9639300" y="7037971"/>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143318</xdr:rowOff>
    </xdr:from>
    <xdr:to>
      <xdr:col>46</xdr:col>
      <xdr:colOff>38100</xdr:colOff>
      <xdr:row>41</xdr:row>
      <xdr:rowOff>73468</xdr:rowOff>
    </xdr:to>
    <xdr:sp macro="" textlink="">
      <xdr:nvSpPr>
        <xdr:cNvPr id="121" name="楕円 120"/>
        <xdr:cNvSpPr/>
      </xdr:nvSpPr>
      <xdr:spPr>
        <a:xfrm>
          <a:off x="8699500" y="70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10047</xdr:rowOff>
    </xdr:from>
    <xdr:to>
      <xdr:col>50</xdr:col>
      <xdr:colOff>114300</xdr:colOff>
      <xdr:row>41</xdr:row>
      <xdr:rowOff>22668</xdr:rowOff>
    </xdr:to>
    <xdr:cxnSp macro="">
      <xdr:nvCxnSpPr>
        <xdr:cNvPr id="122" name="直線コネクタ 121"/>
        <xdr:cNvCxnSpPr/>
      </xdr:nvCxnSpPr>
      <xdr:spPr>
        <a:xfrm flipV="1">
          <a:off x="8750300" y="7039497"/>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77374</xdr:rowOff>
    </xdr:from>
    <xdr:ext cx="599010" cy="259045"/>
    <xdr:sp macro="" textlink="">
      <xdr:nvSpPr>
        <xdr:cNvPr id="125" name="n_1mainValue【道路】&#10;一人当たり延長"/>
        <xdr:cNvSpPr txBox="1"/>
      </xdr:nvSpPr>
      <xdr:spPr>
        <a:xfrm>
          <a:off x="9327094" y="676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89995</xdr:rowOff>
    </xdr:from>
    <xdr:ext cx="534377" cy="259045"/>
    <xdr:sp macro="" textlink="">
      <xdr:nvSpPr>
        <xdr:cNvPr id="126" name="n_2mainValue【道路】&#10;一人当たり延長"/>
        <xdr:cNvSpPr txBox="1"/>
      </xdr:nvSpPr>
      <xdr:spPr>
        <a:xfrm>
          <a:off x="8483111" y="67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33020</xdr:rowOff>
    </xdr:from>
    <xdr:to>
      <xdr:col>24</xdr:col>
      <xdr:colOff>114300</xdr:colOff>
      <xdr:row>57</xdr:row>
      <xdr:rowOff>134620</xdr:rowOff>
    </xdr:to>
    <xdr:sp macro="" textlink="">
      <xdr:nvSpPr>
        <xdr:cNvPr id="165" name="楕円 164"/>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55897</xdr:rowOff>
    </xdr:from>
    <xdr:ext cx="405111" cy="259045"/>
    <xdr:sp macro="" textlink="">
      <xdr:nvSpPr>
        <xdr:cNvPr id="166" name="【橋りょう・トンネル】&#10;有形固定資産減価償却率該当値テキスト"/>
        <xdr:cNvSpPr txBox="1"/>
      </xdr:nvSpPr>
      <xdr:spPr>
        <a:xfrm>
          <a:off x="4673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67" name="楕円 166"/>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83820</xdr:rowOff>
    </xdr:to>
    <xdr:cxnSp macro="">
      <xdr:nvCxnSpPr>
        <xdr:cNvPr id="168" name="直線コネクタ 167"/>
        <xdr:cNvCxnSpPr/>
      </xdr:nvCxnSpPr>
      <xdr:spPr>
        <a:xfrm>
          <a:off x="3797300" y="9726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69" name="楕円 168"/>
        <xdr:cNvSpPr/>
      </xdr:nvSpPr>
      <xdr:spPr>
        <a:xfrm>
          <a:off x="2857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161925</xdr:rowOff>
    </xdr:to>
    <xdr:cxnSp macro="">
      <xdr:nvCxnSpPr>
        <xdr:cNvPr id="170" name="直線コネクタ 169"/>
        <xdr:cNvCxnSpPr/>
      </xdr:nvCxnSpPr>
      <xdr:spPr>
        <a:xfrm flipV="1">
          <a:off x="2908300" y="9726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73" name="n_1mainValue【橋りょう・トンネ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57802</xdr:rowOff>
    </xdr:from>
    <xdr:ext cx="405111" cy="259045"/>
    <xdr:sp macro="" textlink="">
      <xdr:nvSpPr>
        <xdr:cNvPr id="174" name="n_2mainValue【橋りょう・トンネル】&#10;有形固定資産減価償却率"/>
        <xdr:cNvSpPr txBox="1"/>
      </xdr:nvSpPr>
      <xdr:spPr>
        <a:xfrm>
          <a:off x="2705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25045</xdr:rowOff>
    </xdr:from>
    <xdr:to>
      <xdr:col>55</xdr:col>
      <xdr:colOff>50800</xdr:colOff>
      <xdr:row>63</xdr:row>
      <xdr:rowOff>126645</xdr:rowOff>
    </xdr:to>
    <xdr:sp macro="" textlink="">
      <xdr:nvSpPr>
        <xdr:cNvPr id="214" name="楕円 213"/>
        <xdr:cNvSpPr/>
      </xdr:nvSpPr>
      <xdr:spPr>
        <a:xfrm>
          <a:off x="10426700" y="108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3472</xdr:rowOff>
    </xdr:from>
    <xdr:ext cx="599010" cy="259045"/>
    <xdr:sp macro="" textlink="">
      <xdr:nvSpPr>
        <xdr:cNvPr id="215" name="【橋りょう・トンネル】&#10;一人当たり有形固定資産（償却資産）額該当値テキスト"/>
        <xdr:cNvSpPr txBox="1"/>
      </xdr:nvSpPr>
      <xdr:spPr>
        <a:xfrm>
          <a:off x="10515600" y="1080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47845</xdr:rowOff>
    </xdr:from>
    <xdr:to>
      <xdr:col>50</xdr:col>
      <xdr:colOff>165100</xdr:colOff>
      <xdr:row>63</xdr:row>
      <xdr:rowOff>149445</xdr:rowOff>
    </xdr:to>
    <xdr:sp macro="" textlink="">
      <xdr:nvSpPr>
        <xdr:cNvPr id="216" name="楕円 215"/>
        <xdr:cNvSpPr/>
      </xdr:nvSpPr>
      <xdr:spPr>
        <a:xfrm>
          <a:off x="9588500" y="108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75845</xdr:rowOff>
    </xdr:from>
    <xdr:to>
      <xdr:col>55</xdr:col>
      <xdr:colOff>0</xdr:colOff>
      <xdr:row>63</xdr:row>
      <xdr:rowOff>98645</xdr:rowOff>
    </xdr:to>
    <xdr:cxnSp macro="">
      <xdr:nvCxnSpPr>
        <xdr:cNvPr id="217" name="直線コネクタ 216"/>
        <xdr:cNvCxnSpPr/>
      </xdr:nvCxnSpPr>
      <xdr:spPr>
        <a:xfrm flipV="1">
          <a:off x="9639300" y="10877195"/>
          <a:ext cx="8382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62192</xdr:rowOff>
    </xdr:from>
    <xdr:to>
      <xdr:col>46</xdr:col>
      <xdr:colOff>38100</xdr:colOff>
      <xdr:row>63</xdr:row>
      <xdr:rowOff>163792</xdr:rowOff>
    </xdr:to>
    <xdr:sp macro="" textlink="">
      <xdr:nvSpPr>
        <xdr:cNvPr id="218" name="楕円 217"/>
        <xdr:cNvSpPr/>
      </xdr:nvSpPr>
      <xdr:spPr>
        <a:xfrm>
          <a:off x="8699500" y="108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98645</xdr:rowOff>
    </xdr:from>
    <xdr:to>
      <xdr:col>50</xdr:col>
      <xdr:colOff>114300</xdr:colOff>
      <xdr:row>63</xdr:row>
      <xdr:rowOff>112992</xdr:rowOff>
    </xdr:to>
    <xdr:cxnSp macro="">
      <xdr:nvCxnSpPr>
        <xdr:cNvPr id="219" name="直線コネクタ 218"/>
        <xdr:cNvCxnSpPr/>
      </xdr:nvCxnSpPr>
      <xdr:spPr>
        <a:xfrm flipV="1">
          <a:off x="8750300" y="10899995"/>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140572</xdr:rowOff>
    </xdr:from>
    <xdr:ext cx="599010" cy="259045"/>
    <xdr:sp macro="" textlink="">
      <xdr:nvSpPr>
        <xdr:cNvPr id="222" name="n_1mainValue【橋りょう・トンネル】&#10;一人当たり有形固定資産（償却資産）額"/>
        <xdr:cNvSpPr txBox="1"/>
      </xdr:nvSpPr>
      <xdr:spPr>
        <a:xfrm>
          <a:off x="9327095" y="1094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154919</xdr:rowOff>
    </xdr:from>
    <xdr:ext cx="599010" cy="259045"/>
    <xdr:sp macro="" textlink="">
      <xdr:nvSpPr>
        <xdr:cNvPr id="223" name="n_2mainValue【橋りょう・トンネル】&#10;一人当たり有形固定資産（償却資産）額"/>
        <xdr:cNvSpPr txBox="1"/>
      </xdr:nvSpPr>
      <xdr:spPr>
        <a:xfrm>
          <a:off x="8450795" y="1095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62" name="楕円 261"/>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263" name="【公営住宅】&#10;有形固定資産減価償却率該当値テキスト"/>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64" name="楕円 263"/>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161925</xdr:rowOff>
    </xdr:to>
    <xdr:cxnSp macro="">
      <xdr:nvCxnSpPr>
        <xdr:cNvPr id="265" name="直線コネクタ 264"/>
        <xdr:cNvCxnSpPr/>
      </xdr:nvCxnSpPr>
      <xdr:spPr>
        <a:xfrm>
          <a:off x="3797300" y="13881736"/>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66" name="楕円 265"/>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100964</xdr:rowOff>
    </xdr:to>
    <xdr:cxnSp macro="">
      <xdr:nvCxnSpPr>
        <xdr:cNvPr id="267" name="直線コネクタ 266"/>
        <xdr:cNvCxnSpPr/>
      </xdr:nvCxnSpPr>
      <xdr:spPr>
        <a:xfrm flipV="1">
          <a:off x="2908300" y="1388173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70" name="n_1mainValue【公営住宅】&#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71" name="n_2main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62471</xdr:rowOff>
    </xdr:from>
    <xdr:to>
      <xdr:col>55</xdr:col>
      <xdr:colOff>50800</xdr:colOff>
      <xdr:row>85</xdr:row>
      <xdr:rowOff>164071</xdr:rowOff>
    </xdr:to>
    <xdr:sp macro="" textlink="">
      <xdr:nvSpPr>
        <xdr:cNvPr id="309" name="楕円 308"/>
        <xdr:cNvSpPr/>
      </xdr:nvSpPr>
      <xdr:spPr>
        <a:xfrm>
          <a:off x="10426700" y="146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40898</xdr:rowOff>
    </xdr:from>
    <xdr:ext cx="469744" cy="259045"/>
    <xdr:sp macro="" textlink="">
      <xdr:nvSpPr>
        <xdr:cNvPr id="310" name="【公営住宅】&#10;一人当たり面積該当値テキスト"/>
        <xdr:cNvSpPr txBox="1"/>
      </xdr:nvSpPr>
      <xdr:spPr>
        <a:xfrm>
          <a:off x="10515600" y="146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113640</xdr:rowOff>
    </xdr:from>
    <xdr:to>
      <xdr:col>50</xdr:col>
      <xdr:colOff>165100</xdr:colOff>
      <xdr:row>86</xdr:row>
      <xdr:rowOff>43790</xdr:rowOff>
    </xdr:to>
    <xdr:sp macro="" textlink="">
      <xdr:nvSpPr>
        <xdr:cNvPr id="311" name="楕円 310"/>
        <xdr:cNvSpPr/>
      </xdr:nvSpPr>
      <xdr:spPr>
        <a:xfrm>
          <a:off x="9588500" y="146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113271</xdr:rowOff>
    </xdr:from>
    <xdr:to>
      <xdr:col>55</xdr:col>
      <xdr:colOff>0</xdr:colOff>
      <xdr:row>85</xdr:row>
      <xdr:rowOff>164440</xdr:rowOff>
    </xdr:to>
    <xdr:cxnSp macro="">
      <xdr:nvCxnSpPr>
        <xdr:cNvPr id="312" name="直線コネクタ 311"/>
        <xdr:cNvCxnSpPr/>
      </xdr:nvCxnSpPr>
      <xdr:spPr>
        <a:xfrm flipV="1">
          <a:off x="9639300" y="14686521"/>
          <a:ext cx="8382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116306</xdr:rowOff>
    </xdr:from>
    <xdr:to>
      <xdr:col>46</xdr:col>
      <xdr:colOff>38100</xdr:colOff>
      <xdr:row>86</xdr:row>
      <xdr:rowOff>46456</xdr:rowOff>
    </xdr:to>
    <xdr:sp macro="" textlink="">
      <xdr:nvSpPr>
        <xdr:cNvPr id="313" name="楕円 312"/>
        <xdr:cNvSpPr/>
      </xdr:nvSpPr>
      <xdr:spPr>
        <a:xfrm>
          <a:off x="8699500" y="146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164440</xdr:rowOff>
    </xdr:from>
    <xdr:to>
      <xdr:col>50</xdr:col>
      <xdr:colOff>114300</xdr:colOff>
      <xdr:row>85</xdr:row>
      <xdr:rowOff>167106</xdr:rowOff>
    </xdr:to>
    <xdr:cxnSp macro="">
      <xdr:nvCxnSpPr>
        <xdr:cNvPr id="314" name="直線コネクタ 313"/>
        <xdr:cNvCxnSpPr/>
      </xdr:nvCxnSpPr>
      <xdr:spPr>
        <a:xfrm flipV="1">
          <a:off x="8750300" y="1473769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34917</xdr:rowOff>
    </xdr:from>
    <xdr:ext cx="469744" cy="259045"/>
    <xdr:sp macro="" textlink="">
      <xdr:nvSpPr>
        <xdr:cNvPr id="317" name="n_1mainValue【公営住宅】&#10;一人当たり面積"/>
        <xdr:cNvSpPr txBox="1"/>
      </xdr:nvSpPr>
      <xdr:spPr>
        <a:xfrm>
          <a:off x="9391727" y="1477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37583</xdr:rowOff>
    </xdr:from>
    <xdr:ext cx="469744" cy="259045"/>
    <xdr:sp macro="" textlink="">
      <xdr:nvSpPr>
        <xdr:cNvPr id="318" name="n_2mainValue【公営住宅】&#10;一人当たり面積"/>
        <xdr:cNvSpPr txBox="1"/>
      </xdr:nvSpPr>
      <xdr:spPr>
        <a:xfrm>
          <a:off x="8515427" y="147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374" name="楕円 373"/>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375" name="【認定こども園・幼稚園・保育所】&#10;有形固定資産減価償却率該当値テキスト"/>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87449</xdr:rowOff>
    </xdr:from>
    <xdr:to>
      <xdr:col>81</xdr:col>
      <xdr:colOff>101600</xdr:colOff>
      <xdr:row>35</xdr:row>
      <xdr:rowOff>17599</xdr:rowOff>
    </xdr:to>
    <xdr:sp macro="" textlink="">
      <xdr:nvSpPr>
        <xdr:cNvPr id="376" name="楕円 375"/>
        <xdr:cNvSpPr/>
      </xdr:nvSpPr>
      <xdr:spPr>
        <a:xfrm>
          <a:off x="15430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138249</xdr:rowOff>
    </xdr:to>
    <xdr:cxnSp macro="">
      <xdr:nvCxnSpPr>
        <xdr:cNvPr id="377" name="直線コネクタ 376"/>
        <xdr:cNvCxnSpPr/>
      </xdr:nvCxnSpPr>
      <xdr:spPr>
        <a:xfrm flipV="1">
          <a:off x="15481300" y="59348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378" name="楕円 377"/>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35378</xdr:rowOff>
    </xdr:to>
    <xdr:cxnSp macro="">
      <xdr:nvCxnSpPr>
        <xdr:cNvPr id="379" name="直線コネクタ 378"/>
        <xdr:cNvCxnSpPr/>
      </xdr:nvCxnSpPr>
      <xdr:spPr>
        <a:xfrm flipV="1">
          <a:off x="14592300" y="59675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34126</xdr:rowOff>
    </xdr:from>
    <xdr:ext cx="405111" cy="259045"/>
    <xdr:sp macro="" textlink="">
      <xdr:nvSpPr>
        <xdr:cNvPr id="382" name="n_1mainValue【認定こども園・幼稚園・保育所】&#10;有形固定資産減価償却率"/>
        <xdr:cNvSpPr txBox="1"/>
      </xdr:nvSpPr>
      <xdr:spPr>
        <a:xfrm>
          <a:off x="152660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383" name="n_2mainValue【認定こども園・幼稚園・保育所】&#10;有形固定資産減価償却率"/>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144780</xdr:rowOff>
    </xdr:from>
    <xdr:to>
      <xdr:col>116</xdr:col>
      <xdr:colOff>114300</xdr:colOff>
      <xdr:row>40</xdr:row>
      <xdr:rowOff>74930</xdr:rowOff>
    </xdr:to>
    <xdr:sp macro="" textlink="">
      <xdr:nvSpPr>
        <xdr:cNvPr id="421" name="楕円 420"/>
        <xdr:cNvSpPr/>
      </xdr:nvSpPr>
      <xdr:spPr>
        <a:xfrm>
          <a:off x="221107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123207</xdr:rowOff>
    </xdr:from>
    <xdr:ext cx="469744" cy="259045"/>
    <xdr:sp macro="" textlink="">
      <xdr:nvSpPr>
        <xdr:cNvPr id="422" name="【認定こども園・幼稚園・保育所】&#10;一人当たり面積該当値テキスト"/>
        <xdr:cNvSpPr txBox="1"/>
      </xdr:nvSpPr>
      <xdr:spPr>
        <a:xfrm>
          <a:off x="22199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149860</xdr:rowOff>
    </xdr:from>
    <xdr:to>
      <xdr:col>112</xdr:col>
      <xdr:colOff>38100</xdr:colOff>
      <xdr:row>40</xdr:row>
      <xdr:rowOff>80010</xdr:rowOff>
    </xdr:to>
    <xdr:sp macro="" textlink="">
      <xdr:nvSpPr>
        <xdr:cNvPr id="423" name="楕円 422"/>
        <xdr:cNvSpPr/>
      </xdr:nvSpPr>
      <xdr:spPr>
        <a:xfrm>
          <a:off x="212725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24130</xdr:rowOff>
    </xdr:from>
    <xdr:to>
      <xdr:col>116</xdr:col>
      <xdr:colOff>63500</xdr:colOff>
      <xdr:row>40</xdr:row>
      <xdr:rowOff>29210</xdr:rowOff>
    </xdr:to>
    <xdr:cxnSp macro="">
      <xdr:nvCxnSpPr>
        <xdr:cNvPr id="424" name="直線コネクタ 423"/>
        <xdr:cNvCxnSpPr/>
      </xdr:nvCxnSpPr>
      <xdr:spPr>
        <a:xfrm flipV="1">
          <a:off x="21323300" y="68821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165100</xdr:rowOff>
    </xdr:from>
    <xdr:to>
      <xdr:col>107</xdr:col>
      <xdr:colOff>101600</xdr:colOff>
      <xdr:row>40</xdr:row>
      <xdr:rowOff>95250</xdr:rowOff>
    </xdr:to>
    <xdr:sp macro="" textlink="">
      <xdr:nvSpPr>
        <xdr:cNvPr id="425" name="楕円 424"/>
        <xdr:cNvSpPr/>
      </xdr:nvSpPr>
      <xdr:spPr>
        <a:xfrm>
          <a:off x="20383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29210</xdr:rowOff>
    </xdr:from>
    <xdr:to>
      <xdr:col>111</xdr:col>
      <xdr:colOff>177800</xdr:colOff>
      <xdr:row>40</xdr:row>
      <xdr:rowOff>44450</xdr:rowOff>
    </xdr:to>
    <xdr:cxnSp macro="">
      <xdr:nvCxnSpPr>
        <xdr:cNvPr id="426" name="直線コネクタ 425"/>
        <xdr:cNvCxnSpPr/>
      </xdr:nvCxnSpPr>
      <xdr:spPr>
        <a:xfrm flipV="1">
          <a:off x="20434300" y="6887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71137</xdr:rowOff>
    </xdr:from>
    <xdr:ext cx="469744" cy="259045"/>
    <xdr:sp macro="" textlink="">
      <xdr:nvSpPr>
        <xdr:cNvPr id="429" name="n_1mainValue【認定こども園・幼稚園・保育所】&#10;一人当たり面積"/>
        <xdr:cNvSpPr txBox="1"/>
      </xdr:nvSpPr>
      <xdr:spPr>
        <a:xfrm>
          <a:off x="21075727" y="69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86377</xdr:rowOff>
    </xdr:from>
    <xdr:ext cx="469744" cy="259045"/>
    <xdr:sp macro="" textlink="">
      <xdr:nvSpPr>
        <xdr:cNvPr id="430" name="n_2mainValue【認定こども園・幼稚園・保育所】&#10;一人当たり面積"/>
        <xdr:cNvSpPr txBox="1"/>
      </xdr:nvSpPr>
      <xdr:spPr>
        <a:xfrm>
          <a:off x="201994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69" name="楕円 468"/>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70" name="【学校施設】&#10;有形固定資産減価償却率該当値テキスト"/>
        <xdr:cNvSpPr txBox="1"/>
      </xdr:nvSpPr>
      <xdr:spPr>
        <a:xfrm>
          <a:off x="16357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71" name="楕円 470"/>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104775</xdr:rowOff>
    </xdr:to>
    <xdr:cxnSp macro="">
      <xdr:nvCxnSpPr>
        <xdr:cNvPr id="472" name="直線コネクタ 471"/>
        <xdr:cNvCxnSpPr/>
      </xdr:nvCxnSpPr>
      <xdr:spPr>
        <a:xfrm flipV="1">
          <a:off x="15481300" y="10170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473" name="楕円 472"/>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60</xdr:row>
      <xdr:rowOff>51435</xdr:rowOff>
    </xdr:to>
    <xdr:cxnSp macro="">
      <xdr:nvCxnSpPr>
        <xdr:cNvPr id="474" name="直線コネクタ 473"/>
        <xdr:cNvCxnSpPr/>
      </xdr:nvCxnSpPr>
      <xdr:spPr>
        <a:xfrm flipV="1">
          <a:off x="14592300" y="1022032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477" name="n_1mainValue【学校施設】&#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478" name="n_2main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93599</xdr:rowOff>
    </xdr:from>
    <xdr:to>
      <xdr:col>116</xdr:col>
      <xdr:colOff>114300</xdr:colOff>
      <xdr:row>64</xdr:row>
      <xdr:rowOff>23749</xdr:rowOff>
    </xdr:to>
    <xdr:sp macro="" textlink="">
      <xdr:nvSpPr>
        <xdr:cNvPr id="516" name="楕円 515"/>
        <xdr:cNvSpPr/>
      </xdr:nvSpPr>
      <xdr:spPr>
        <a:xfrm>
          <a:off x="221107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8526</xdr:rowOff>
    </xdr:from>
    <xdr:ext cx="469744" cy="259045"/>
    <xdr:sp macro="" textlink="">
      <xdr:nvSpPr>
        <xdr:cNvPr id="517" name="【学校施設】&#10;一人当たり面積該当値テキスト"/>
        <xdr:cNvSpPr txBox="1"/>
      </xdr:nvSpPr>
      <xdr:spPr>
        <a:xfrm>
          <a:off x="22199600" y="108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93599</xdr:rowOff>
    </xdr:from>
    <xdr:to>
      <xdr:col>112</xdr:col>
      <xdr:colOff>38100</xdr:colOff>
      <xdr:row>64</xdr:row>
      <xdr:rowOff>23749</xdr:rowOff>
    </xdr:to>
    <xdr:sp macro="" textlink="">
      <xdr:nvSpPr>
        <xdr:cNvPr id="518" name="楕円 517"/>
        <xdr:cNvSpPr/>
      </xdr:nvSpPr>
      <xdr:spPr>
        <a:xfrm>
          <a:off x="21272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144399</xdr:rowOff>
    </xdr:from>
    <xdr:to>
      <xdr:col>116</xdr:col>
      <xdr:colOff>63500</xdr:colOff>
      <xdr:row>63</xdr:row>
      <xdr:rowOff>144399</xdr:rowOff>
    </xdr:to>
    <xdr:cxnSp macro="">
      <xdr:nvCxnSpPr>
        <xdr:cNvPr id="519" name="直線コネクタ 518"/>
        <xdr:cNvCxnSpPr/>
      </xdr:nvCxnSpPr>
      <xdr:spPr>
        <a:xfrm>
          <a:off x="21323300" y="10945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96495</xdr:rowOff>
    </xdr:from>
    <xdr:to>
      <xdr:col>107</xdr:col>
      <xdr:colOff>101600</xdr:colOff>
      <xdr:row>64</xdr:row>
      <xdr:rowOff>26645</xdr:rowOff>
    </xdr:to>
    <xdr:sp macro="" textlink="">
      <xdr:nvSpPr>
        <xdr:cNvPr id="520" name="楕円 519"/>
        <xdr:cNvSpPr/>
      </xdr:nvSpPr>
      <xdr:spPr>
        <a:xfrm>
          <a:off x="20383500" y="10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144399</xdr:rowOff>
    </xdr:from>
    <xdr:to>
      <xdr:col>111</xdr:col>
      <xdr:colOff>177800</xdr:colOff>
      <xdr:row>63</xdr:row>
      <xdr:rowOff>147295</xdr:rowOff>
    </xdr:to>
    <xdr:cxnSp macro="">
      <xdr:nvCxnSpPr>
        <xdr:cNvPr id="521" name="直線コネクタ 520"/>
        <xdr:cNvCxnSpPr/>
      </xdr:nvCxnSpPr>
      <xdr:spPr>
        <a:xfrm flipV="1">
          <a:off x="20434300" y="1094574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14876</xdr:rowOff>
    </xdr:from>
    <xdr:ext cx="469744" cy="259045"/>
    <xdr:sp macro="" textlink="">
      <xdr:nvSpPr>
        <xdr:cNvPr id="524" name="n_1mainValue【学校施設】&#10;一人当たり面積"/>
        <xdr:cNvSpPr txBox="1"/>
      </xdr:nvSpPr>
      <xdr:spPr>
        <a:xfrm>
          <a:off x="210757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17772</xdr:rowOff>
    </xdr:from>
    <xdr:ext cx="469744" cy="259045"/>
    <xdr:sp macro="" textlink="">
      <xdr:nvSpPr>
        <xdr:cNvPr id="525" name="n_2mainValue【学校施設】&#10;一人当たり面積"/>
        <xdr:cNvSpPr txBox="1"/>
      </xdr:nvSpPr>
      <xdr:spPr>
        <a:xfrm>
          <a:off x="20199427" y="10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5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64" name="楕円 563"/>
        <xdr:cNvSpPr/>
      </xdr:nvSpPr>
      <xdr:spPr>
        <a:xfrm>
          <a:off x="16268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565" name="【児童館】&#10;有形固定資産減価償却率該当値テキスト"/>
        <xdr:cNvSpPr txBox="1"/>
      </xdr:nvSpPr>
      <xdr:spPr>
        <a:xfrm>
          <a:off x="16357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66" name="楕円 565"/>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95250</xdr:rowOff>
    </xdr:to>
    <xdr:cxnSp macro="">
      <xdr:nvCxnSpPr>
        <xdr:cNvPr id="567" name="直線コネクタ 566"/>
        <xdr:cNvCxnSpPr/>
      </xdr:nvCxnSpPr>
      <xdr:spPr>
        <a:xfrm flipV="1">
          <a:off x="15481300" y="13940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568" name="楕円 567"/>
        <xdr:cNvSpPr/>
      </xdr:nvSpPr>
      <xdr:spPr>
        <a:xfrm>
          <a:off x="1454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82</xdr:row>
      <xdr:rowOff>7620</xdr:rowOff>
    </xdr:to>
    <xdr:cxnSp macro="">
      <xdr:nvCxnSpPr>
        <xdr:cNvPr id="569" name="直線コネクタ 568"/>
        <xdr:cNvCxnSpPr/>
      </xdr:nvCxnSpPr>
      <xdr:spPr>
        <a:xfrm flipV="1">
          <a:off x="14592300" y="13982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70"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71"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572"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49547</xdr:rowOff>
    </xdr:from>
    <xdr:ext cx="405111" cy="259045"/>
    <xdr:sp macro="" textlink="">
      <xdr:nvSpPr>
        <xdr:cNvPr id="573" name="n_2mainValue【児童館】&#10;有形固定資産減価償却率"/>
        <xdr:cNvSpPr txBox="1"/>
      </xdr:nvSpPr>
      <xdr:spPr>
        <a:xfrm>
          <a:off x="14389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2"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611" name="楕円 610"/>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612" name="【児童館】&#10;一人当たり面積該当値テキスト"/>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13" name="楕円 612"/>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106680</xdr:rowOff>
    </xdr:to>
    <xdr:cxnSp macro="">
      <xdr:nvCxnSpPr>
        <xdr:cNvPr id="614" name="直線コネクタ 613"/>
        <xdr:cNvCxnSpPr/>
      </xdr:nvCxnSpPr>
      <xdr:spPr>
        <a:xfrm>
          <a:off x="21323300" y="1467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15" name="楕円 614"/>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110489</xdr:rowOff>
    </xdr:to>
    <xdr:cxnSp macro="">
      <xdr:nvCxnSpPr>
        <xdr:cNvPr id="616" name="直線コネクタ 615"/>
        <xdr:cNvCxnSpPr/>
      </xdr:nvCxnSpPr>
      <xdr:spPr>
        <a:xfrm flipV="1">
          <a:off x="20434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19" name="n_1mainValue【児童館】&#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20" name="n_2mainValue【児童館】&#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6" name="直線コネクタ 64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8" name="直線コネクタ 64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5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2" name="フローチャート: 判断 65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3" name="フローチャート: 判断 65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54" name="フローチャート: 判断 65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60" name="楕円 659"/>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61"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62" name="楕円 661"/>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63" name="直線コネクタ 662"/>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64"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65"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66"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0" name="直線コネクタ 689"/>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1"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2" name="直線コネクタ 691"/>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3"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4" name="直線コネクタ 693"/>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95"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96" name="フローチャート: 判断 695"/>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97" name="フローチャート: 判断 696"/>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98" name="フローチャート: 判断 697"/>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62357</xdr:rowOff>
    </xdr:from>
    <xdr:to>
      <xdr:col>116</xdr:col>
      <xdr:colOff>114300</xdr:colOff>
      <xdr:row>108</xdr:row>
      <xdr:rowOff>163957</xdr:rowOff>
    </xdr:to>
    <xdr:sp macro="" textlink="">
      <xdr:nvSpPr>
        <xdr:cNvPr id="704" name="楕円 703"/>
        <xdr:cNvSpPr/>
      </xdr:nvSpPr>
      <xdr:spPr>
        <a:xfrm>
          <a:off x="221107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148734</xdr:rowOff>
    </xdr:from>
    <xdr:ext cx="469744" cy="259045"/>
    <xdr:sp macro="" textlink="">
      <xdr:nvSpPr>
        <xdr:cNvPr id="705" name="【公民館】&#10;一人当たり面積該当値テキスト"/>
        <xdr:cNvSpPr txBox="1"/>
      </xdr:nvSpPr>
      <xdr:spPr>
        <a:xfrm>
          <a:off x="22199600" y="184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62737</xdr:rowOff>
    </xdr:from>
    <xdr:to>
      <xdr:col>112</xdr:col>
      <xdr:colOff>38100</xdr:colOff>
      <xdr:row>108</xdr:row>
      <xdr:rowOff>164337</xdr:rowOff>
    </xdr:to>
    <xdr:sp macro="" textlink="">
      <xdr:nvSpPr>
        <xdr:cNvPr id="706" name="楕円 705"/>
        <xdr:cNvSpPr/>
      </xdr:nvSpPr>
      <xdr:spPr>
        <a:xfrm>
          <a:off x="21272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113537</xdr:rowOff>
    </xdr:to>
    <xdr:cxnSp macro="">
      <xdr:nvCxnSpPr>
        <xdr:cNvPr id="707" name="直線コネクタ 706"/>
        <xdr:cNvCxnSpPr/>
      </xdr:nvCxnSpPr>
      <xdr:spPr>
        <a:xfrm flipV="1">
          <a:off x="21323300" y="1862975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708"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09"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155464</xdr:rowOff>
    </xdr:from>
    <xdr:ext cx="469744" cy="259045"/>
    <xdr:sp macro="" textlink="">
      <xdr:nvSpPr>
        <xdr:cNvPr id="710" name="n_1mainValue【公民館】&#10;一人当たり面積"/>
        <xdr:cNvSpPr txBox="1"/>
      </xdr:nvSpPr>
      <xdr:spPr>
        <a:xfrm>
          <a:off x="210757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類似団体と比較して特に有形固定資産減価償却率が高くなっている施設は、道路、保育所、公営住宅、橋りょうである。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82.6</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％など、償却率がかなり高い施設もあり、今後、利用状況を加味し個別施設計画の策定を行う中で、取壊しも含めた老朽化対策に取り組んでいく。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19050</xdr:rowOff>
    </xdr:from>
    <xdr:to>
      <xdr:col>24</xdr:col>
      <xdr:colOff>114300</xdr:colOff>
      <xdr:row>35</xdr:row>
      <xdr:rowOff>120650</xdr:rowOff>
    </xdr:to>
    <xdr:sp macro="" textlink="">
      <xdr:nvSpPr>
        <xdr:cNvPr id="69" name="楕円 68"/>
        <xdr:cNvSpPr/>
      </xdr:nvSpPr>
      <xdr:spPr>
        <a:xfrm>
          <a:off x="45847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0" name="【図書館】&#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1" name="楕円 70"/>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2" name="直線コネクタ 71"/>
        <xdr:cNvCxnSpPr/>
      </xdr:nvCxnSpPr>
      <xdr:spPr>
        <a:xfrm flipV="1">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95250</xdr:rowOff>
    </xdr:from>
    <xdr:to>
      <xdr:col>15</xdr:col>
      <xdr:colOff>101600</xdr:colOff>
      <xdr:row>36</xdr:row>
      <xdr:rowOff>25400</xdr:rowOff>
    </xdr:to>
    <xdr:sp macro="" textlink="">
      <xdr:nvSpPr>
        <xdr:cNvPr id="73" name="楕円 72"/>
        <xdr:cNvSpPr/>
      </xdr:nvSpPr>
      <xdr:spPr>
        <a:xfrm>
          <a:off x="2857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146050</xdr:rowOff>
    </xdr:to>
    <xdr:cxnSp macro="">
      <xdr:nvCxnSpPr>
        <xdr:cNvPr id="74" name="直線コネクタ 73"/>
        <xdr:cNvCxnSpPr/>
      </xdr:nvCxnSpPr>
      <xdr:spPr>
        <a:xfrm flipV="1">
          <a:off x="29083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5" name="n_1ave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77"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41927</xdr:rowOff>
    </xdr:from>
    <xdr:ext cx="405111" cy="259045"/>
    <xdr:sp macro="" textlink="">
      <xdr:nvSpPr>
        <xdr:cNvPr id="78" name="n_2mainValue【図書館】&#10;有形固定資産減価償却率"/>
        <xdr:cNvSpPr txBox="1"/>
      </xdr:nvSpPr>
      <xdr:spPr>
        <a:xfrm>
          <a:off x="2705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5"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14" name="楕円 113"/>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15" name="【図書館】&#10;一人当たり面積該当値テキスト"/>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16" name="楕円 115"/>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30480</xdr:rowOff>
    </xdr:to>
    <xdr:cxnSp macro="">
      <xdr:nvCxnSpPr>
        <xdr:cNvPr id="117" name="直線コネクタ 116"/>
        <xdr:cNvCxnSpPr/>
      </xdr:nvCxnSpPr>
      <xdr:spPr>
        <a:xfrm>
          <a:off x="9639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18" name="楕円 117"/>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32766</xdr:rowOff>
    </xdr:to>
    <xdr:cxnSp macro="">
      <xdr:nvCxnSpPr>
        <xdr:cNvPr id="119" name="直線コネクタ 118"/>
        <xdr:cNvCxnSpPr/>
      </xdr:nvCxnSpPr>
      <xdr:spPr>
        <a:xfrm flipV="1">
          <a:off x="8750300" y="705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20"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22"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23" name="n_2mainValue【図書館】&#10;一人当たり面積"/>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3"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62" name="楕円 161"/>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63" name="【体育館・プール】&#10;有形固定資産減価償却率該当値テキスト"/>
        <xdr:cNvSpPr txBox="1"/>
      </xdr:nvSpPr>
      <xdr:spPr>
        <a:xfrm>
          <a:off x="4673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64" name="楕円 163"/>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95250</xdr:rowOff>
    </xdr:to>
    <xdr:cxnSp macro="">
      <xdr:nvCxnSpPr>
        <xdr:cNvPr id="165" name="直線コネクタ 164"/>
        <xdr:cNvCxnSpPr/>
      </xdr:nvCxnSpPr>
      <xdr:spPr>
        <a:xfrm flipV="1">
          <a:off x="3797300" y="98507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66" name="楕円 165"/>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125730</xdr:rowOff>
    </xdr:to>
    <xdr:cxnSp macro="">
      <xdr:nvCxnSpPr>
        <xdr:cNvPr id="167" name="直線コネクタ 166"/>
        <xdr:cNvCxnSpPr/>
      </xdr:nvCxnSpPr>
      <xdr:spPr>
        <a:xfrm flipV="1">
          <a:off x="2908300" y="9867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9"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70" name="n_1mainValue【体育館・プー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1"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202"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154777</xdr:rowOff>
    </xdr:from>
    <xdr:to>
      <xdr:col>55</xdr:col>
      <xdr:colOff>50800</xdr:colOff>
      <xdr:row>63</xdr:row>
      <xdr:rowOff>84927</xdr:rowOff>
    </xdr:to>
    <xdr:sp macro="" textlink="">
      <xdr:nvSpPr>
        <xdr:cNvPr id="211" name="楕円 210"/>
        <xdr:cNvSpPr/>
      </xdr:nvSpPr>
      <xdr:spPr>
        <a:xfrm>
          <a:off x="104267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6204</xdr:rowOff>
    </xdr:from>
    <xdr:ext cx="469744" cy="259045"/>
    <xdr:sp macro="" textlink="">
      <xdr:nvSpPr>
        <xdr:cNvPr id="212" name="【体育館・プール】&#10;一人当たり面積該当値テキスト"/>
        <xdr:cNvSpPr txBox="1"/>
      </xdr:nvSpPr>
      <xdr:spPr>
        <a:xfrm>
          <a:off x="10515600" y="1063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161961</xdr:rowOff>
    </xdr:from>
    <xdr:to>
      <xdr:col>50</xdr:col>
      <xdr:colOff>165100</xdr:colOff>
      <xdr:row>63</xdr:row>
      <xdr:rowOff>92111</xdr:rowOff>
    </xdr:to>
    <xdr:sp macro="" textlink="">
      <xdr:nvSpPr>
        <xdr:cNvPr id="213" name="楕円 212"/>
        <xdr:cNvSpPr/>
      </xdr:nvSpPr>
      <xdr:spPr>
        <a:xfrm>
          <a:off x="9588500" y="107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34127</xdr:rowOff>
    </xdr:from>
    <xdr:to>
      <xdr:col>55</xdr:col>
      <xdr:colOff>0</xdr:colOff>
      <xdr:row>63</xdr:row>
      <xdr:rowOff>41311</xdr:rowOff>
    </xdr:to>
    <xdr:cxnSp macro="">
      <xdr:nvCxnSpPr>
        <xdr:cNvPr id="214" name="直線コネクタ 213"/>
        <xdr:cNvCxnSpPr/>
      </xdr:nvCxnSpPr>
      <xdr:spPr>
        <a:xfrm flipV="1">
          <a:off x="9639300" y="10835477"/>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10269</xdr:rowOff>
    </xdr:from>
    <xdr:to>
      <xdr:col>46</xdr:col>
      <xdr:colOff>38100</xdr:colOff>
      <xdr:row>63</xdr:row>
      <xdr:rowOff>111869</xdr:rowOff>
    </xdr:to>
    <xdr:sp macro="" textlink="">
      <xdr:nvSpPr>
        <xdr:cNvPr id="215" name="楕円 214"/>
        <xdr:cNvSpPr/>
      </xdr:nvSpPr>
      <xdr:spPr>
        <a:xfrm>
          <a:off x="8699500"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41311</xdr:rowOff>
    </xdr:from>
    <xdr:to>
      <xdr:col>50</xdr:col>
      <xdr:colOff>114300</xdr:colOff>
      <xdr:row>63</xdr:row>
      <xdr:rowOff>61069</xdr:rowOff>
    </xdr:to>
    <xdr:cxnSp macro="">
      <xdr:nvCxnSpPr>
        <xdr:cNvPr id="216" name="直線コネクタ 215"/>
        <xdr:cNvCxnSpPr/>
      </xdr:nvCxnSpPr>
      <xdr:spPr>
        <a:xfrm flipV="1">
          <a:off x="8750300" y="10842661"/>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168474</xdr:rowOff>
    </xdr:from>
    <xdr:ext cx="469744" cy="259045"/>
    <xdr:sp macro="" textlink="">
      <xdr:nvSpPr>
        <xdr:cNvPr id="217"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26251</xdr:rowOff>
    </xdr:from>
    <xdr:ext cx="469744" cy="259045"/>
    <xdr:sp macro="" textlink="">
      <xdr:nvSpPr>
        <xdr:cNvPr id="21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108638</xdr:rowOff>
    </xdr:from>
    <xdr:ext cx="469744" cy="259045"/>
    <xdr:sp macro="" textlink="">
      <xdr:nvSpPr>
        <xdr:cNvPr id="219" name="n_1mainValue【体育館・プール】&#10;一人当たり面積"/>
        <xdr:cNvSpPr txBox="1"/>
      </xdr:nvSpPr>
      <xdr:spPr>
        <a:xfrm>
          <a:off x="9391727" y="105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128396</xdr:rowOff>
    </xdr:from>
    <xdr:ext cx="469744" cy="259045"/>
    <xdr:sp macro="" textlink="">
      <xdr:nvSpPr>
        <xdr:cNvPr id="220" name="n_2mainValue【体育館・プール】&#10;一人当たり面積"/>
        <xdr:cNvSpPr txBox="1"/>
      </xdr:nvSpPr>
      <xdr:spPr>
        <a:xfrm>
          <a:off x="8515427" y="10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51"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4" name="フローチャート: 判断 253"/>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153851</xdr:rowOff>
    </xdr:from>
    <xdr:to>
      <xdr:col>15</xdr:col>
      <xdr:colOff>101600</xdr:colOff>
      <xdr:row>80</xdr:row>
      <xdr:rowOff>84001</xdr:rowOff>
    </xdr:to>
    <xdr:sp macro="" textlink="">
      <xdr:nvSpPr>
        <xdr:cNvPr id="260" name="楕円 259"/>
        <xdr:cNvSpPr/>
      </xdr:nvSpPr>
      <xdr:spPr>
        <a:xfrm>
          <a:off x="2857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261"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262"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100528</xdr:rowOff>
    </xdr:from>
    <xdr:ext cx="405111" cy="259045"/>
    <xdr:sp macro="" textlink="">
      <xdr:nvSpPr>
        <xdr:cNvPr id="263" name="n_2mainValue【福祉施設】&#10;有形固定資産減価償却率"/>
        <xdr:cNvSpPr txBox="1"/>
      </xdr:nvSpPr>
      <xdr:spPr>
        <a:xfrm>
          <a:off x="2705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7" name="直線コネクタ 28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9" name="直線コネクタ 28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1" name="直線コネクタ 29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3" name="フローチャート: 判断 29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4" name="フローチャート: 判断 29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95" name="フローチャート: 判断 294"/>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29590</xdr:rowOff>
    </xdr:from>
    <xdr:to>
      <xdr:col>46</xdr:col>
      <xdr:colOff>38100</xdr:colOff>
      <xdr:row>86</xdr:row>
      <xdr:rowOff>131190</xdr:rowOff>
    </xdr:to>
    <xdr:sp macro="" textlink="">
      <xdr:nvSpPr>
        <xdr:cNvPr id="301" name="楕円 300"/>
        <xdr:cNvSpPr/>
      </xdr:nvSpPr>
      <xdr:spPr>
        <a:xfrm>
          <a:off x="8699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302"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03"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122317</xdr:rowOff>
    </xdr:from>
    <xdr:ext cx="469744" cy="259045"/>
    <xdr:sp macro="" textlink="">
      <xdr:nvSpPr>
        <xdr:cNvPr id="304" name="n_2mainValue【福祉施設】&#10;一人当たり面積"/>
        <xdr:cNvSpPr txBox="1"/>
      </xdr:nvSpPr>
      <xdr:spPr>
        <a:xfrm>
          <a:off x="8515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8" name="テキスト ボックス 34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8" name="テキスト ボックス 35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0" name="テキスト ボックス 3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62" name="直線コネクタ 361"/>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3"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4" name="直線コネクタ 363"/>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6" name="直線コネクタ 36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67"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8" name="フローチャート: 判断 36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9" name="フローチャート: 判断 368"/>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370" name="フローチャート: 判断 36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376" name="楕円 375"/>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27231</xdr:rowOff>
    </xdr:from>
    <xdr:ext cx="405111" cy="259045"/>
    <xdr:sp macro="" textlink="">
      <xdr:nvSpPr>
        <xdr:cNvPr id="377" name="【保健センター・保健所】&#10;有形固定資産減価償却率該当値テキスト"/>
        <xdr:cNvSpPr txBox="1"/>
      </xdr:nvSpPr>
      <xdr:spPr>
        <a:xfrm>
          <a:off x="16357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378" name="楕円 377"/>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135527</xdr:rowOff>
    </xdr:to>
    <xdr:cxnSp macro="">
      <xdr:nvCxnSpPr>
        <xdr:cNvPr id="379" name="直線コネクタ 378"/>
        <xdr:cNvCxnSpPr/>
      </xdr:nvCxnSpPr>
      <xdr:spPr>
        <a:xfrm flipV="1">
          <a:off x="15481300" y="103866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380" name="楕円 379"/>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34290</xdr:rowOff>
    </xdr:to>
    <xdr:cxnSp macro="">
      <xdr:nvCxnSpPr>
        <xdr:cNvPr id="381" name="直線コネクタ 380"/>
        <xdr:cNvCxnSpPr/>
      </xdr:nvCxnSpPr>
      <xdr:spPr>
        <a:xfrm flipV="1">
          <a:off x="14592300" y="104225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38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383"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384" name="n_1mainValue【保健センター・保健所】&#10;有形固定資産減価償却率"/>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385" name="n_2main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9" name="直線コネクタ 408"/>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1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11" name="直線コネクタ 41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1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13" name="直線コネクタ 41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14"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15" name="フローチャート: 判断 414"/>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6" name="フローチャート: 判断 415"/>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17" name="フローチャート: 判断 41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423" name="楕円 422"/>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424" name="【保健センター・保健所】&#10;一人当たり面積該当値テキスト"/>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425" name="楕円 424"/>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2286</xdr:rowOff>
    </xdr:to>
    <xdr:cxnSp macro="">
      <xdr:nvCxnSpPr>
        <xdr:cNvPr id="426" name="直線コネクタ 425"/>
        <xdr:cNvCxnSpPr/>
      </xdr:nvCxnSpPr>
      <xdr:spPr>
        <a:xfrm flipV="1">
          <a:off x="21323300" y="1062609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129032</xdr:rowOff>
    </xdr:from>
    <xdr:to>
      <xdr:col>107</xdr:col>
      <xdr:colOff>101600</xdr:colOff>
      <xdr:row>62</xdr:row>
      <xdr:rowOff>59182</xdr:rowOff>
    </xdr:to>
    <xdr:sp macro="" textlink="">
      <xdr:nvSpPr>
        <xdr:cNvPr id="427" name="楕円 426"/>
        <xdr:cNvSpPr/>
      </xdr:nvSpPr>
      <xdr:spPr>
        <a:xfrm>
          <a:off x="20383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8382</xdr:rowOff>
    </xdr:to>
    <xdr:cxnSp macro="">
      <xdr:nvCxnSpPr>
        <xdr:cNvPr id="428" name="直線コネクタ 427"/>
        <xdr:cNvCxnSpPr/>
      </xdr:nvCxnSpPr>
      <xdr:spPr>
        <a:xfrm flipV="1">
          <a:off x="20434300" y="10632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169181</xdr:rowOff>
    </xdr:from>
    <xdr:ext cx="469744" cy="259045"/>
    <xdr:sp macro="" textlink="">
      <xdr:nvSpPr>
        <xdr:cNvPr id="429"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30"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69613</xdr:rowOff>
    </xdr:from>
    <xdr:ext cx="469744" cy="259045"/>
    <xdr:sp macro="" textlink="">
      <xdr:nvSpPr>
        <xdr:cNvPr id="431" name="n_1mainValue【保健センター・保健所】&#10;一人当たり面積"/>
        <xdr:cNvSpPr txBox="1"/>
      </xdr:nvSpPr>
      <xdr:spPr>
        <a:xfrm>
          <a:off x="210757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75709</xdr:rowOff>
    </xdr:from>
    <xdr:ext cx="469744" cy="259045"/>
    <xdr:sp macro="" textlink="">
      <xdr:nvSpPr>
        <xdr:cNvPr id="432" name="n_2mainValue【保健センター・保健所】&#10;一人当たり面積"/>
        <xdr:cNvSpPr txBox="1"/>
      </xdr:nvSpPr>
      <xdr:spPr>
        <a:xfrm>
          <a:off x="20199427"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58" name="直線コネクタ 457"/>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9"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60" name="直線コネクタ 459"/>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2" name="直線コネクタ 46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63"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64" name="フローチャート: 判断 463"/>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65" name="フローチャート: 判断 464"/>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66" name="フローチャート: 判断 46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39551</xdr:rowOff>
    </xdr:from>
    <xdr:to>
      <xdr:col>85</xdr:col>
      <xdr:colOff>177800</xdr:colOff>
      <xdr:row>81</xdr:row>
      <xdr:rowOff>141151</xdr:rowOff>
    </xdr:to>
    <xdr:sp macro="" textlink="">
      <xdr:nvSpPr>
        <xdr:cNvPr id="472" name="楕円 471"/>
        <xdr:cNvSpPr/>
      </xdr:nvSpPr>
      <xdr:spPr>
        <a:xfrm>
          <a:off x="16268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17978</xdr:rowOff>
    </xdr:from>
    <xdr:ext cx="405111" cy="259045"/>
    <xdr:sp macro="" textlink="">
      <xdr:nvSpPr>
        <xdr:cNvPr id="473" name="【消防施設】&#10;有形固定資産減価償却率該当値テキスト"/>
        <xdr:cNvSpPr txBox="1"/>
      </xdr:nvSpPr>
      <xdr:spPr>
        <a:xfrm>
          <a:off x="16357600"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474" name="楕円 473"/>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90351</xdr:rowOff>
    </xdr:from>
    <xdr:to>
      <xdr:col>85</xdr:col>
      <xdr:colOff>127000</xdr:colOff>
      <xdr:row>81</xdr:row>
      <xdr:rowOff>134438</xdr:rowOff>
    </xdr:to>
    <xdr:cxnSp macro="">
      <xdr:nvCxnSpPr>
        <xdr:cNvPr id="475" name="直線コネクタ 474"/>
        <xdr:cNvCxnSpPr/>
      </xdr:nvCxnSpPr>
      <xdr:spPr>
        <a:xfrm flipV="1">
          <a:off x="15481300" y="139778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476" name="楕円 475"/>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51163</xdr:rowOff>
    </xdr:to>
    <xdr:cxnSp macro="">
      <xdr:nvCxnSpPr>
        <xdr:cNvPr id="477" name="直線コネクタ 476"/>
        <xdr:cNvCxnSpPr/>
      </xdr:nvCxnSpPr>
      <xdr:spPr>
        <a:xfrm flipV="1">
          <a:off x="14592300" y="1402188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78"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79"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4915</xdr:rowOff>
    </xdr:from>
    <xdr:ext cx="405111" cy="259045"/>
    <xdr:sp macro="" textlink="">
      <xdr:nvSpPr>
        <xdr:cNvPr id="480" name="n_1mainValue【消防施設】&#10;有形固定資産減価償却率"/>
        <xdr:cNvSpPr txBox="1"/>
      </xdr:nvSpPr>
      <xdr:spPr>
        <a:xfrm>
          <a:off x="152660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481" name="n_2mainValue【消防施設】&#10;有形固定資産減価償却率"/>
        <xdr:cNvSpPr txBox="1"/>
      </xdr:nvSpPr>
      <xdr:spPr>
        <a:xfrm>
          <a:off x="14389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05" name="直線コネクタ 504"/>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06"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07" name="直線コネクタ 506"/>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08"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09" name="直線コネクタ 508"/>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10"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11" name="フローチャート: 判断 510"/>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12" name="フローチャート: 判断 511"/>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13" name="フローチャート: 判断 512"/>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107696</xdr:rowOff>
    </xdr:from>
    <xdr:to>
      <xdr:col>116</xdr:col>
      <xdr:colOff>114300</xdr:colOff>
      <xdr:row>83</xdr:row>
      <xdr:rowOff>37846</xdr:rowOff>
    </xdr:to>
    <xdr:sp macro="" textlink="">
      <xdr:nvSpPr>
        <xdr:cNvPr id="519" name="楕円 518"/>
        <xdr:cNvSpPr/>
      </xdr:nvSpPr>
      <xdr:spPr>
        <a:xfrm>
          <a:off x="22110700" y="141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130573</xdr:rowOff>
    </xdr:from>
    <xdr:ext cx="469744" cy="259045"/>
    <xdr:sp macro="" textlink="">
      <xdr:nvSpPr>
        <xdr:cNvPr id="520" name="【消防施設】&#10;一人当たり面積該当値テキスト"/>
        <xdr:cNvSpPr txBox="1"/>
      </xdr:nvSpPr>
      <xdr:spPr>
        <a:xfrm>
          <a:off x="22199600"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125985</xdr:rowOff>
    </xdr:from>
    <xdr:to>
      <xdr:col>112</xdr:col>
      <xdr:colOff>38100</xdr:colOff>
      <xdr:row>83</xdr:row>
      <xdr:rowOff>56135</xdr:rowOff>
    </xdr:to>
    <xdr:sp macro="" textlink="">
      <xdr:nvSpPr>
        <xdr:cNvPr id="521" name="楕円 520"/>
        <xdr:cNvSpPr/>
      </xdr:nvSpPr>
      <xdr:spPr>
        <a:xfrm>
          <a:off x="21272500" y="141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158496</xdr:rowOff>
    </xdr:from>
    <xdr:to>
      <xdr:col>116</xdr:col>
      <xdr:colOff>63500</xdr:colOff>
      <xdr:row>83</xdr:row>
      <xdr:rowOff>5335</xdr:rowOff>
    </xdr:to>
    <xdr:cxnSp macro="">
      <xdr:nvCxnSpPr>
        <xdr:cNvPr id="522" name="直線コネクタ 521"/>
        <xdr:cNvCxnSpPr/>
      </xdr:nvCxnSpPr>
      <xdr:spPr>
        <a:xfrm flipV="1">
          <a:off x="21323300" y="142173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150368</xdr:rowOff>
    </xdr:from>
    <xdr:to>
      <xdr:col>107</xdr:col>
      <xdr:colOff>101600</xdr:colOff>
      <xdr:row>86</xdr:row>
      <xdr:rowOff>80518</xdr:rowOff>
    </xdr:to>
    <xdr:sp macro="" textlink="">
      <xdr:nvSpPr>
        <xdr:cNvPr id="523" name="楕円 522"/>
        <xdr:cNvSpPr/>
      </xdr:nvSpPr>
      <xdr:spPr>
        <a:xfrm>
          <a:off x="20383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5335</xdr:rowOff>
    </xdr:from>
    <xdr:to>
      <xdr:col>111</xdr:col>
      <xdr:colOff>177800</xdr:colOff>
      <xdr:row>86</xdr:row>
      <xdr:rowOff>29718</xdr:rowOff>
    </xdr:to>
    <xdr:cxnSp macro="">
      <xdr:nvCxnSpPr>
        <xdr:cNvPr id="524" name="直線コネクタ 523"/>
        <xdr:cNvCxnSpPr/>
      </xdr:nvCxnSpPr>
      <xdr:spPr>
        <a:xfrm flipV="1">
          <a:off x="20434300" y="14235685"/>
          <a:ext cx="889000" cy="53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25"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52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72662</xdr:rowOff>
    </xdr:from>
    <xdr:ext cx="469744" cy="259045"/>
    <xdr:sp macro="" textlink="">
      <xdr:nvSpPr>
        <xdr:cNvPr id="527" name="n_1mainValue【消防施設】&#10;一人当たり面積"/>
        <xdr:cNvSpPr txBox="1"/>
      </xdr:nvSpPr>
      <xdr:spPr>
        <a:xfrm>
          <a:off x="21075727" y="139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71645</xdr:rowOff>
    </xdr:from>
    <xdr:ext cx="469744" cy="259045"/>
    <xdr:sp macro="" textlink="">
      <xdr:nvSpPr>
        <xdr:cNvPr id="528" name="n_2mainValue【消防施設】&#10;一人当たり面積"/>
        <xdr:cNvSpPr txBox="1"/>
      </xdr:nvSpPr>
      <xdr:spPr>
        <a:xfrm>
          <a:off x="20199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4" name="直線コネクタ 553"/>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55"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56" name="直線コネクタ 555"/>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8" name="直線コネクタ 5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59"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60" name="フローチャート: 判断 559"/>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61" name="フローチャート: 判断 560"/>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62" name="フローチャート: 判断 56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8" name="楕円 567"/>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569" name="【庁舎】&#10;有形固定資産減価償却率該当値テキスト"/>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570" name="楕円 569"/>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43543</xdr:rowOff>
    </xdr:to>
    <xdr:cxnSp macro="">
      <xdr:nvCxnSpPr>
        <xdr:cNvPr id="571" name="直線コネクタ 570"/>
        <xdr:cNvCxnSpPr/>
      </xdr:nvCxnSpPr>
      <xdr:spPr>
        <a:xfrm flipV="1">
          <a:off x="15481300" y="178318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72" name="楕円 571"/>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121920</xdr:rowOff>
    </xdr:to>
    <xdr:cxnSp macro="">
      <xdr:nvCxnSpPr>
        <xdr:cNvPr id="573" name="直線コネクタ 572"/>
        <xdr:cNvCxnSpPr/>
      </xdr:nvCxnSpPr>
      <xdr:spPr>
        <a:xfrm flipV="1">
          <a:off x="14592300" y="1787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74"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7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85470</xdr:rowOff>
    </xdr:from>
    <xdr:ext cx="405111" cy="259045"/>
    <xdr:sp macro="" textlink="">
      <xdr:nvSpPr>
        <xdr:cNvPr id="576" name="n_1mainValue【庁舎】&#10;有形固定資産減価償却率"/>
        <xdr:cNvSpPr txBox="1"/>
      </xdr:nvSpPr>
      <xdr:spPr>
        <a:xfrm>
          <a:off x="15266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577" name="n_2main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8" name="直線コネクタ 5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9" name="テキスト ボックス 5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0" name="直線コネクタ 5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1" name="テキスト ボックス 5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2" name="直線コネクタ 5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3" name="テキスト ボックス 5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4" name="直線コネクタ 5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5" name="テキスト ボックス 5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99" name="直線コネクタ 59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0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01" name="直線コネクタ 60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0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03" name="直線コネクタ 60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04"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05" name="フローチャート: 判断 60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06" name="フローチャート: 判断 60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07" name="フローチャート: 判断 60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133299</xdr:rowOff>
    </xdr:from>
    <xdr:to>
      <xdr:col>116</xdr:col>
      <xdr:colOff>114300</xdr:colOff>
      <xdr:row>107</xdr:row>
      <xdr:rowOff>63449</xdr:rowOff>
    </xdr:to>
    <xdr:sp macro="" textlink="">
      <xdr:nvSpPr>
        <xdr:cNvPr id="613" name="楕円 612"/>
        <xdr:cNvSpPr/>
      </xdr:nvSpPr>
      <xdr:spPr>
        <a:xfrm>
          <a:off x="221107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156176</xdr:rowOff>
    </xdr:from>
    <xdr:ext cx="469744" cy="259045"/>
    <xdr:sp macro="" textlink="">
      <xdr:nvSpPr>
        <xdr:cNvPr id="614" name="【庁舎】&#10;一人当たり面積該当値テキスト"/>
        <xdr:cNvSpPr txBox="1"/>
      </xdr:nvSpPr>
      <xdr:spPr>
        <a:xfrm>
          <a:off x="22199600" y="181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136728</xdr:rowOff>
    </xdr:from>
    <xdr:to>
      <xdr:col>112</xdr:col>
      <xdr:colOff>38100</xdr:colOff>
      <xdr:row>107</xdr:row>
      <xdr:rowOff>66878</xdr:rowOff>
    </xdr:to>
    <xdr:sp macro="" textlink="">
      <xdr:nvSpPr>
        <xdr:cNvPr id="615" name="楕円 614"/>
        <xdr:cNvSpPr/>
      </xdr:nvSpPr>
      <xdr:spPr>
        <a:xfrm>
          <a:off x="21272500" y="183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xdr:rowOff>
    </xdr:from>
    <xdr:to>
      <xdr:col>116</xdr:col>
      <xdr:colOff>63500</xdr:colOff>
      <xdr:row>107</xdr:row>
      <xdr:rowOff>16078</xdr:rowOff>
    </xdr:to>
    <xdr:cxnSp macro="">
      <xdr:nvCxnSpPr>
        <xdr:cNvPr id="616" name="直線コネクタ 615"/>
        <xdr:cNvCxnSpPr/>
      </xdr:nvCxnSpPr>
      <xdr:spPr>
        <a:xfrm flipV="1">
          <a:off x="21323300" y="18357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142442</xdr:rowOff>
    </xdr:from>
    <xdr:to>
      <xdr:col>107</xdr:col>
      <xdr:colOff>101600</xdr:colOff>
      <xdr:row>107</xdr:row>
      <xdr:rowOff>72592</xdr:rowOff>
    </xdr:to>
    <xdr:sp macro="" textlink="">
      <xdr:nvSpPr>
        <xdr:cNvPr id="617" name="楕円 616"/>
        <xdr:cNvSpPr/>
      </xdr:nvSpPr>
      <xdr:spPr>
        <a:xfrm>
          <a:off x="20383500" y="183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xdr:rowOff>
    </xdr:from>
    <xdr:to>
      <xdr:col>111</xdr:col>
      <xdr:colOff>177800</xdr:colOff>
      <xdr:row>107</xdr:row>
      <xdr:rowOff>21792</xdr:rowOff>
    </xdr:to>
    <xdr:cxnSp macro="">
      <xdr:nvCxnSpPr>
        <xdr:cNvPr id="618" name="直線コネクタ 617"/>
        <xdr:cNvCxnSpPr/>
      </xdr:nvCxnSpPr>
      <xdr:spPr>
        <a:xfrm flipV="1">
          <a:off x="20434300" y="1836122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87265</xdr:rowOff>
    </xdr:from>
    <xdr:ext cx="469744" cy="259045"/>
    <xdr:sp macro="" textlink="">
      <xdr:nvSpPr>
        <xdr:cNvPr id="619"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620"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83405</xdr:rowOff>
    </xdr:from>
    <xdr:ext cx="469744" cy="259045"/>
    <xdr:sp macro="" textlink="">
      <xdr:nvSpPr>
        <xdr:cNvPr id="621" name="n_1mainValue【庁舎】&#10;一人当たり面積"/>
        <xdr:cNvSpPr txBox="1"/>
      </xdr:nvSpPr>
      <xdr:spPr>
        <a:xfrm>
          <a:off x="21075727" y="180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89119</xdr:rowOff>
    </xdr:from>
    <xdr:ext cx="469744" cy="259045"/>
    <xdr:sp macro="" textlink="">
      <xdr:nvSpPr>
        <xdr:cNvPr id="622" name="n_2mainValue【庁舎】&#10;一人当たり面積"/>
        <xdr:cNvSpPr txBox="1"/>
      </xdr:nvSpPr>
      <xdr:spPr>
        <a:xfrm>
          <a:off x="20199427" y="180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あり、比較的低くなっている施設は、保健センター、庁舎である。今後個別施設計画を策定予定であり、同計画に基づいて老朽化対策に取り組んでいくことと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削減や徴収業務の強化など一定の行財政改革は行っているが、国の需要額抑制施策に加え、人口減少や長引く景気の低迷、ダム関係に係る償却資産逓減などによる税収減等により、財政力指数は減少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義務的経費の抑制などの歳出見直しを実施するとともに、税収の徴収率向上対策（未収金徴収職員の配置等）を中心とする歳入経常一般財源の確保に引き続き務めている。類似団体平均を上回って</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、前年度に比べると</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大きな増減はみられないが</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公債費において舞田団地整備の償還開始に加え臨時財政対策債の償還額が増加したことが要因である。</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今後も財政改革の取組みを通じて、更なる義務的経費の削減・財政健全化を図り、組織の見直し、民間委託の積極的利用などを含めた行政の効率化を引き続き進めていく。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9253</xdr:rowOff>
    </xdr:from>
    <xdr:to>
      <xdr:col>23</xdr:col>
      <xdr:colOff>133350</xdr:colOff>
      <xdr:row>65</xdr:row>
      <xdr:rowOff>29935</xdr:rowOff>
    </xdr:to>
    <xdr:cxnSp macro="">
      <xdr:nvCxnSpPr>
        <xdr:cNvPr id="133" name="直線コネクタ 132"/>
        <xdr:cNvCxnSpPr/>
      </xdr:nvCxnSpPr>
      <xdr:spPr>
        <a:xfrm>
          <a:off x="4114800" y="111535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65</xdr:row>
      <xdr:rowOff>9253</xdr:rowOff>
    </xdr:to>
    <xdr:cxnSp macro="">
      <xdr:nvCxnSpPr>
        <xdr:cNvPr id="136" name="直線コネクタ 135"/>
        <xdr:cNvCxnSpPr/>
      </xdr:nvCxnSpPr>
      <xdr:spPr>
        <a:xfrm>
          <a:off x="3225800" y="111466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2359</xdr:rowOff>
    </xdr:from>
    <xdr:to>
      <xdr:col>15</xdr:col>
      <xdr:colOff>82550</xdr:colOff>
      <xdr:row>65</xdr:row>
      <xdr:rowOff>119562</xdr:rowOff>
    </xdr:to>
    <xdr:cxnSp macro="">
      <xdr:nvCxnSpPr>
        <xdr:cNvPr id="139" name="直線コネクタ 138"/>
        <xdr:cNvCxnSpPr/>
      </xdr:nvCxnSpPr>
      <xdr:spPr>
        <a:xfrm flipV="1">
          <a:off x="2336800" y="1114660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115207</xdr:rowOff>
    </xdr:from>
    <xdr:to>
      <xdr:col>11</xdr:col>
      <xdr:colOff>31750</xdr:colOff>
      <xdr:row>65</xdr:row>
      <xdr:rowOff>119562</xdr:rowOff>
    </xdr:to>
    <xdr:cxnSp macro="">
      <xdr:nvCxnSpPr>
        <xdr:cNvPr id="142" name="直線コネクタ 141"/>
        <xdr:cNvCxnSpPr/>
      </xdr:nvCxnSpPr>
      <xdr:spPr>
        <a:xfrm>
          <a:off x="1447800" y="11088007"/>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150585</xdr:rowOff>
    </xdr:from>
    <xdr:to>
      <xdr:col>23</xdr:col>
      <xdr:colOff>184150</xdr:colOff>
      <xdr:row>65</xdr:row>
      <xdr:rowOff>80735</xdr:rowOff>
    </xdr:to>
    <xdr:sp macro="" textlink="">
      <xdr:nvSpPr>
        <xdr:cNvPr id="152" name="楕円 151"/>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122662</xdr:rowOff>
    </xdr:from>
    <xdr:ext cx="762000" cy="259045"/>
    <xdr:sp macro="" textlink="">
      <xdr:nvSpPr>
        <xdr:cNvPr id="153" name="財政構造の弾力性該当値テキスト"/>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4" name="楕円 153"/>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5" name="テキスト ボックス 154"/>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123009</xdr:rowOff>
    </xdr:from>
    <xdr:to>
      <xdr:col>15</xdr:col>
      <xdr:colOff>133350</xdr:colOff>
      <xdr:row>65</xdr:row>
      <xdr:rowOff>53159</xdr:rowOff>
    </xdr:to>
    <xdr:sp macro="" textlink="">
      <xdr:nvSpPr>
        <xdr:cNvPr id="156" name="楕円 155"/>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37936</xdr:rowOff>
    </xdr:from>
    <xdr:ext cx="762000" cy="259045"/>
    <xdr:sp macro="" textlink="">
      <xdr:nvSpPr>
        <xdr:cNvPr id="157" name="テキスト ボックス 156"/>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68762</xdr:rowOff>
    </xdr:from>
    <xdr:to>
      <xdr:col>11</xdr:col>
      <xdr:colOff>82550</xdr:colOff>
      <xdr:row>65</xdr:row>
      <xdr:rowOff>170362</xdr:rowOff>
    </xdr:to>
    <xdr:sp macro="" textlink="">
      <xdr:nvSpPr>
        <xdr:cNvPr id="158" name="楕円 157"/>
        <xdr:cNvSpPr/>
      </xdr:nvSpPr>
      <xdr:spPr>
        <a:xfrm>
          <a:off x="2286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155139</xdr:rowOff>
    </xdr:from>
    <xdr:ext cx="762000" cy="259045"/>
    <xdr:sp macro="" textlink="">
      <xdr:nvSpPr>
        <xdr:cNvPr id="159" name="テキスト ボックス 158"/>
        <xdr:cNvSpPr txBox="1"/>
      </xdr:nvSpPr>
      <xdr:spPr>
        <a:xfrm>
          <a:off x="1955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64407</xdr:rowOff>
    </xdr:from>
    <xdr:to>
      <xdr:col>7</xdr:col>
      <xdr:colOff>31750</xdr:colOff>
      <xdr:row>64</xdr:row>
      <xdr:rowOff>166007</xdr:rowOff>
    </xdr:to>
    <xdr:sp macro="" textlink="">
      <xdr:nvSpPr>
        <xdr:cNvPr id="160" name="楕円 159"/>
        <xdr:cNvSpPr/>
      </xdr:nvSpPr>
      <xdr:spPr>
        <a:xfrm>
          <a:off x="1397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150784</xdr:rowOff>
    </xdr:from>
    <xdr:ext cx="762000" cy="259045"/>
    <xdr:sp macro="" textlink="">
      <xdr:nvSpPr>
        <xdr:cNvPr id="161" name="テキスト ボックス 160"/>
        <xdr:cNvSpPr txBox="1"/>
      </xdr:nvSpPr>
      <xdr:spPr>
        <a:xfrm>
          <a:off x="1066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職員数の削減による人件費の縮小、旅費規程の見直し、需用費・役務費等の節減を実施しており、類似団体平均と比較すると若干下回っている。昨年度からの増加要因は、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老人保護措置費委託料の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大幅な増額に伴う物件費の増加によるものである。今後もさらなる経費削減を図っていく。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27498</xdr:rowOff>
    </xdr:from>
    <xdr:to>
      <xdr:col>23</xdr:col>
      <xdr:colOff>133350</xdr:colOff>
      <xdr:row>82</xdr:row>
      <xdr:rowOff>49916</xdr:rowOff>
    </xdr:to>
    <xdr:cxnSp macro="">
      <xdr:nvCxnSpPr>
        <xdr:cNvPr id="197" name="直線コネクタ 196"/>
        <xdr:cNvCxnSpPr/>
      </xdr:nvCxnSpPr>
      <xdr:spPr>
        <a:xfrm>
          <a:off x="4114800" y="14086398"/>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27498</xdr:rowOff>
    </xdr:from>
    <xdr:to>
      <xdr:col>19</xdr:col>
      <xdr:colOff>133350</xdr:colOff>
      <xdr:row>82</xdr:row>
      <xdr:rowOff>30828</xdr:rowOff>
    </xdr:to>
    <xdr:cxnSp macro="">
      <xdr:nvCxnSpPr>
        <xdr:cNvPr id="200" name="直線コネクタ 199"/>
        <xdr:cNvCxnSpPr/>
      </xdr:nvCxnSpPr>
      <xdr:spPr>
        <a:xfrm flipV="1">
          <a:off x="3225800" y="1408639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30828</xdr:rowOff>
    </xdr:from>
    <xdr:to>
      <xdr:col>15</xdr:col>
      <xdr:colOff>82550</xdr:colOff>
      <xdr:row>82</xdr:row>
      <xdr:rowOff>34277</xdr:rowOff>
    </xdr:to>
    <xdr:cxnSp macro="">
      <xdr:nvCxnSpPr>
        <xdr:cNvPr id="203" name="直線コネクタ 202"/>
        <xdr:cNvCxnSpPr/>
      </xdr:nvCxnSpPr>
      <xdr:spPr>
        <a:xfrm flipV="1">
          <a:off x="2336800" y="14089728"/>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158449</xdr:rowOff>
    </xdr:from>
    <xdr:to>
      <xdr:col>11</xdr:col>
      <xdr:colOff>31750</xdr:colOff>
      <xdr:row>82</xdr:row>
      <xdr:rowOff>34277</xdr:rowOff>
    </xdr:to>
    <xdr:cxnSp macro="">
      <xdr:nvCxnSpPr>
        <xdr:cNvPr id="206" name="直線コネクタ 205"/>
        <xdr:cNvCxnSpPr/>
      </xdr:nvCxnSpPr>
      <xdr:spPr>
        <a:xfrm>
          <a:off x="1447800" y="14045899"/>
          <a:ext cx="8890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170566</xdr:rowOff>
    </xdr:from>
    <xdr:to>
      <xdr:col>23</xdr:col>
      <xdr:colOff>184150</xdr:colOff>
      <xdr:row>82</xdr:row>
      <xdr:rowOff>100716</xdr:rowOff>
    </xdr:to>
    <xdr:sp macro="" textlink="">
      <xdr:nvSpPr>
        <xdr:cNvPr id="216" name="楕円 215"/>
        <xdr:cNvSpPr/>
      </xdr:nvSpPr>
      <xdr:spPr>
        <a:xfrm>
          <a:off x="4902200" y="140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15643</xdr:rowOff>
    </xdr:from>
    <xdr:ext cx="762000" cy="259045"/>
    <xdr:sp macro="" textlink="">
      <xdr:nvSpPr>
        <xdr:cNvPr id="217" name="人件費・物件費等の状況該当値テキスト"/>
        <xdr:cNvSpPr txBox="1"/>
      </xdr:nvSpPr>
      <xdr:spPr>
        <a:xfrm>
          <a:off x="5041900" y="1390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148148</xdr:rowOff>
    </xdr:from>
    <xdr:to>
      <xdr:col>19</xdr:col>
      <xdr:colOff>184150</xdr:colOff>
      <xdr:row>82</xdr:row>
      <xdr:rowOff>78298</xdr:rowOff>
    </xdr:to>
    <xdr:sp macro="" textlink="">
      <xdr:nvSpPr>
        <xdr:cNvPr id="218" name="楕円 217"/>
        <xdr:cNvSpPr/>
      </xdr:nvSpPr>
      <xdr:spPr>
        <a:xfrm>
          <a:off x="4064000" y="140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88475</xdr:rowOff>
    </xdr:from>
    <xdr:ext cx="736600" cy="259045"/>
    <xdr:sp macro="" textlink="">
      <xdr:nvSpPr>
        <xdr:cNvPr id="219" name="テキスト ボックス 218"/>
        <xdr:cNvSpPr txBox="1"/>
      </xdr:nvSpPr>
      <xdr:spPr>
        <a:xfrm>
          <a:off x="3733800" y="1380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151478</xdr:rowOff>
    </xdr:from>
    <xdr:to>
      <xdr:col>15</xdr:col>
      <xdr:colOff>133350</xdr:colOff>
      <xdr:row>82</xdr:row>
      <xdr:rowOff>81628</xdr:rowOff>
    </xdr:to>
    <xdr:sp macro="" textlink="">
      <xdr:nvSpPr>
        <xdr:cNvPr id="220" name="楕円 219"/>
        <xdr:cNvSpPr/>
      </xdr:nvSpPr>
      <xdr:spPr>
        <a:xfrm>
          <a:off x="31750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91805</xdr:rowOff>
    </xdr:from>
    <xdr:ext cx="762000" cy="259045"/>
    <xdr:sp macro="" textlink="">
      <xdr:nvSpPr>
        <xdr:cNvPr id="221" name="テキスト ボックス 220"/>
        <xdr:cNvSpPr txBox="1"/>
      </xdr:nvSpPr>
      <xdr:spPr>
        <a:xfrm>
          <a:off x="2844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154927</xdr:rowOff>
    </xdr:from>
    <xdr:to>
      <xdr:col>11</xdr:col>
      <xdr:colOff>82550</xdr:colOff>
      <xdr:row>82</xdr:row>
      <xdr:rowOff>85077</xdr:rowOff>
    </xdr:to>
    <xdr:sp macro="" textlink="">
      <xdr:nvSpPr>
        <xdr:cNvPr id="222" name="楕円 221"/>
        <xdr:cNvSpPr/>
      </xdr:nvSpPr>
      <xdr:spPr>
        <a:xfrm>
          <a:off x="2286000" y="14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95254</xdr:rowOff>
    </xdr:from>
    <xdr:ext cx="762000" cy="259045"/>
    <xdr:sp macro="" textlink="">
      <xdr:nvSpPr>
        <xdr:cNvPr id="223" name="テキスト ボックス 222"/>
        <xdr:cNvSpPr txBox="1"/>
      </xdr:nvSpPr>
      <xdr:spPr>
        <a:xfrm>
          <a:off x="1955800" y="13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107649</xdr:rowOff>
    </xdr:from>
    <xdr:to>
      <xdr:col>7</xdr:col>
      <xdr:colOff>31750</xdr:colOff>
      <xdr:row>82</xdr:row>
      <xdr:rowOff>37799</xdr:rowOff>
    </xdr:to>
    <xdr:sp macro="" textlink="">
      <xdr:nvSpPr>
        <xdr:cNvPr id="224" name="楕円 223"/>
        <xdr:cNvSpPr/>
      </xdr:nvSpPr>
      <xdr:spPr>
        <a:xfrm>
          <a:off x="1397000" y="139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47976</xdr:rowOff>
    </xdr:from>
    <xdr:ext cx="762000" cy="259045"/>
    <xdr:sp macro="" textlink="">
      <xdr:nvSpPr>
        <xdr:cNvPr id="225" name="テキスト ボックス 224"/>
        <xdr:cNvSpPr txBox="1"/>
      </xdr:nvSpPr>
      <xdr:spPr>
        <a:xfrm>
          <a:off x="1066800" y="137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年調査が未公表であるため前年度数値が引用されているが、推移をみると類似団体平均を上回る状態が続いている。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行は旧来からの給与体系により年功的な体系となっているが、職務・職責に応じた構造への転換を図る観点から、職務の級間の給料表水準の重複廃止や昇格抑制措置を講じることにより、人件費抑制を図る。市町村の職員構成等に違いがあるため、ラスパイレス指数のみの比較は難しいが、今後においても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24130</xdr:rowOff>
    </xdr:to>
    <xdr:cxnSp macro="">
      <xdr:nvCxnSpPr>
        <xdr:cNvPr id="255" name="直線コネクタ 254"/>
        <xdr:cNvCxnSpPr/>
      </xdr:nvCxnSpPr>
      <xdr:spPr>
        <a:xfrm>
          <a:off x="16179800" y="1511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18098</xdr:rowOff>
    </xdr:from>
    <xdr:to>
      <xdr:col>77</xdr:col>
      <xdr:colOff>44450</xdr:colOff>
      <xdr:row>88</xdr:row>
      <xdr:rowOff>24130</xdr:rowOff>
    </xdr:to>
    <xdr:cxnSp macro="">
      <xdr:nvCxnSpPr>
        <xdr:cNvPr id="258" name="直線コネクタ 257"/>
        <xdr:cNvCxnSpPr/>
      </xdr:nvCxnSpPr>
      <xdr:spPr>
        <a:xfrm>
          <a:off x="15290800" y="151056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18098</xdr:rowOff>
    </xdr:from>
    <xdr:to>
      <xdr:col>72</xdr:col>
      <xdr:colOff>203200</xdr:colOff>
      <xdr:row>88</xdr:row>
      <xdr:rowOff>36195</xdr:rowOff>
    </xdr:to>
    <xdr:cxnSp macro="">
      <xdr:nvCxnSpPr>
        <xdr:cNvPr id="261" name="直線コネクタ 260"/>
        <xdr:cNvCxnSpPr/>
      </xdr:nvCxnSpPr>
      <xdr:spPr>
        <a:xfrm flipV="1">
          <a:off x="14401800" y="151056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36195</xdr:rowOff>
    </xdr:to>
    <xdr:cxnSp macro="">
      <xdr:nvCxnSpPr>
        <xdr:cNvPr id="264" name="直線コネクタ 263"/>
        <xdr:cNvCxnSpPr/>
      </xdr:nvCxnSpPr>
      <xdr:spPr>
        <a:xfrm>
          <a:off x="13512800" y="1506950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4" name="楕円 273"/>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5"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78" name="楕円 277"/>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79" name="テキスト ボックス 278"/>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0" name="楕円 279"/>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1" name="テキスト ボックス 280"/>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2" name="楕円 281"/>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3" name="テキスト ボックス 282"/>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67983</xdr:rowOff>
    </xdr:from>
    <xdr:to>
      <xdr:col>81</xdr:col>
      <xdr:colOff>44450</xdr:colOff>
      <xdr:row>61</xdr:row>
      <xdr:rowOff>74499</xdr:rowOff>
    </xdr:to>
    <xdr:cxnSp macro="">
      <xdr:nvCxnSpPr>
        <xdr:cNvPr id="315" name="直線コネクタ 314"/>
        <xdr:cNvCxnSpPr/>
      </xdr:nvCxnSpPr>
      <xdr:spPr>
        <a:xfrm>
          <a:off x="16179800" y="10526433"/>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67501</xdr:rowOff>
    </xdr:from>
    <xdr:to>
      <xdr:col>77</xdr:col>
      <xdr:colOff>44450</xdr:colOff>
      <xdr:row>61</xdr:row>
      <xdr:rowOff>67983</xdr:rowOff>
    </xdr:to>
    <xdr:cxnSp macro="">
      <xdr:nvCxnSpPr>
        <xdr:cNvPr id="318" name="直線コネクタ 317"/>
        <xdr:cNvCxnSpPr/>
      </xdr:nvCxnSpPr>
      <xdr:spPr>
        <a:xfrm>
          <a:off x="15290800" y="1052595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67501</xdr:rowOff>
    </xdr:from>
    <xdr:to>
      <xdr:col>72</xdr:col>
      <xdr:colOff>203200</xdr:colOff>
      <xdr:row>61</xdr:row>
      <xdr:rowOff>70638</xdr:rowOff>
    </xdr:to>
    <xdr:cxnSp macro="">
      <xdr:nvCxnSpPr>
        <xdr:cNvPr id="321" name="直線コネクタ 320"/>
        <xdr:cNvCxnSpPr/>
      </xdr:nvCxnSpPr>
      <xdr:spPr>
        <a:xfrm flipV="1">
          <a:off x="14401800" y="1052595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68707</xdr:rowOff>
    </xdr:from>
    <xdr:to>
      <xdr:col>68</xdr:col>
      <xdr:colOff>152400</xdr:colOff>
      <xdr:row>61</xdr:row>
      <xdr:rowOff>70638</xdr:rowOff>
    </xdr:to>
    <xdr:cxnSp macro="">
      <xdr:nvCxnSpPr>
        <xdr:cNvPr id="324" name="直線コネクタ 323"/>
        <xdr:cNvCxnSpPr/>
      </xdr:nvCxnSpPr>
      <xdr:spPr>
        <a:xfrm>
          <a:off x="13512800" y="10527157"/>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23699</xdr:rowOff>
    </xdr:from>
    <xdr:to>
      <xdr:col>81</xdr:col>
      <xdr:colOff>95250</xdr:colOff>
      <xdr:row>61</xdr:row>
      <xdr:rowOff>125299</xdr:rowOff>
    </xdr:to>
    <xdr:sp macro="" textlink="">
      <xdr:nvSpPr>
        <xdr:cNvPr id="334" name="楕円 333"/>
        <xdr:cNvSpPr/>
      </xdr:nvSpPr>
      <xdr:spPr>
        <a:xfrm>
          <a:off x="169672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40226</xdr:rowOff>
    </xdr:from>
    <xdr:ext cx="762000" cy="259045"/>
    <xdr:sp macro="" textlink="">
      <xdr:nvSpPr>
        <xdr:cNvPr id="335" name="定員管理の状況該当値テキスト"/>
        <xdr:cNvSpPr txBox="1"/>
      </xdr:nvSpPr>
      <xdr:spPr>
        <a:xfrm>
          <a:off x="171069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17183</xdr:rowOff>
    </xdr:from>
    <xdr:to>
      <xdr:col>77</xdr:col>
      <xdr:colOff>95250</xdr:colOff>
      <xdr:row>61</xdr:row>
      <xdr:rowOff>118783</xdr:rowOff>
    </xdr:to>
    <xdr:sp macro="" textlink="">
      <xdr:nvSpPr>
        <xdr:cNvPr id="336" name="楕円 335"/>
        <xdr:cNvSpPr/>
      </xdr:nvSpPr>
      <xdr:spPr>
        <a:xfrm>
          <a:off x="16129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128960</xdr:rowOff>
    </xdr:from>
    <xdr:ext cx="736600" cy="259045"/>
    <xdr:sp macro="" textlink="">
      <xdr:nvSpPr>
        <xdr:cNvPr id="337" name="テキスト ボックス 336"/>
        <xdr:cNvSpPr txBox="1"/>
      </xdr:nvSpPr>
      <xdr:spPr>
        <a:xfrm>
          <a:off x="15798800" y="1024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16701</xdr:rowOff>
    </xdr:from>
    <xdr:to>
      <xdr:col>73</xdr:col>
      <xdr:colOff>44450</xdr:colOff>
      <xdr:row>61</xdr:row>
      <xdr:rowOff>118301</xdr:rowOff>
    </xdr:to>
    <xdr:sp macro="" textlink="">
      <xdr:nvSpPr>
        <xdr:cNvPr id="338" name="楕円 337"/>
        <xdr:cNvSpPr/>
      </xdr:nvSpPr>
      <xdr:spPr>
        <a:xfrm>
          <a:off x="15240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128478</xdr:rowOff>
    </xdr:from>
    <xdr:ext cx="762000" cy="259045"/>
    <xdr:sp macro="" textlink="">
      <xdr:nvSpPr>
        <xdr:cNvPr id="339" name="テキスト ボックス 338"/>
        <xdr:cNvSpPr txBox="1"/>
      </xdr:nvSpPr>
      <xdr:spPr>
        <a:xfrm>
          <a:off x="14909800" y="1024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19838</xdr:rowOff>
    </xdr:from>
    <xdr:to>
      <xdr:col>68</xdr:col>
      <xdr:colOff>203200</xdr:colOff>
      <xdr:row>61</xdr:row>
      <xdr:rowOff>121438</xdr:rowOff>
    </xdr:to>
    <xdr:sp macro="" textlink="">
      <xdr:nvSpPr>
        <xdr:cNvPr id="340" name="楕円 339"/>
        <xdr:cNvSpPr/>
      </xdr:nvSpPr>
      <xdr:spPr>
        <a:xfrm>
          <a:off x="14351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131615</xdr:rowOff>
    </xdr:from>
    <xdr:ext cx="762000" cy="259045"/>
    <xdr:sp macro="" textlink="">
      <xdr:nvSpPr>
        <xdr:cNvPr id="341" name="テキスト ボックス 340"/>
        <xdr:cNvSpPr txBox="1"/>
      </xdr:nvSpPr>
      <xdr:spPr>
        <a:xfrm>
          <a:off x="14020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2" name="楕円 341"/>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43" name="テキスト ボックス 342"/>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一般会計における起債償還額の減少により平成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年度をピークとして減少傾向にある。前年度と比較すると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され類似団体平均値を下回っている。しかし、簡易水道事業及び下水道事業の起債償還額に対する繰出金は増加傾向にあり、今後も上下水道事業の維持補修の増大が予測されることから、今後の事業実施にあたっては普通会計だけでなく他会計との更なる調整を一層行い、比率を上昇させない取り組み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76" name="直線コネクタ 375"/>
        <xdr:cNvCxnSpPr/>
      </xdr:nvCxnSpPr>
      <xdr:spPr>
        <a:xfrm flipV="1">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79" name="直線コネクタ 378"/>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82" name="直線コネクタ 381"/>
        <xdr:cNvCxnSpPr/>
      </xdr:nvCxnSpPr>
      <xdr:spPr>
        <a:xfrm flipV="1">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9313</xdr:rowOff>
    </xdr:to>
    <xdr:cxnSp macro="">
      <xdr:nvCxnSpPr>
        <xdr:cNvPr id="385" name="直線コネクタ 384"/>
        <xdr:cNvCxnSpPr/>
      </xdr:nvCxnSpPr>
      <xdr:spPr>
        <a:xfrm flipV="1">
          <a:off x="13512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5" name="楕円 394"/>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6"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7" name="楕円 396"/>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398" name="テキスト ボックス 397"/>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9" name="楕円 398"/>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0" name="テキスト ボックス 399"/>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1" name="楕円 400"/>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3" name="楕円 402"/>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4" name="テキスト ボックス 40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47353</xdr:rowOff>
    </xdr:from>
    <xdr:to>
      <xdr:col>64</xdr:col>
      <xdr:colOff>152400</xdr:colOff>
      <xdr:row>13</xdr:row>
      <xdr:rowOff>148953</xdr:rowOff>
    </xdr:to>
    <xdr:sp macro="" textlink="">
      <xdr:nvSpPr>
        <xdr:cNvPr id="455" name="楕円 454"/>
        <xdr:cNvSpPr/>
      </xdr:nvSpPr>
      <xdr:spPr>
        <a:xfrm>
          <a:off x="13462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133730</xdr:rowOff>
    </xdr:from>
    <xdr:ext cx="762000" cy="259045"/>
    <xdr:sp macro="" textlink="">
      <xdr:nvSpPr>
        <xdr:cNvPr id="456" name="テキスト ボックス 455"/>
        <xdr:cNvSpPr txBox="1"/>
      </xdr:nvSpPr>
      <xdr:spPr>
        <a:xfrm>
          <a:off x="13131800" y="23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退職不補充により人員を削減してきた経緯があり、歳出削減を実施しているが、数値としてはほぼ横ばいで推移している。また、職員の平均年齢が高くなっているため類似団体と比べると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ポイント上回っているが今後定年による退職が増加することから数年後には減少する見込みである。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xdr:cNvCxnSpPr/>
      </xdr:nvCxnSpPr>
      <xdr:spPr>
        <a:xfrm flipV="1">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74422</xdr:rowOff>
    </xdr:to>
    <xdr:cxnSp macro="">
      <xdr:nvCxnSpPr>
        <xdr:cNvPr id="67" name="直線コネクタ 66"/>
        <xdr:cNvCxnSpPr/>
      </xdr:nvCxnSpPr>
      <xdr:spPr>
        <a:xfrm flipV="1">
          <a:off x="3098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74422</xdr:rowOff>
    </xdr:to>
    <xdr:cxnSp macro="">
      <xdr:nvCxnSpPr>
        <xdr:cNvPr id="70" name="直線コネクタ 69"/>
        <xdr:cNvCxnSpPr/>
      </xdr:nvCxnSpPr>
      <xdr:spPr>
        <a:xfrm>
          <a:off x="2209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97282</xdr:rowOff>
    </xdr:to>
    <xdr:cxnSp macro="">
      <xdr:nvCxnSpPr>
        <xdr:cNvPr id="73" name="直線コネクタ 72"/>
        <xdr:cNvCxnSpPr/>
      </xdr:nvCxnSpPr>
      <xdr:spPr>
        <a:xfrm flipV="1">
          <a:off x="1320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臨時事務職員の原則廃止や県外出張の原則禁止等の歳出削減により類似団体平均を若干</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本年度は、前年度に比較して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老人保護措置費委託料の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増加によるものが大きい。近年増加傾向となっており、削減にも限界があるため、これ以上の削減が非常に厳しい状況となっているが、今後においても引き続き削減努力を継続していく。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151493</xdr:rowOff>
    </xdr:to>
    <xdr:cxnSp macro="">
      <xdr:nvCxnSpPr>
        <xdr:cNvPr id="127" name="直線コネクタ 126"/>
        <xdr:cNvCxnSpPr/>
      </xdr:nvCxnSpPr>
      <xdr:spPr>
        <a:xfrm>
          <a:off x="15671800" y="27101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19231</xdr:rowOff>
    </xdr:to>
    <xdr:cxnSp macro="">
      <xdr:nvCxnSpPr>
        <xdr:cNvPr id="130" name="直線コネクタ 129"/>
        <xdr:cNvCxnSpPr/>
      </xdr:nvCxnSpPr>
      <xdr:spPr>
        <a:xfrm flipV="1">
          <a:off x="14782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19231</xdr:rowOff>
    </xdr:to>
    <xdr:cxnSp macro="">
      <xdr:nvCxnSpPr>
        <xdr:cNvPr id="133" name="直線コネクタ 132"/>
        <xdr:cNvCxnSpPr/>
      </xdr:nvCxnSpPr>
      <xdr:spPr>
        <a:xfrm>
          <a:off x="13893800" y="2723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151493</xdr:rowOff>
    </xdr:to>
    <xdr:cxnSp macro="">
      <xdr:nvCxnSpPr>
        <xdr:cNvPr id="136" name="直線コネクタ 135"/>
        <xdr:cNvCxnSpPr/>
      </xdr:nvCxnSpPr>
      <xdr:spPr>
        <a:xfrm>
          <a:off x="13004800" y="256648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139881</xdr:rowOff>
    </xdr:from>
    <xdr:to>
      <xdr:col>74</xdr:col>
      <xdr:colOff>31750</xdr:colOff>
      <xdr:row>16</xdr:row>
      <xdr:rowOff>70031</xdr:rowOff>
    </xdr:to>
    <xdr:sp macro="" textlink="">
      <xdr:nvSpPr>
        <xdr:cNvPr id="150" name="楕円 149"/>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54808</xdr:rowOff>
    </xdr:from>
    <xdr:ext cx="762000" cy="259045"/>
    <xdr:sp macro="" textlink="">
      <xdr:nvSpPr>
        <xdr:cNvPr id="151" name="テキスト ボックス 150"/>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115388</xdr:rowOff>
    </xdr:from>
    <xdr:to>
      <xdr:col>65</xdr:col>
      <xdr:colOff>53975</xdr:colOff>
      <xdr:row>15</xdr:row>
      <xdr:rowOff>45538</xdr:rowOff>
    </xdr:to>
    <xdr:sp macro="" textlink="">
      <xdr:nvSpPr>
        <xdr:cNvPr id="154" name="楕円 153"/>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55715</xdr:rowOff>
    </xdr:from>
    <xdr:ext cx="762000" cy="259045"/>
    <xdr:sp macro="" textlink="">
      <xdr:nvSpPr>
        <xdr:cNvPr id="155" name="テキスト ボックス 154"/>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同じく</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と同数値</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、ほぼ横ばいで推移している。近年高齢化が進む中で増加傾向にならざるをえない状況であり、また調整や削減が非常に難しい現状がある。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19050</xdr:rowOff>
    </xdr:to>
    <xdr:cxnSp macro="">
      <xdr:nvCxnSpPr>
        <xdr:cNvPr id="187" name="直線コネクタ 186"/>
        <xdr:cNvCxnSpPr/>
      </xdr:nvCxnSpPr>
      <xdr:spPr>
        <a:xfrm>
          <a:off x="3987800" y="944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90" name="直線コネクタ 189"/>
        <xdr:cNvCxnSpPr/>
      </xdr:nvCxnSpPr>
      <xdr:spPr>
        <a:xfrm>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6350</xdr:rowOff>
    </xdr:to>
    <xdr:cxnSp macro="">
      <xdr:nvCxnSpPr>
        <xdr:cNvPr id="193" name="直線コネクタ 192"/>
        <xdr:cNvCxnSpPr/>
      </xdr:nvCxnSpPr>
      <xdr:spPr>
        <a:xfrm flipV="1">
          <a:off x="2209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6350</xdr:rowOff>
    </xdr:to>
    <xdr:cxnSp macro="">
      <xdr:nvCxnSpPr>
        <xdr:cNvPr id="196" name="直線コネクタ 195"/>
        <xdr:cNvCxnSpPr/>
      </xdr:nvCxnSpPr>
      <xdr:spPr>
        <a:xfrm>
          <a:off x="1320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8" name="楕円 207"/>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0" name="楕円 209"/>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1" name="テキスト ボックス 210"/>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2" name="楕円 211"/>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3" name="テキスト ボックス 212"/>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前年度数値からは</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となっており、前年同様公営企業会計における繰出金（下水道特別会計・簡易水道事業特別会計）が大きく影響し類似団体平均を大きく上回っている。国保・介護</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保険</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49276</xdr:rowOff>
    </xdr:to>
    <xdr:cxnSp macro="">
      <xdr:nvCxnSpPr>
        <xdr:cNvPr id="245" name="直線コネクタ 244"/>
        <xdr:cNvCxnSpPr/>
      </xdr:nvCxnSpPr>
      <xdr:spPr>
        <a:xfrm flipV="1">
          <a:off x="15671800" y="9988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49276</xdr:rowOff>
    </xdr:to>
    <xdr:cxnSp macro="">
      <xdr:nvCxnSpPr>
        <xdr:cNvPr id="248" name="直線コネクタ 247"/>
        <xdr:cNvCxnSpPr/>
      </xdr:nvCxnSpPr>
      <xdr:spPr>
        <a:xfrm>
          <a:off x="14782800" y="9952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xdr:rowOff>
    </xdr:to>
    <xdr:cxnSp macro="">
      <xdr:nvCxnSpPr>
        <xdr:cNvPr id="251" name="直線コネクタ 250"/>
        <xdr:cNvCxnSpPr/>
      </xdr:nvCxnSpPr>
      <xdr:spPr>
        <a:xfrm>
          <a:off x="13893800" y="9933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54" name="直線コネクタ 253"/>
        <xdr:cNvCxnSpPr/>
      </xdr:nvCxnSpPr>
      <xdr:spPr>
        <a:xfrm>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165354</xdr:rowOff>
    </xdr:from>
    <xdr:to>
      <xdr:col>82</xdr:col>
      <xdr:colOff>158750</xdr:colOff>
      <xdr:row>58</xdr:row>
      <xdr:rowOff>95504</xdr:rowOff>
    </xdr:to>
    <xdr:sp macro="" textlink="">
      <xdr:nvSpPr>
        <xdr:cNvPr id="264" name="楕円 263"/>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137431</xdr:rowOff>
    </xdr:from>
    <xdr:ext cx="762000" cy="259045"/>
    <xdr:sp macro="" textlink="">
      <xdr:nvSpPr>
        <xdr:cNvPr id="265"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6" name="楕円 265"/>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67" name="テキスト ボックス 266"/>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8" name="楕円 267"/>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9" name="テキスト ボックス 268"/>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0" name="楕円 26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1" name="テキスト ボックス 27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した。大きな要因としては、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嶺北広域清掃センター分担金が基幹改良工事に伴い一時的に増加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したことによるものである。一部事務組合に対する負担金が大きいため、類似団体と比較すると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イント上回っているが、今後一部事務組合が起こした起債の償還額が減少していくため、数値も次第に減少する見込みである。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303" name="直線コネクタ 302"/>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6" name="直線コネクタ 305"/>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133858</xdr:rowOff>
    </xdr:to>
    <xdr:cxnSp macro="">
      <xdr:nvCxnSpPr>
        <xdr:cNvPr id="309" name="直線コネクタ 308"/>
        <xdr:cNvCxnSpPr/>
      </xdr:nvCxnSpPr>
      <xdr:spPr>
        <a:xfrm flipV="1">
          <a:off x="13893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133858</xdr:rowOff>
    </xdr:to>
    <xdr:cxnSp macro="">
      <xdr:nvCxnSpPr>
        <xdr:cNvPr id="312" name="直線コネクタ 311"/>
        <xdr:cNvCxnSpPr/>
      </xdr:nvCxnSpPr>
      <xdr:spPr>
        <a:xfrm>
          <a:off x="13004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5" name="テキスト ボックス 32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償還額は新たな発行に伴いピーク時期がずれ込んでいるが、平成</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いったん</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減少に転じる見込みである。</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本年度</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においては前年度に比べ</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イント増加に転じた。平均を大きく下回っているが、この数値は一般会計のみの数値であるため、公債費を考える場合には増加傾向にある下水道事業に係る起債償還も一定加味していく必要があると考える。今後も更なる事業の精選に努め、繰上償還も含め、起債の計画的な発行、償還に努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20320</xdr:rowOff>
    </xdr:to>
    <xdr:cxnSp macro="">
      <xdr:nvCxnSpPr>
        <xdr:cNvPr id="363" name="直線コネクタ 362"/>
        <xdr:cNvCxnSpPr/>
      </xdr:nvCxnSpPr>
      <xdr:spPr>
        <a:xfrm>
          <a:off x="3987800" y="1303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76</xdr:row>
      <xdr:rowOff>5080</xdr:rowOff>
    </xdr:to>
    <xdr:cxnSp macro="">
      <xdr:nvCxnSpPr>
        <xdr:cNvPr id="366" name="直線コネクタ 365"/>
        <xdr:cNvCxnSpPr/>
      </xdr:nvCxnSpPr>
      <xdr:spPr>
        <a:xfrm>
          <a:off x="3098800" y="1300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76</xdr:row>
      <xdr:rowOff>27939</xdr:rowOff>
    </xdr:to>
    <xdr:cxnSp macro="">
      <xdr:nvCxnSpPr>
        <xdr:cNvPr id="369" name="直線コネクタ 368"/>
        <xdr:cNvCxnSpPr/>
      </xdr:nvCxnSpPr>
      <xdr:spPr>
        <a:xfrm flipV="1">
          <a:off x="2209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27939</xdr:rowOff>
    </xdr:to>
    <xdr:cxnSp macro="">
      <xdr:nvCxnSpPr>
        <xdr:cNvPr id="372" name="直線コネクタ 371"/>
        <xdr:cNvCxnSpPr/>
      </xdr:nvCxnSpPr>
      <xdr:spPr>
        <a:xfrm>
          <a:off x="1320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2" name="楕円 381"/>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3"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4" name="楕円 383"/>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5" name="テキスト ボックス 384"/>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6" name="楕円 385"/>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7" name="テキスト ボックス 386"/>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8" name="楕円 387"/>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9" name="テキスト ボックス 388"/>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0" name="楕円 389"/>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91" name="テキスト ボックス 390"/>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公債費以外については、ほぼ類似団体平均を上回っており、全体で</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ポイント高くなっている。大きな要因としては特別会計への繰出金や、人件費、一部事務組合への補助金等が大きいことによる。今後は特別会計に対する繰出金については公共下水道施設整備時（平成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完了）に借り入れた起債償還が増加していくことから繰出金を大きく減少させることは困難であると考えているが、人件費、補助費については減少が見込まれていることなどから一定減少していくと考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78</xdr:row>
      <xdr:rowOff>120469</xdr:rowOff>
    </xdr:to>
    <xdr:cxnSp macro="">
      <xdr:nvCxnSpPr>
        <xdr:cNvPr id="426" name="直線コネクタ 425"/>
        <xdr:cNvCxnSpPr/>
      </xdr:nvCxnSpPr>
      <xdr:spPr>
        <a:xfrm>
          <a:off x="15671800" y="134870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78</xdr:row>
      <xdr:rowOff>130266</xdr:rowOff>
    </xdr:to>
    <xdr:cxnSp macro="">
      <xdr:nvCxnSpPr>
        <xdr:cNvPr id="429" name="直線コネクタ 428"/>
        <xdr:cNvCxnSpPr/>
      </xdr:nvCxnSpPr>
      <xdr:spPr>
        <a:xfrm flipV="1">
          <a:off x="14782800" y="134870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130266</xdr:rowOff>
    </xdr:from>
    <xdr:to>
      <xdr:col>73</xdr:col>
      <xdr:colOff>180975</xdr:colOff>
      <xdr:row>79</xdr:row>
      <xdr:rowOff>27395</xdr:rowOff>
    </xdr:to>
    <xdr:cxnSp macro="">
      <xdr:nvCxnSpPr>
        <xdr:cNvPr id="432" name="直線コネクタ 431"/>
        <xdr:cNvCxnSpPr/>
      </xdr:nvCxnSpPr>
      <xdr:spPr>
        <a:xfrm flipV="1">
          <a:off x="13893800" y="135033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79</xdr:row>
      <xdr:rowOff>27395</xdr:rowOff>
    </xdr:to>
    <xdr:cxnSp macro="">
      <xdr:nvCxnSpPr>
        <xdr:cNvPr id="435" name="直線コネクタ 434"/>
        <xdr:cNvCxnSpPr/>
      </xdr:nvCxnSpPr>
      <xdr:spPr>
        <a:xfrm>
          <a:off x="13004800" y="13428255"/>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5" name="楕円 444"/>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6"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7" name="楕円 446"/>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8" name="テキスト ボックス 447"/>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49" name="楕円 448"/>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0" name="テキスト ボックス 449"/>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148045</xdr:rowOff>
    </xdr:from>
    <xdr:to>
      <xdr:col>69</xdr:col>
      <xdr:colOff>142875</xdr:colOff>
      <xdr:row>79</xdr:row>
      <xdr:rowOff>78195</xdr:rowOff>
    </xdr:to>
    <xdr:sp macro="" textlink="">
      <xdr:nvSpPr>
        <xdr:cNvPr id="451" name="楕円 450"/>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62972</xdr:rowOff>
    </xdr:from>
    <xdr:ext cx="762000" cy="259045"/>
    <xdr:sp macro="" textlink="">
      <xdr:nvSpPr>
        <xdr:cNvPr id="452" name="テキスト ボックス 451"/>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53" name="楕円 452"/>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54" name="テキスト ボックス 453"/>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32817</xdr:rowOff>
    </xdr:from>
    <xdr:to>
      <xdr:col>29</xdr:col>
      <xdr:colOff>127000</xdr:colOff>
      <xdr:row>18</xdr:row>
      <xdr:rowOff>34952</xdr:rowOff>
    </xdr:to>
    <xdr:cxnSp macro="">
      <xdr:nvCxnSpPr>
        <xdr:cNvPr id="49" name="直線コネクタ 48"/>
        <xdr:cNvCxnSpPr/>
      </xdr:nvCxnSpPr>
      <xdr:spPr bwMode="auto">
        <a:xfrm>
          <a:off x="5003800" y="3166542"/>
          <a:ext cx="647700" cy="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32817</xdr:rowOff>
    </xdr:from>
    <xdr:to>
      <xdr:col>26</xdr:col>
      <xdr:colOff>50800</xdr:colOff>
      <xdr:row>18</xdr:row>
      <xdr:rowOff>37935</xdr:rowOff>
    </xdr:to>
    <xdr:cxnSp macro="">
      <xdr:nvCxnSpPr>
        <xdr:cNvPr id="52" name="直線コネクタ 51"/>
        <xdr:cNvCxnSpPr/>
      </xdr:nvCxnSpPr>
      <xdr:spPr bwMode="auto">
        <a:xfrm flipV="1">
          <a:off x="4305300" y="3166542"/>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37935</xdr:rowOff>
    </xdr:from>
    <xdr:to>
      <xdr:col>22</xdr:col>
      <xdr:colOff>114300</xdr:colOff>
      <xdr:row>18</xdr:row>
      <xdr:rowOff>42576</xdr:rowOff>
    </xdr:to>
    <xdr:cxnSp macro="">
      <xdr:nvCxnSpPr>
        <xdr:cNvPr id="55" name="直線コネクタ 54"/>
        <xdr:cNvCxnSpPr/>
      </xdr:nvCxnSpPr>
      <xdr:spPr bwMode="auto">
        <a:xfrm flipV="1">
          <a:off x="3606800" y="3171660"/>
          <a:ext cx="698500" cy="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42576</xdr:rowOff>
    </xdr:from>
    <xdr:to>
      <xdr:col>18</xdr:col>
      <xdr:colOff>177800</xdr:colOff>
      <xdr:row>18</xdr:row>
      <xdr:rowOff>53294</xdr:rowOff>
    </xdr:to>
    <xdr:cxnSp macro="">
      <xdr:nvCxnSpPr>
        <xdr:cNvPr id="58" name="直線コネクタ 57"/>
        <xdr:cNvCxnSpPr/>
      </xdr:nvCxnSpPr>
      <xdr:spPr bwMode="auto">
        <a:xfrm flipV="1">
          <a:off x="2908300" y="3176301"/>
          <a:ext cx="698500" cy="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155602</xdr:rowOff>
    </xdr:from>
    <xdr:to>
      <xdr:col>29</xdr:col>
      <xdr:colOff>177800</xdr:colOff>
      <xdr:row>18</xdr:row>
      <xdr:rowOff>85752</xdr:rowOff>
    </xdr:to>
    <xdr:sp macro="" textlink="">
      <xdr:nvSpPr>
        <xdr:cNvPr id="68" name="楕円 67"/>
        <xdr:cNvSpPr/>
      </xdr:nvSpPr>
      <xdr:spPr bwMode="auto">
        <a:xfrm>
          <a:off x="5600700" y="311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127679</xdr:rowOff>
    </xdr:from>
    <xdr:ext cx="762000" cy="259045"/>
    <xdr:sp macro="" textlink="">
      <xdr:nvSpPr>
        <xdr:cNvPr id="69" name="人口1人当たり決算額の推移該当値テキスト130"/>
        <xdr:cNvSpPr txBox="1"/>
      </xdr:nvSpPr>
      <xdr:spPr>
        <a:xfrm>
          <a:off x="5740400" y="30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153467</xdr:rowOff>
    </xdr:from>
    <xdr:to>
      <xdr:col>26</xdr:col>
      <xdr:colOff>101600</xdr:colOff>
      <xdr:row>18</xdr:row>
      <xdr:rowOff>83617</xdr:rowOff>
    </xdr:to>
    <xdr:sp macro="" textlink="">
      <xdr:nvSpPr>
        <xdr:cNvPr id="70" name="楕円 69"/>
        <xdr:cNvSpPr/>
      </xdr:nvSpPr>
      <xdr:spPr bwMode="auto">
        <a:xfrm>
          <a:off x="4953000" y="31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68394</xdr:rowOff>
    </xdr:from>
    <xdr:ext cx="736600" cy="259045"/>
    <xdr:sp macro="" textlink="">
      <xdr:nvSpPr>
        <xdr:cNvPr id="71" name="テキスト ボックス 70"/>
        <xdr:cNvSpPr txBox="1"/>
      </xdr:nvSpPr>
      <xdr:spPr>
        <a:xfrm>
          <a:off x="4622800" y="320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158585</xdr:rowOff>
    </xdr:from>
    <xdr:to>
      <xdr:col>22</xdr:col>
      <xdr:colOff>165100</xdr:colOff>
      <xdr:row>18</xdr:row>
      <xdr:rowOff>88735</xdr:rowOff>
    </xdr:to>
    <xdr:sp macro="" textlink="">
      <xdr:nvSpPr>
        <xdr:cNvPr id="72" name="楕円 71"/>
        <xdr:cNvSpPr/>
      </xdr:nvSpPr>
      <xdr:spPr bwMode="auto">
        <a:xfrm>
          <a:off x="4254500" y="31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73513</xdr:rowOff>
    </xdr:from>
    <xdr:ext cx="762000" cy="259045"/>
    <xdr:sp macro="" textlink="">
      <xdr:nvSpPr>
        <xdr:cNvPr id="73" name="テキスト ボックス 72"/>
        <xdr:cNvSpPr txBox="1"/>
      </xdr:nvSpPr>
      <xdr:spPr>
        <a:xfrm>
          <a:off x="3924300" y="320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163226</xdr:rowOff>
    </xdr:from>
    <xdr:to>
      <xdr:col>19</xdr:col>
      <xdr:colOff>38100</xdr:colOff>
      <xdr:row>18</xdr:row>
      <xdr:rowOff>93376</xdr:rowOff>
    </xdr:to>
    <xdr:sp macro="" textlink="">
      <xdr:nvSpPr>
        <xdr:cNvPr id="74" name="楕円 73"/>
        <xdr:cNvSpPr/>
      </xdr:nvSpPr>
      <xdr:spPr bwMode="auto">
        <a:xfrm>
          <a:off x="3556000" y="312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78153</xdr:rowOff>
    </xdr:from>
    <xdr:ext cx="762000" cy="259045"/>
    <xdr:sp macro="" textlink="">
      <xdr:nvSpPr>
        <xdr:cNvPr id="75" name="テキスト ボックス 74"/>
        <xdr:cNvSpPr txBox="1"/>
      </xdr:nvSpPr>
      <xdr:spPr>
        <a:xfrm>
          <a:off x="3225800" y="32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2494</xdr:rowOff>
    </xdr:from>
    <xdr:to>
      <xdr:col>15</xdr:col>
      <xdr:colOff>101600</xdr:colOff>
      <xdr:row>18</xdr:row>
      <xdr:rowOff>104094</xdr:rowOff>
    </xdr:to>
    <xdr:sp macro="" textlink="">
      <xdr:nvSpPr>
        <xdr:cNvPr id="76" name="楕円 75"/>
        <xdr:cNvSpPr/>
      </xdr:nvSpPr>
      <xdr:spPr bwMode="auto">
        <a:xfrm>
          <a:off x="2857500" y="313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88871</xdr:rowOff>
    </xdr:from>
    <xdr:ext cx="762000" cy="259045"/>
    <xdr:sp macro="" textlink="">
      <xdr:nvSpPr>
        <xdr:cNvPr id="77" name="テキスト ボックス 76"/>
        <xdr:cNvSpPr txBox="1"/>
      </xdr:nvSpPr>
      <xdr:spPr>
        <a:xfrm>
          <a:off x="2527300" y="322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256780</xdr:rowOff>
    </xdr:from>
    <xdr:to>
      <xdr:col>29</xdr:col>
      <xdr:colOff>127000</xdr:colOff>
      <xdr:row>35</xdr:row>
      <xdr:rowOff>259108</xdr:rowOff>
    </xdr:to>
    <xdr:cxnSp macro="">
      <xdr:nvCxnSpPr>
        <xdr:cNvPr id="108" name="直線コネクタ 107"/>
        <xdr:cNvCxnSpPr/>
      </xdr:nvCxnSpPr>
      <xdr:spPr bwMode="auto">
        <a:xfrm flipV="1">
          <a:off x="5003800" y="6867130"/>
          <a:ext cx="647700" cy="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259108</xdr:rowOff>
    </xdr:from>
    <xdr:to>
      <xdr:col>26</xdr:col>
      <xdr:colOff>50800</xdr:colOff>
      <xdr:row>35</xdr:row>
      <xdr:rowOff>281831</xdr:rowOff>
    </xdr:to>
    <xdr:cxnSp macro="">
      <xdr:nvCxnSpPr>
        <xdr:cNvPr id="111" name="直線コネクタ 110"/>
        <xdr:cNvCxnSpPr/>
      </xdr:nvCxnSpPr>
      <xdr:spPr bwMode="auto">
        <a:xfrm flipV="1">
          <a:off x="4305300" y="686945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250654</xdr:rowOff>
    </xdr:from>
    <xdr:to>
      <xdr:col>22</xdr:col>
      <xdr:colOff>114300</xdr:colOff>
      <xdr:row>35</xdr:row>
      <xdr:rowOff>281831</xdr:rowOff>
    </xdr:to>
    <xdr:cxnSp macro="">
      <xdr:nvCxnSpPr>
        <xdr:cNvPr id="114" name="直線コネクタ 113"/>
        <xdr:cNvCxnSpPr/>
      </xdr:nvCxnSpPr>
      <xdr:spPr bwMode="auto">
        <a:xfrm>
          <a:off x="3606800" y="6861004"/>
          <a:ext cx="698500" cy="3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244976</xdr:rowOff>
    </xdr:from>
    <xdr:to>
      <xdr:col>18</xdr:col>
      <xdr:colOff>177800</xdr:colOff>
      <xdr:row>35</xdr:row>
      <xdr:rowOff>250654</xdr:rowOff>
    </xdr:to>
    <xdr:cxnSp macro="">
      <xdr:nvCxnSpPr>
        <xdr:cNvPr id="117" name="直線コネクタ 116"/>
        <xdr:cNvCxnSpPr/>
      </xdr:nvCxnSpPr>
      <xdr:spPr bwMode="auto">
        <a:xfrm>
          <a:off x="2908300" y="6855326"/>
          <a:ext cx="698500" cy="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205980</xdr:rowOff>
    </xdr:from>
    <xdr:to>
      <xdr:col>29</xdr:col>
      <xdr:colOff>177800</xdr:colOff>
      <xdr:row>35</xdr:row>
      <xdr:rowOff>307580</xdr:rowOff>
    </xdr:to>
    <xdr:sp macro="" textlink="">
      <xdr:nvSpPr>
        <xdr:cNvPr id="127" name="楕円 126"/>
        <xdr:cNvSpPr/>
      </xdr:nvSpPr>
      <xdr:spPr bwMode="auto">
        <a:xfrm>
          <a:off x="5600700" y="6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178057</xdr:rowOff>
    </xdr:from>
    <xdr:ext cx="762000" cy="259045"/>
    <xdr:sp macro="" textlink="">
      <xdr:nvSpPr>
        <xdr:cNvPr id="128" name="人口1人当たり決算額の推移該当値テキスト445"/>
        <xdr:cNvSpPr txBox="1"/>
      </xdr:nvSpPr>
      <xdr:spPr>
        <a:xfrm>
          <a:off x="5740400" y="6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208308</xdr:rowOff>
    </xdr:from>
    <xdr:to>
      <xdr:col>26</xdr:col>
      <xdr:colOff>101600</xdr:colOff>
      <xdr:row>35</xdr:row>
      <xdr:rowOff>309908</xdr:rowOff>
    </xdr:to>
    <xdr:sp macro="" textlink="">
      <xdr:nvSpPr>
        <xdr:cNvPr id="129" name="楕円 128"/>
        <xdr:cNvSpPr/>
      </xdr:nvSpPr>
      <xdr:spPr bwMode="auto">
        <a:xfrm>
          <a:off x="4953000" y="681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294685</xdr:rowOff>
    </xdr:from>
    <xdr:ext cx="736600" cy="259045"/>
    <xdr:sp macro="" textlink="">
      <xdr:nvSpPr>
        <xdr:cNvPr id="130" name="テキスト ボックス 129"/>
        <xdr:cNvSpPr txBox="1"/>
      </xdr:nvSpPr>
      <xdr:spPr>
        <a:xfrm>
          <a:off x="4622800" y="690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231031</xdr:rowOff>
    </xdr:from>
    <xdr:to>
      <xdr:col>22</xdr:col>
      <xdr:colOff>165100</xdr:colOff>
      <xdr:row>35</xdr:row>
      <xdr:rowOff>332631</xdr:rowOff>
    </xdr:to>
    <xdr:sp macro="" textlink="">
      <xdr:nvSpPr>
        <xdr:cNvPr id="131" name="楕円 130"/>
        <xdr:cNvSpPr/>
      </xdr:nvSpPr>
      <xdr:spPr bwMode="auto">
        <a:xfrm>
          <a:off x="4254500" y="684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317408</xdr:rowOff>
    </xdr:from>
    <xdr:ext cx="762000" cy="259045"/>
    <xdr:sp macro="" textlink="">
      <xdr:nvSpPr>
        <xdr:cNvPr id="132" name="テキスト ボックス 131"/>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199854</xdr:rowOff>
    </xdr:from>
    <xdr:to>
      <xdr:col>19</xdr:col>
      <xdr:colOff>38100</xdr:colOff>
      <xdr:row>35</xdr:row>
      <xdr:rowOff>301454</xdr:rowOff>
    </xdr:to>
    <xdr:sp macro="" textlink="">
      <xdr:nvSpPr>
        <xdr:cNvPr id="133" name="楕円 132"/>
        <xdr:cNvSpPr/>
      </xdr:nvSpPr>
      <xdr:spPr bwMode="auto">
        <a:xfrm>
          <a:off x="3556000" y="681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286231</xdr:rowOff>
    </xdr:from>
    <xdr:ext cx="762000" cy="259045"/>
    <xdr:sp macro="" textlink="">
      <xdr:nvSpPr>
        <xdr:cNvPr id="134" name="テキスト ボックス 133"/>
        <xdr:cNvSpPr txBox="1"/>
      </xdr:nvSpPr>
      <xdr:spPr>
        <a:xfrm>
          <a:off x="3225800" y="68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194176</xdr:rowOff>
    </xdr:from>
    <xdr:to>
      <xdr:col>15</xdr:col>
      <xdr:colOff>101600</xdr:colOff>
      <xdr:row>35</xdr:row>
      <xdr:rowOff>295776</xdr:rowOff>
    </xdr:to>
    <xdr:sp macro="" textlink="">
      <xdr:nvSpPr>
        <xdr:cNvPr id="135" name="楕円 134"/>
        <xdr:cNvSpPr/>
      </xdr:nvSpPr>
      <xdr:spPr bwMode="auto">
        <a:xfrm>
          <a:off x="2857500" y="680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280553</xdr:rowOff>
    </xdr:from>
    <xdr:ext cx="762000" cy="259045"/>
    <xdr:sp macro="" textlink="">
      <xdr:nvSpPr>
        <xdr:cNvPr id="136" name="テキスト ボックス 135"/>
        <xdr:cNvSpPr txBox="1"/>
      </xdr:nvSpPr>
      <xdr:spPr>
        <a:xfrm>
          <a:off x="2527300" y="68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97839</xdr:rowOff>
    </xdr:from>
    <xdr:to>
      <xdr:col>24</xdr:col>
      <xdr:colOff>63500</xdr:colOff>
      <xdr:row>36</xdr:row>
      <xdr:rowOff>97861</xdr:rowOff>
    </xdr:to>
    <xdr:cxnSp macro="">
      <xdr:nvCxnSpPr>
        <xdr:cNvPr id="58" name="直線コネクタ 57"/>
        <xdr:cNvCxnSpPr/>
      </xdr:nvCxnSpPr>
      <xdr:spPr>
        <a:xfrm flipV="1">
          <a:off x="3797300" y="627003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95146</xdr:rowOff>
    </xdr:from>
    <xdr:to>
      <xdr:col>19</xdr:col>
      <xdr:colOff>177800</xdr:colOff>
      <xdr:row>36</xdr:row>
      <xdr:rowOff>97861</xdr:rowOff>
    </xdr:to>
    <xdr:cxnSp macro="">
      <xdr:nvCxnSpPr>
        <xdr:cNvPr id="61" name="直線コネクタ 60"/>
        <xdr:cNvCxnSpPr/>
      </xdr:nvCxnSpPr>
      <xdr:spPr>
        <a:xfrm>
          <a:off x="2908300" y="6267346"/>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94860</xdr:rowOff>
    </xdr:from>
    <xdr:to>
      <xdr:col>15</xdr:col>
      <xdr:colOff>50800</xdr:colOff>
      <xdr:row>36</xdr:row>
      <xdr:rowOff>95146</xdr:rowOff>
    </xdr:to>
    <xdr:cxnSp macro="">
      <xdr:nvCxnSpPr>
        <xdr:cNvPr id="64" name="直線コネクタ 63"/>
        <xdr:cNvCxnSpPr/>
      </xdr:nvCxnSpPr>
      <xdr:spPr>
        <a:xfrm>
          <a:off x="2019300" y="626706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94860</xdr:rowOff>
    </xdr:from>
    <xdr:to>
      <xdr:col>10</xdr:col>
      <xdr:colOff>114300</xdr:colOff>
      <xdr:row>36</xdr:row>
      <xdr:rowOff>107717</xdr:rowOff>
    </xdr:to>
    <xdr:cxnSp macro="">
      <xdr:nvCxnSpPr>
        <xdr:cNvPr id="67" name="直線コネクタ 66"/>
        <xdr:cNvCxnSpPr/>
      </xdr:nvCxnSpPr>
      <xdr:spPr>
        <a:xfrm flipV="1">
          <a:off x="1130300" y="6267060"/>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47039</xdr:rowOff>
    </xdr:from>
    <xdr:to>
      <xdr:col>24</xdr:col>
      <xdr:colOff>114300</xdr:colOff>
      <xdr:row>36</xdr:row>
      <xdr:rowOff>148639</xdr:rowOff>
    </xdr:to>
    <xdr:sp macro="" textlink="">
      <xdr:nvSpPr>
        <xdr:cNvPr id="77" name="楕円 76"/>
        <xdr:cNvSpPr/>
      </xdr:nvSpPr>
      <xdr:spPr>
        <a:xfrm>
          <a:off x="4584700" y="62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25466</xdr:rowOff>
    </xdr:from>
    <xdr:ext cx="599010" cy="259045"/>
    <xdr:sp macro="" textlink="">
      <xdr:nvSpPr>
        <xdr:cNvPr id="78" name="人件費該当値テキスト"/>
        <xdr:cNvSpPr txBox="1"/>
      </xdr:nvSpPr>
      <xdr:spPr>
        <a:xfrm>
          <a:off x="4686300" y="619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47061</xdr:rowOff>
    </xdr:from>
    <xdr:to>
      <xdr:col>20</xdr:col>
      <xdr:colOff>38100</xdr:colOff>
      <xdr:row>36</xdr:row>
      <xdr:rowOff>148661</xdr:rowOff>
    </xdr:to>
    <xdr:sp macro="" textlink="">
      <xdr:nvSpPr>
        <xdr:cNvPr id="79" name="楕円 78"/>
        <xdr:cNvSpPr/>
      </xdr:nvSpPr>
      <xdr:spPr>
        <a:xfrm>
          <a:off x="3746500" y="6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139788</xdr:rowOff>
    </xdr:from>
    <xdr:ext cx="599010" cy="259045"/>
    <xdr:sp macro="" textlink="">
      <xdr:nvSpPr>
        <xdr:cNvPr id="80" name="テキスト ボックス 79"/>
        <xdr:cNvSpPr txBox="1"/>
      </xdr:nvSpPr>
      <xdr:spPr>
        <a:xfrm>
          <a:off x="3497795" y="63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44346</xdr:rowOff>
    </xdr:from>
    <xdr:to>
      <xdr:col>15</xdr:col>
      <xdr:colOff>101600</xdr:colOff>
      <xdr:row>36</xdr:row>
      <xdr:rowOff>145946</xdr:rowOff>
    </xdr:to>
    <xdr:sp macro="" textlink="">
      <xdr:nvSpPr>
        <xdr:cNvPr id="81" name="楕円 80"/>
        <xdr:cNvSpPr/>
      </xdr:nvSpPr>
      <xdr:spPr>
        <a:xfrm>
          <a:off x="2857500" y="62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137073</xdr:rowOff>
    </xdr:from>
    <xdr:ext cx="599010" cy="259045"/>
    <xdr:sp macro="" textlink="">
      <xdr:nvSpPr>
        <xdr:cNvPr id="82" name="テキスト ボックス 81"/>
        <xdr:cNvSpPr txBox="1"/>
      </xdr:nvSpPr>
      <xdr:spPr>
        <a:xfrm>
          <a:off x="2608795" y="630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44060</xdr:rowOff>
    </xdr:from>
    <xdr:to>
      <xdr:col>10</xdr:col>
      <xdr:colOff>165100</xdr:colOff>
      <xdr:row>36</xdr:row>
      <xdr:rowOff>145660</xdr:rowOff>
    </xdr:to>
    <xdr:sp macro="" textlink="">
      <xdr:nvSpPr>
        <xdr:cNvPr id="83" name="楕円 82"/>
        <xdr:cNvSpPr/>
      </xdr:nvSpPr>
      <xdr:spPr>
        <a:xfrm>
          <a:off x="1968500" y="6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136787</xdr:rowOff>
    </xdr:from>
    <xdr:ext cx="599010" cy="259045"/>
    <xdr:sp macro="" textlink="">
      <xdr:nvSpPr>
        <xdr:cNvPr id="84" name="テキスト ボックス 83"/>
        <xdr:cNvSpPr txBox="1"/>
      </xdr:nvSpPr>
      <xdr:spPr>
        <a:xfrm>
          <a:off x="1719795" y="63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56917</xdr:rowOff>
    </xdr:from>
    <xdr:to>
      <xdr:col>6</xdr:col>
      <xdr:colOff>38100</xdr:colOff>
      <xdr:row>36</xdr:row>
      <xdr:rowOff>158517</xdr:rowOff>
    </xdr:to>
    <xdr:sp macro="" textlink="">
      <xdr:nvSpPr>
        <xdr:cNvPr id="85" name="楕円 84"/>
        <xdr:cNvSpPr/>
      </xdr:nvSpPr>
      <xdr:spPr>
        <a:xfrm>
          <a:off x="1079500" y="62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149644</xdr:rowOff>
    </xdr:from>
    <xdr:ext cx="599010" cy="259045"/>
    <xdr:sp macro="" textlink="">
      <xdr:nvSpPr>
        <xdr:cNvPr id="86" name="テキスト ボックス 85"/>
        <xdr:cNvSpPr txBox="1"/>
      </xdr:nvSpPr>
      <xdr:spPr>
        <a:xfrm>
          <a:off x="830795" y="63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12560</xdr:rowOff>
    </xdr:from>
    <xdr:to>
      <xdr:col>24</xdr:col>
      <xdr:colOff>63500</xdr:colOff>
      <xdr:row>58</xdr:row>
      <xdr:rowOff>37263</xdr:rowOff>
    </xdr:to>
    <xdr:cxnSp macro="">
      <xdr:nvCxnSpPr>
        <xdr:cNvPr id="117" name="直線コネクタ 116"/>
        <xdr:cNvCxnSpPr/>
      </xdr:nvCxnSpPr>
      <xdr:spPr>
        <a:xfrm flipV="1">
          <a:off x="3797300" y="9956660"/>
          <a:ext cx="8382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31288</xdr:rowOff>
    </xdr:from>
    <xdr:to>
      <xdr:col>19</xdr:col>
      <xdr:colOff>177800</xdr:colOff>
      <xdr:row>58</xdr:row>
      <xdr:rowOff>37263</xdr:rowOff>
    </xdr:to>
    <xdr:cxnSp macro="">
      <xdr:nvCxnSpPr>
        <xdr:cNvPr id="120" name="直線コネクタ 119"/>
        <xdr:cNvCxnSpPr/>
      </xdr:nvCxnSpPr>
      <xdr:spPr>
        <a:xfrm>
          <a:off x="2908300" y="9975388"/>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31288</xdr:rowOff>
    </xdr:from>
    <xdr:to>
      <xdr:col>15</xdr:col>
      <xdr:colOff>50800</xdr:colOff>
      <xdr:row>58</xdr:row>
      <xdr:rowOff>34154</xdr:rowOff>
    </xdr:to>
    <xdr:cxnSp macro="">
      <xdr:nvCxnSpPr>
        <xdr:cNvPr id="123" name="直線コネクタ 122"/>
        <xdr:cNvCxnSpPr/>
      </xdr:nvCxnSpPr>
      <xdr:spPr>
        <a:xfrm flipV="1">
          <a:off x="2019300" y="9975388"/>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34154</xdr:rowOff>
    </xdr:from>
    <xdr:to>
      <xdr:col>10</xdr:col>
      <xdr:colOff>114300</xdr:colOff>
      <xdr:row>58</xdr:row>
      <xdr:rowOff>84134</xdr:rowOff>
    </xdr:to>
    <xdr:cxnSp macro="">
      <xdr:nvCxnSpPr>
        <xdr:cNvPr id="126" name="直線コネクタ 125"/>
        <xdr:cNvCxnSpPr/>
      </xdr:nvCxnSpPr>
      <xdr:spPr>
        <a:xfrm flipV="1">
          <a:off x="1130300" y="9978254"/>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133210</xdr:rowOff>
    </xdr:from>
    <xdr:to>
      <xdr:col>24</xdr:col>
      <xdr:colOff>114300</xdr:colOff>
      <xdr:row>58</xdr:row>
      <xdr:rowOff>63360</xdr:rowOff>
    </xdr:to>
    <xdr:sp macro="" textlink="">
      <xdr:nvSpPr>
        <xdr:cNvPr id="136" name="楕円 135"/>
        <xdr:cNvSpPr/>
      </xdr:nvSpPr>
      <xdr:spPr>
        <a:xfrm>
          <a:off x="4584700" y="9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48137</xdr:rowOff>
    </xdr:from>
    <xdr:ext cx="599010" cy="259045"/>
    <xdr:sp macro="" textlink="">
      <xdr:nvSpPr>
        <xdr:cNvPr id="137" name="物件費該当値テキスト"/>
        <xdr:cNvSpPr txBox="1"/>
      </xdr:nvSpPr>
      <xdr:spPr>
        <a:xfrm>
          <a:off x="4686300" y="98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157913</xdr:rowOff>
    </xdr:from>
    <xdr:to>
      <xdr:col>20</xdr:col>
      <xdr:colOff>38100</xdr:colOff>
      <xdr:row>58</xdr:row>
      <xdr:rowOff>88063</xdr:rowOff>
    </xdr:to>
    <xdr:sp macro="" textlink="">
      <xdr:nvSpPr>
        <xdr:cNvPr id="138" name="楕円 137"/>
        <xdr:cNvSpPr/>
      </xdr:nvSpPr>
      <xdr:spPr>
        <a:xfrm>
          <a:off x="3746500" y="99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79190</xdr:rowOff>
    </xdr:from>
    <xdr:ext cx="599010" cy="259045"/>
    <xdr:sp macro="" textlink="">
      <xdr:nvSpPr>
        <xdr:cNvPr id="139" name="テキスト ボックス 138"/>
        <xdr:cNvSpPr txBox="1"/>
      </xdr:nvSpPr>
      <xdr:spPr>
        <a:xfrm>
          <a:off x="3497795" y="100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151938</xdr:rowOff>
    </xdr:from>
    <xdr:to>
      <xdr:col>15</xdr:col>
      <xdr:colOff>101600</xdr:colOff>
      <xdr:row>58</xdr:row>
      <xdr:rowOff>82088</xdr:rowOff>
    </xdr:to>
    <xdr:sp macro="" textlink="">
      <xdr:nvSpPr>
        <xdr:cNvPr id="140" name="楕円 139"/>
        <xdr:cNvSpPr/>
      </xdr:nvSpPr>
      <xdr:spPr>
        <a:xfrm>
          <a:off x="2857500" y="99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73215</xdr:rowOff>
    </xdr:from>
    <xdr:ext cx="599010" cy="259045"/>
    <xdr:sp macro="" textlink="">
      <xdr:nvSpPr>
        <xdr:cNvPr id="141" name="テキスト ボックス 140"/>
        <xdr:cNvSpPr txBox="1"/>
      </xdr:nvSpPr>
      <xdr:spPr>
        <a:xfrm>
          <a:off x="2608795" y="100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154804</xdr:rowOff>
    </xdr:from>
    <xdr:to>
      <xdr:col>10</xdr:col>
      <xdr:colOff>165100</xdr:colOff>
      <xdr:row>58</xdr:row>
      <xdr:rowOff>84954</xdr:rowOff>
    </xdr:to>
    <xdr:sp macro="" textlink="">
      <xdr:nvSpPr>
        <xdr:cNvPr id="142" name="楕円 141"/>
        <xdr:cNvSpPr/>
      </xdr:nvSpPr>
      <xdr:spPr>
        <a:xfrm>
          <a:off x="1968500" y="9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76081</xdr:rowOff>
    </xdr:from>
    <xdr:ext cx="599010" cy="259045"/>
    <xdr:sp macro="" textlink="">
      <xdr:nvSpPr>
        <xdr:cNvPr id="143" name="テキスト ボックス 142"/>
        <xdr:cNvSpPr txBox="1"/>
      </xdr:nvSpPr>
      <xdr:spPr>
        <a:xfrm>
          <a:off x="1719795" y="1002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33334</xdr:rowOff>
    </xdr:from>
    <xdr:to>
      <xdr:col>6</xdr:col>
      <xdr:colOff>38100</xdr:colOff>
      <xdr:row>58</xdr:row>
      <xdr:rowOff>134934</xdr:rowOff>
    </xdr:to>
    <xdr:sp macro="" textlink="">
      <xdr:nvSpPr>
        <xdr:cNvPr id="144" name="楕円 143"/>
        <xdr:cNvSpPr/>
      </xdr:nvSpPr>
      <xdr:spPr>
        <a:xfrm>
          <a:off x="1079500" y="9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126061</xdr:rowOff>
    </xdr:from>
    <xdr:ext cx="599010" cy="259045"/>
    <xdr:sp macro="" textlink="">
      <xdr:nvSpPr>
        <xdr:cNvPr id="145" name="テキスト ボックス 144"/>
        <xdr:cNvSpPr txBox="1"/>
      </xdr:nvSpPr>
      <xdr:spPr>
        <a:xfrm>
          <a:off x="830795" y="100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4283</xdr:rowOff>
    </xdr:from>
    <xdr:to>
      <xdr:col>24</xdr:col>
      <xdr:colOff>63500</xdr:colOff>
      <xdr:row>78</xdr:row>
      <xdr:rowOff>5162</xdr:rowOff>
    </xdr:to>
    <xdr:cxnSp macro="">
      <xdr:nvCxnSpPr>
        <xdr:cNvPr id="170" name="直線コネクタ 169"/>
        <xdr:cNvCxnSpPr/>
      </xdr:nvCxnSpPr>
      <xdr:spPr>
        <a:xfrm flipV="1">
          <a:off x="3797300" y="13377383"/>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5162</xdr:rowOff>
    </xdr:from>
    <xdr:to>
      <xdr:col>19</xdr:col>
      <xdr:colOff>177800</xdr:colOff>
      <xdr:row>78</xdr:row>
      <xdr:rowOff>8398</xdr:rowOff>
    </xdr:to>
    <xdr:cxnSp macro="">
      <xdr:nvCxnSpPr>
        <xdr:cNvPr id="173" name="直線コネクタ 172"/>
        <xdr:cNvCxnSpPr/>
      </xdr:nvCxnSpPr>
      <xdr:spPr>
        <a:xfrm flipV="1">
          <a:off x="2908300" y="13378262"/>
          <a:ext cx="8890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5175</xdr:rowOff>
    </xdr:from>
    <xdr:to>
      <xdr:col>15</xdr:col>
      <xdr:colOff>50800</xdr:colOff>
      <xdr:row>78</xdr:row>
      <xdr:rowOff>8398</xdr:rowOff>
    </xdr:to>
    <xdr:cxnSp macro="">
      <xdr:nvCxnSpPr>
        <xdr:cNvPr id="176" name="直線コネクタ 175"/>
        <xdr:cNvCxnSpPr/>
      </xdr:nvCxnSpPr>
      <xdr:spPr>
        <a:xfrm>
          <a:off x="2019300" y="1337827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5175</xdr:rowOff>
    </xdr:from>
    <xdr:to>
      <xdr:col>10</xdr:col>
      <xdr:colOff>114300</xdr:colOff>
      <xdr:row>78</xdr:row>
      <xdr:rowOff>10170</xdr:rowOff>
    </xdr:to>
    <xdr:cxnSp macro="">
      <xdr:nvCxnSpPr>
        <xdr:cNvPr id="179" name="直線コネクタ 178"/>
        <xdr:cNvCxnSpPr/>
      </xdr:nvCxnSpPr>
      <xdr:spPr>
        <a:xfrm flipV="1">
          <a:off x="1130300" y="13378275"/>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124933</xdr:rowOff>
    </xdr:from>
    <xdr:to>
      <xdr:col>24</xdr:col>
      <xdr:colOff>114300</xdr:colOff>
      <xdr:row>78</xdr:row>
      <xdr:rowOff>55083</xdr:rowOff>
    </xdr:to>
    <xdr:sp macro="" textlink="">
      <xdr:nvSpPr>
        <xdr:cNvPr id="189" name="楕円 188"/>
        <xdr:cNvSpPr/>
      </xdr:nvSpPr>
      <xdr:spPr>
        <a:xfrm>
          <a:off x="4584700" y="133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39860</xdr:rowOff>
    </xdr:from>
    <xdr:ext cx="469744" cy="259045"/>
    <xdr:sp macro="" textlink="">
      <xdr:nvSpPr>
        <xdr:cNvPr id="190" name="維持補修費該当値テキスト"/>
        <xdr:cNvSpPr txBox="1"/>
      </xdr:nvSpPr>
      <xdr:spPr>
        <a:xfrm>
          <a:off x="4686300" y="1324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125812</xdr:rowOff>
    </xdr:from>
    <xdr:to>
      <xdr:col>20</xdr:col>
      <xdr:colOff>38100</xdr:colOff>
      <xdr:row>78</xdr:row>
      <xdr:rowOff>55962</xdr:rowOff>
    </xdr:to>
    <xdr:sp macro="" textlink="">
      <xdr:nvSpPr>
        <xdr:cNvPr id="191" name="楕円 190"/>
        <xdr:cNvSpPr/>
      </xdr:nvSpPr>
      <xdr:spPr>
        <a:xfrm>
          <a:off x="3746500" y="133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47089</xdr:rowOff>
    </xdr:from>
    <xdr:ext cx="469744" cy="259045"/>
    <xdr:sp macro="" textlink="">
      <xdr:nvSpPr>
        <xdr:cNvPr id="192" name="テキスト ボックス 191"/>
        <xdr:cNvSpPr txBox="1"/>
      </xdr:nvSpPr>
      <xdr:spPr>
        <a:xfrm>
          <a:off x="3562428" y="134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129048</xdr:rowOff>
    </xdr:from>
    <xdr:to>
      <xdr:col>15</xdr:col>
      <xdr:colOff>101600</xdr:colOff>
      <xdr:row>78</xdr:row>
      <xdr:rowOff>59198</xdr:rowOff>
    </xdr:to>
    <xdr:sp macro="" textlink="">
      <xdr:nvSpPr>
        <xdr:cNvPr id="193" name="楕円 192"/>
        <xdr:cNvSpPr/>
      </xdr:nvSpPr>
      <xdr:spPr>
        <a:xfrm>
          <a:off x="2857500" y="13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50325</xdr:rowOff>
    </xdr:from>
    <xdr:ext cx="469744" cy="259045"/>
    <xdr:sp macro="" textlink="">
      <xdr:nvSpPr>
        <xdr:cNvPr id="194" name="テキスト ボックス 193"/>
        <xdr:cNvSpPr txBox="1"/>
      </xdr:nvSpPr>
      <xdr:spPr>
        <a:xfrm>
          <a:off x="2673428" y="134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125825</xdr:rowOff>
    </xdr:from>
    <xdr:to>
      <xdr:col>10</xdr:col>
      <xdr:colOff>165100</xdr:colOff>
      <xdr:row>78</xdr:row>
      <xdr:rowOff>55975</xdr:rowOff>
    </xdr:to>
    <xdr:sp macro="" textlink="">
      <xdr:nvSpPr>
        <xdr:cNvPr id="195" name="楕円 194"/>
        <xdr:cNvSpPr/>
      </xdr:nvSpPr>
      <xdr:spPr>
        <a:xfrm>
          <a:off x="1968500" y="133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47102</xdr:rowOff>
    </xdr:from>
    <xdr:ext cx="469744" cy="259045"/>
    <xdr:sp macro="" textlink="">
      <xdr:nvSpPr>
        <xdr:cNvPr id="196" name="テキスト ボックス 195"/>
        <xdr:cNvSpPr txBox="1"/>
      </xdr:nvSpPr>
      <xdr:spPr>
        <a:xfrm>
          <a:off x="1784428" y="1342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130820</xdr:rowOff>
    </xdr:from>
    <xdr:to>
      <xdr:col>6</xdr:col>
      <xdr:colOff>38100</xdr:colOff>
      <xdr:row>78</xdr:row>
      <xdr:rowOff>60970</xdr:rowOff>
    </xdr:to>
    <xdr:sp macro="" textlink="">
      <xdr:nvSpPr>
        <xdr:cNvPr id="197" name="楕円 196"/>
        <xdr:cNvSpPr/>
      </xdr:nvSpPr>
      <xdr:spPr>
        <a:xfrm>
          <a:off x="1079500" y="133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52097</xdr:rowOff>
    </xdr:from>
    <xdr:ext cx="469744" cy="259045"/>
    <xdr:sp macro="" textlink="">
      <xdr:nvSpPr>
        <xdr:cNvPr id="198" name="テキスト ボックス 197"/>
        <xdr:cNvSpPr txBox="1"/>
      </xdr:nvSpPr>
      <xdr:spPr>
        <a:xfrm>
          <a:off x="895428" y="134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126642</xdr:rowOff>
    </xdr:from>
    <xdr:to>
      <xdr:col>24</xdr:col>
      <xdr:colOff>63500</xdr:colOff>
      <xdr:row>96</xdr:row>
      <xdr:rowOff>169580</xdr:rowOff>
    </xdr:to>
    <xdr:cxnSp macro="">
      <xdr:nvCxnSpPr>
        <xdr:cNvPr id="231" name="直線コネクタ 230"/>
        <xdr:cNvCxnSpPr/>
      </xdr:nvCxnSpPr>
      <xdr:spPr>
        <a:xfrm>
          <a:off x="3797300" y="16585842"/>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126642</xdr:rowOff>
    </xdr:from>
    <xdr:to>
      <xdr:col>19</xdr:col>
      <xdr:colOff>177800</xdr:colOff>
      <xdr:row>97</xdr:row>
      <xdr:rowOff>54242</xdr:rowOff>
    </xdr:to>
    <xdr:cxnSp macro="">
      <xdr:nvCxnSpPr>
        <xdr:cNvPr id="234" name="直線コネクタ 233"/>
        <xdr:cNvCxnSpPr/>
      </xdr:nvCxnSpPr>
      <xdr:spPr>
        <a:xfrm flipV="1">
          <a:off x="2908300" y="16585842"/>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37878</xdr:rowOff>
    </xdr:from>
    <xdr:to>
      <xdr:col>15</xdr:col>
      <xdr:colOff>50800</xdr:colOff>
      <xdr:row>97</xdr:row>
      <xdr:rowOff>54242</xdr:rowOff>
    </xdr:to>
    <xdr:cxnSp macro="">
      <xdr:nvCxnSpPr>
        <xdr:cNvPr id="237" name="直線コネクタ 236"/>
        <xdr:cNvCxnSpPr/>
      </xdr:nvCxnSpPr>
      <xdr:spPr>
        <a:xfrm>
          <a:off x="2019300" y="1666852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37878</xdr:rowOff>
    </xdr:from>
    <xdr:to>
      <xdr:col>10</xdr:col>
      <xdr:colOff>114300</xdr:colOff>
      <xdr:row>97</xdr:row>
      <xdr:rowOff>112592</xdr:rowOff>
    </xdr:to>
    <xdr:cxnSp macro="">
      <xdr:nvCxnSpPr>
        <xdr:cNvPr id="240" name="直線コネクタ 239"/>
        <xdr:cNvCxnSpPr/>
      </xdr:nvCxnSpPr>
      <xdr:spPr>
        <a:xfrm flipV="1">
          <a:off x="1130300" y="16668528"/>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118780</xdr:rowOff>
    </xdr:from>
    <xdr:to>
      <xdr:col>24</xdr:col>
      <xdr:colOff>114300</xdr:colOff>
      <xdr:row>97</xdr:row>
      <xdr:rowOff>48930</xdr:rowOff>
    </xdr:to>
    <xdr:sp macro="" textlink="">
      <xdr:nvSpPr>
        <xdr:cNvPr id="250" name="楕円 249"/>
        <xdr:cNvSpPr/>
      </xdr:nvSpPr>
      <xdr:spPr>
        <a:xfrm>
          <a:off x="4584700" y="165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97207</xdr:rowOff>
    </xdr:from>
    <xdr:ext cx="534377" cy="259045"/>
    <xdr:sp macro="" textlink="">
      <xdr:nvSpPr>
        <xdr:cNvPr id="251" name="扶助費該当値テキスト"/>
        <xdr:cNvSpPr txBox="1"/>
      </xdr:nvSpPr>
      <xdr:spPr>
        <a:xfrm>
          <a:off x="4686300" y="165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75842</xdr:rowOff>
    </xdr:from>
    <xdr:to>
      <xdr:col>20</xdr:col>
      <xdr:colOff>38100</xdr:colOff>
      <xdr:row>97</xdr:row>
      <xdr:rowOff>5992</xdr:rowOff>
    </xdr:to>
    <xdr:sp macro="" textlink="">
      <xdr:nvSpPr>
        <xdr:cNvPr id="252" name="楕円 251"/>
        <xdr:cNvSpPr/>
      </xdr:nvSpPr>
      <xdr:spPr>
        <a:xfrm>
          <a:off x="37465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168569</xdr:rowOff>
    </xdr:from>
    <xdr:ext cx="534377" cy="259045"/>
    <xdr:sp macro="" textlink="">
      <xdr:nvSpPr>
        <xdr:cNvPr id="253" name="テキスト ボックス 252"/>
        <xdr:cNvSpPr txBox="1"/>
      </xdr:nvSpPr>
      <xdr:spPr>
        <a:xfrm>
          <a:off x="3530111" y="166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3442</xdr:rowOff>
    </xdr:from>
    <xdr:to>
      <xdr:col>15</xdr:col>
      <xdr:colOff>101600</xdr:colOff>
      <xdr:row>97</xdr:row>
      <xdr:rowOff>105042</xdr:rowOff>
    </xdr:to>
    <xdr:sp macro="" textlink="">
      <xdr:nvSpPr>
        <xdr:cNvPr id="254" name="楕円 253"/>
        <xdr:cNvSpPr/>
      </xdr:nvSpPr>
      <xdr:spPr>
        <a:xfrm>
          <a:off x="2857500" y="166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96169</xdr:rowOff>
    </xdr:from>
    <xdr:ext cx="534377" cy="259045"/>
    <xdr:sp macro="" textlink="">
      <xdr:nvSpPr>
        <xdr:cNvPr id="255" name="テキスト ボックス 254"/>
        <xdr:cNvSpPr txBox="1"/>
      </xdr:nvSpPr>
      <xdr:spPr>
        <a:xfrm>
          <a:off x="2641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158528</xdr:rowOff>
    </xdr:from>
    <xdr:to>
      <xdr:col>10</xdr:col>
      <xdr:colOff>165100</xdr:colOff>
      <xdr:row>97</xdr:row>
      <xdr:rowOff>88678</xdr:rowOff>
    </xdr:to>
    <xdr:sp macro="" textlink="">
      <xdr:nvSpPr>
        <xdr:cNvPr id="256" name="楕円 255"/>
        <xdr:cNvSpPr/>
      </xdr:nvSpPr>
      <xdr:spPr>
        <a:xfrm>
          <a:off x="1968500" y="166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79805</xdr:rowOff>
    </xdr:from>
    <xdr:ext cx="534377" cy="259045"/>
    <xdr:sp macro="" textlink="">
      <xdr:nvSpPr>
        <xdr:cNvPr id="257" name="テキスト ボックス 256"/>
        <xdr:cNvSpPr txBox="1"/>
      </xdr:nvSpPr>
      <xdr:spPr>
        <a:xfrm>
          <a:off x="1752111" y="167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61792</xdr:rowOff>
    </xdr:from>
    <xdr:to>
      <xdr:col>6</xdr:col>
      <xdr:colOff>38100</xdr:colOff>
      <xdr:row>97</xdr:row>
      <xdr:rowOff>163392</xdr:rowOff>
    </xdr:to>
    <xdr:sp macro="" textlink="">
      <xdr:nvSpPr>
        <xdr:cNvPr id="258" name="楕円 257"/>
        <xdr:cNvSpPr/>
      </xdr:nvSpPr>
      <xdr:spPr>
        <a:xfrm>
          <a:off x="1079500" y="166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154519</xdr:rowOff>
    </xdr:from>
    <xdr:ext cx="534377" cy="259045"/>
    <xdr:sp macro="" textlink="">
      <xdr:nvSpPr>
        <xdr:cNvPr id="259" name="テキスト ボックス 258"/>
        <xdr:cNvSpPr txBox="1"/>
      </xdr:nvSpPr>
      <xdr:spPr>
        <a:xfrm>
          <a:off x="863111" y="1678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118174</xdr:rowOff>
    </xdr:from>
    <xdr:to>
      <xdr:col>55</xdr:col>
      <xdr:colOff>0</xdr:colOff>
      <xdr:row>38</xdr:row>
      <xdr:rowOff>76252</xdr:rowOff>
    </xdr:to>
    <xdr:cxnSp macro="">
      <xdr:nvCxnSpPr>
        <xdr:cNvPr id="290" name="直線コネクタ 289"/>
        <xdr:cNvCxnSpPr/>
      </xdr:nvCxnSpPr>
      <xdr:spPr>
        <a:xfrm flipV="1">
          <a:off x="9639300" y="6461824"/>
          <a:ext cx="838200" cy="1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54901</xdr:rowOff>
    </xdr:from>
    <xdr:to>
      <xdr:col>50</xdr:col>
      <xdr:colOff>114300</xdr:colOff>
      <xdr:row>38</xdr:row>
      <xdr:rowOff>76252</xdr:rowOff>
    </xdr:to>
    <xdr:cxnSp macro="">
      <xdr:nvCxnSpPr>
        <xdr:cNvPr id="293" name="直線コネクタ 292"/>
        <xdr:cNvCxnSpPr/>
      </xdr:nvCxnSpPr>
      <xdr:spPr>
        <a:xfrm>
          <a:off x="8750300" y="6570001"/>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54886</xdr:rowOff>
    </xdr:from>
    <xdr:to>
      <xdr:col>45</xdr:col>
      <xdr:colOff>177800</xdr:colOff>
      <xdr:row>38</xdr:row>
      <xdr:rowOff>54901</xdr:rowOff>
    </xdr:to>
    <xdr:cxnSp macro="">
      <xdr:nvCxnSpPr>
        <xdr:cNvPr id="296" name="直線コネクタ 295"/>
        <xdr:cNvCxnSpPr/>
      </xdr:nvCxnSpPr>
      <xdr:spPr>
        <a:xfrm>
          <a:off x="7861300" y="656998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54886</xdr:rowOff>
    </xdr:from>
    <xdr:to>
      <xdr:col>41</xdr:col>
      <xdr:colOff>50800</xdr:colOff>
      <xdr:row>38</xdr:row>
      <xdr:rowOff>66574</xdr:rowOff>
    </xdr:to>
    <xdr:cxnSp macro="">
      <xdr:nvCxnSpPr>
        <xdr:cNvPr id="299" name="直線コネクタ 298"/>
        <xdr:cNvCxnSpPr/>
      </xdr:nvCxnSpPr>
      <xdr:spPr>
        <a:xfrm flipV="1">
          <a:off x="6972300" y="6569986"/>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67374</xdr:rowOff>
    </xdr:from>
    <xdr:to>
      <xdr:col>55</xdr:col>
      <xdr:colOff>50800</xdr:colOff>
      <xdr:row>37</xdr:row>
      <xdr:rowOff>168974</xdr:rowOff>
    </xdr:to>
    <xdr:sp macro="" textlink="">
      <xdr:nvSpPr>
        <xdr:cNvPr id="309" name="楕円 308"/>
        <xdr:cNvSpPr/>
      </xdr:nvSpPr>
      <xdr:spPr>
        <a:xfrm>
          <a:off x="10426700" y="64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90251</xdr:rowOff>
    </xdr:from>
    <xdr:ext cx="599010" cy="259045"/>
    <xdr:sp macro="" textlink="">
      <xdr:nvSpPr>
        <xdr:cNvPr id="310" name="補助費等該当値テキスト"/>
        <xdr:cNvSpPr txBox="1"/>
      </xdr:nvSpPr>
      <xdr:spPr>
        <a:xfrm>
          <a:off x="10528300" y="626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25452</xdr:rowOff>
    </xdr:from>
    <xdr:to>
      <xdr:col>50</xdr:col>
      <xdr:colOff>165100</xdr:colOff>
      <xdr:row>38</xdr:row>
      <xdr:rowOff>127052</xdr:rowOff>
    </xdr:to>
    <xdr:sp macro="" textlink="">
      <xdr:nvSpPr>
        <xdr:cNvPr id="311" name="楕円 310"/>
        <xdr:cNvSpPr/>
      </xdr:nvSpPr>
      <xdr:spPr>
        <a:xfrm>
          <a:off x="9588500" y="65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118179</xdr:rowOff>
    </xdr:from>
    <xdr:ext cx="599010" cy="259045"/>
    <xdr:sp macro="" textlink="">
      <xdr:nvSpPr>
        <xdr:cNvPr id="312" name="テキスト ボックス 311"/>
        <xdr:cNvSpPr txBox="1"/>
      </xdr:nvSpPr>
      <xdr:spPr>
        <a:xfrm>
          <a:off x="9339795" y="663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4101</xdr:rowOff>
    </xdr:from>
    <xdr:to>
      <xdr:col>46</xdr:col>
      <xdr:colOff>38100</xdr:colOff>
      <xdr:row>38</xdr:row>
      <xdr:rowOff>105701</xdr:rowOff>
    </xdr:to>
    <xdr:sp macro="" textlink="">
      <xdr:nvSpPr>
        <xdr:cNvPr id="313" name="楕円 312"/>
        <xdr:cNvSpPr/>
      </xdr:nvSpPr>
      <xdr:spPr>
        <a:xfrm>
          <a:off x="8699500" y="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96828</xdr:rowOff>
    </xdr:from>
    <xdr:ext cx="599010" cy="259045"/>
    <xdr:sp macro="" textlink="">
      <xdr:nvSpPr>
        <xdr:cNvPr id="314" name="テキスト ボックス 313"/>
        <xdr:cNvSpPr txBox="1"/>
      </xdr:nvSpPr>
      <xdr:spPr>
        <a:xfrm>
          <a:off x="8450795" y="661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4086</xdr:rowOff>
    </xdr:from>
    <xdr:to>
      <xdr:col>41</xdr:col>
      <xdr:colOff>101600</xdr:colOff>
      <xdr:row>38</xdr:row>
      <xdr:rowOff>105686</xdr:rowOff>
    </xdr:to>
    <xdr:sp macro="" textlink="">
      <xdr:nvSpPr>
        <xdr:cNvPr id="315" name="楕円 314"/>
        <xdr:cNvSpPr/>
      </xdr:nvSpPr>
      <xdr:spPr>
        <a:xfrm>
          <a:off x="7810500" y="65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96813</xdr:rowOff>
    </xdr:from>
    <xdr:ext cx="599010" cy="259045"/>
    <xdr:sp macro="" textlink="">
      <xdr:nvSpPr>
        <xdr:cNvPr id="316" name="テキスト ボックス 315"/>
        <xdr:cNvSpPr txBox="1"/>
      </xdr:nvSpPr>
      <xdr:spPr>
        <a:xfrm>
          <a:off x="7561795" y="661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15774</xdr:rowOff>
    </xdr:from>
    <xdr:to>
      <xdr:col>36</xdr:col>
      <xdr:colOff>165100</xdr:colOff>
      <xdr:row>38</xdr:row>
      <xdr:rowOff>117374</xdr:rowOff>
    </xdr:to>
    <xdr:sp macro="" textlink="">
      <xdr:nvSpPr>
        <xdr:cNvPr id="317" name="楕円 316"/>
        <xdr:cNvSpPr/>
      </xdr:nvSpPr>
      <xdr:spPr>
        <a:xfrm>
          <a:off x="6921500" y="6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108501</xdr:rowOff>
    </xdr:from>
    <xdr:ext cx="599010" cy="259045"/>
    <xdr:sp macro="" textlink="">
      <xdr:nvSpPr>
        <xdr:cNvPr id="318" name="テキスト ボックス 317"/>
        <xdr:cNvSpPr txBox="1"/>
      </xdr:nvSpPr>
      <xdr:spPr>
        <a:xfrm>
          <a:off x="6672795" y="66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36575</xdr:rowOff>
    </xdr:from>
    <xdr:to>
      <xdr:col>55</xdr:col>
      <xdr:colOff>0</xdr:colOff>
      <xdr:row>58</xdr:row>
      <xdr:rowOff>100905</xdr:rowOff>
    </xdr:to>
    <xdr:cxnSp macro="">
      <xdr:nvCxnSpPr>
        <xdr:cNvPr id="345" name="直線コネクタ 344"/>
        <xdr:cNvCxnSpPr/>
      </xdr:nvCxnSpPr>
      <xdr:spPr>
        <a:xfrm flipV="1">
          <a:off x="9639300" y="9980675"/>
          <a:ext cx="838200" cy="6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76740</xdr:rowOff>
    </xdr:from>
    <xdr:to>
      <xdr:col>50</xdr:col>
      <xdr:colOff>114300</xdr:colOff>
      <xdr:row>58</xdr:row>
      <xdr:rowOff>100905</xdr:rowOff>
    </xdr:to>
    <xdr:cxnSp macro="">
      <xdr:nvCxnSpPr>
        <xdr:cNvPr id="348" name="直線コネクタ 347"/>
        <xdr:cNvCxnSpPr/>
      </xdr:nvCxnSpPr>
      <xdr:spPr>
        <a:xfrm>
          <a:off x="8750300" y="10020840"/>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35618</xdr:rowOff>
    </xdr:from>
    <xdr:to>
      <xdr:col>45</xdr:col>
      <xdr:colOff>177800</xdr:colOff>
      <xdr:row>58</xdr:row>
      <xdr:rowOff>76740</xdr:rowOff>
    </xdr:to>
    <xdr:cxnSp macro="">
      <xdr:nvCxnSpPr>
        <xdr:cNvPr id="351" name="直線コネクタ 350"/>
        <xdr:cNvCxnSpPr/>
      </xdr:nvCxnSpPr>
      <xdr:spPr>
        <a:xfrm>
          <a:off x="7861300" y="9979718"/>
          <a:ext cx="889000" cy="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35618</xdr:rowOff>
    </xdr:from>
    <xdr:to>
      <xdr:col>41</xdr:col>
      <xdr:colOff>50800</xdr:colOff>
      <xdr:row>58</xdr:row>
      <xdr:rowOff>38251</xdr:rowOff>
    </xdr:to>
    <xdr:cxnSp macro="">
      <xdr:nvCxnSpPr>
        <xdr:cNvPr id="354" name="直線コネクタ 353"/>
        <xdr:cNvCxnSpPr/>
      </xdr:nvCxnSpPr>
      <xdr:spPr>
        <a:xfrm flipV="1">
          <a:off x="6972300" y="9979718"/>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157225</xdr:rowOff>
    </xdr:from>
    <xdr:to>
      <xdr:col>55</xdr:col>
      <xdr:colOff>50800</xdr:colOff>
      <xdr:row>58</xdr:row>
      <xdr:rowOff>87375</xdr:rowOff>
    </xdr:to>
    <xdr:sp macro="" textlink="">
      <xdr:nvSpPr>
        <xdr:cNvPr id="364" name="楕円 363"/>
        <xdr:cNvSpPr/>
      </xdr:nvSpPr>
      <xdr:spPr>
        <a:xfrm>
          <a:off x="10426700" y="9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50105</xdr:rowOff>
    </xdr:from>
    <xdr:to>
      <xdr:col>50</xdr:col>
      <xdr:colOff>165100</xdr:colOff>
      <xdr:row>58</xdr:row>
      <xdr:rowOff>151705</xdr:rowOff>
    </xdr:to>
    <xdr:sp macro="" textlink="">
      <xdr:nvSpPr>
        <xdr:cNvPr id="366" name="楕円 365"/>
        <xdr:cNvSpPr/>
      </xdr:nvSpPr>
      <xdr:spPr>
        <a:xfrm>
          <a:off x="9588500" y="99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142832</xdr:rowOff>
    </xdr:from>
    <xdr:ext cx="534377" cy="259045"/>
    <xdr:sp macro="" textlink="">
      <xdr:nvSpPr>
        <xdr:cNvPr id="367" name="テキスト ボックス 366"/>
        <xdr:cNvSpPr txBox="1"/>
      </xdr:nvSpPr>
      <xdr:spPr>
        <a:xfrm>
          <a:off x="9372111" y="10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25940</xdr:rowOff>
    </xdr:from>
    <xdr:to>
      <xdr:col>46</xdr:col>
      <xdr:colOff>38100</xdr:colOff>
      <xdr:row>58</xdr:row>
      <xdr:rowOff>127540</xdr:rowOff>
    </xdr:to>
    <xdr:sp macro="" textlink="">
      <xdr:nvSpPr>
        <xdr:cNvPr id="368" name="楕円 367"/>
        <xdr:cNvSpPr/>
      </xdr:nvSpPr>
      <xdr:spPr>
        <a:xfrm>
          <a:off x="8699500" y="99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118667</xdr:rowOff>
    </xdr:from>
    <xdr:ext cx="599010" cy="259045"/>
    <xdr:sp macro="" textlink="">
      <xdr:nvSpPr>
        <xdr:cNvPr id="369" name="テキスト ボックス 368"/>
        <xdr:cNvSpPr txBox="1"/>
      </xdr:nvSpPr>
      <xdr:spPr>
        <a:xfrm>
          <a:off x="8450795" y="1006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156268</xdr:rowOff>
    </xdr:from>
    <xdr:to>
      <xdr:col>41</xdr:col>
      <xdr:colOff>101600</xdr:colOff>
      <xdr:row>58</xdr:row>
      <xdr:rowOff>86418</xdr:rowOff>
    </xdr:to>
    <xdr:sp macro="" textlink="">
      <xdr:nvSpPr>
        <xdr:cNvPr id="370" name="楕円 369"/>
        <xdr:cNvSpPr/>
      </xdr:nvSpPr>
      <xdr:spPr>
        <a:xfrm>
          <a:off x="7810500" y="99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77545</xdr:rowOff>
    </xdr:from>
    <xdr:ext cx="599010" cy="259045"/>
    <xdr:sp macro="" textlink="">
      <xdr:nvSpPr>
        <xdr:cNvPr id="371" name="テキスト ボックス 370"/>
        <xdr:cNvSpPr txBox="1"/>
      </xdr:nvSpPr>
      <xdr:spPr>
        <a:xfrm>
          <a:off x="7561795" y="100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158901</xdr:rowOff>
    </xdr:from>
    <xdr:to>
      <xdr:col>36</xdr:col>
      <xdr:colOff>165100</xdr:colOff>
      <xdr:row>58</xdr:row>
      <xdr:rowOff>89051</xdr:rowOff>
    </xdr:to>
    <xdr:sp macro="" textlink="">
      <xdr:nvSpPr>
        <xdr:cNvPr id="372" name="楕円 371"/>
        <xdr:cNvSpPr/>
      </xdr:nvSpPr>
      <xdr:spPr>
        <a:xfrm>
          <a:off x="6921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80178</xdr:rowOff>
    </xdr:from>
    <xdr:ext cx="599010" cy="259045"/>
    <xdr:sp macro="" textlink="">
      <xdr:nvSpPr>
        <xdr:cNvPr id="373" name="テキスト ボックス 372"/>
        <xdr:cNvSpPr txBox="1"/>
      </xdr:nvSpPr>
      <xdr:spPr>
        <a:xfrm>
          <a:off x="6672795" y="100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56418</xdr:rowOff>
    </xdr:from>
    <xdr:to>
      <xdr:col>55</xdr:col>
      <xdr:colOff>0</xdr:colOff>
      <xdr:row>79</xdr:row>
      <xdr:rowOff>92035</xdr:rowOff>
    </xdr:to>
    <xdr:cxnSp macro="">
      <xdr:nvCxnSpPr>
        <xdr:cNvPr id="404" name="直線コネクタ 403"/>
        <xdr:cNvCxnSpPr/>
      </xdr:nvCxnSpPr>
      <xdr:spPr>
        <a:xfrm>
          <a:off x="9639300" y="13600968"/>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37136</xdr:rowOff>
    </xdr:from>
    <xdr:to>
      <xdr:col>50</xdr:col>
      <xdr:colOff>114300</xdr:colOff>
      <xdr:row>79</xdr:row>
      <xdr:rowOff>56418</xdr:rowOff>
    </xdr:to>
    <xdr:cxnSp macro="">
      <xdr:nvCxnSpPr>
        <xdr:cNvPr id="407" name="直線コネクタ 406"/>
        <xdr:cNvCxnSpPr/>
      </xdr:nvCxnSpPr>
      <xdr:spPr>
        <a:xfrm>
          <a:off x="8750300" y="13581686"/>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22076</xdr:rowOff>
    </xdr:from>
    <xdr:to>
      <xdr:col>45</xdr:col>
      <xdr:colOff>177800</xdr:colOff>
      <xdr:row>79</xdr:row>
      <xdr:rowOff>37136</xdr:rowOff>
    </xdr:to>
    <xdr:cxnSp macro="">
      <xdr:nvCxnSpPr>
        <xdr:cNvPr id="410" name="直線コネクタ 409"/>
        <xdr:cNvCxnSpPr/>
      </xdr:nvCxnSpPr>
      <xdr:spPr>
        <a:xfrm>
          <a:off x="7861300" y="13566626"/>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41235</xdr:rowOff>
    </xdr:from>
    <xdr:to>
      <xdr:col>55</xdr:col>
      <xdr:colOff>50800</xdr:colOff>
      <xdr:row>79</xdr:row>
      <xdr:rowOff>142835</xdr:rowOff>
    </xdr:to>
    <xdr:sp macro="" textlink="">
      <xdr:nvSpPr>
        <xdr:cNvPr id="420" name="楕円 419"/>
        <xdr:cNvSpPr/>
      </xdr:nvSpPr>
      <xdr:spPr>
        <a:xfrm>
          <a:off x="10426700" y="135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127612</xdr:rowOff>
    </xdr:from>
    <xdr:ext cx="469744" cy="259045"/>
    <xdr:sp macro="" textlink="">
      <xdr:nvSpPr>
        <xdr:cNvPr id="421" name="普通建設事業費 （ うち新規整備　）該当値テキスト"/>
        <xdr:cNvSpPr txBox="1"/>
      </xdr:nvSpPr>
      <xdr:spPr>
        <a:xfrm>
          <a:off x="10528300" y="1350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5618</xdr:rowOff>
    </xdr:from>
    <xdr:to>
      <xdr:col>50</xdr:col>
      <xdr:colOff>165100</xdr:colOff>
      <xdr:row>79</xdr:row>
      <xdr:rowOff>107218</xdr:rowOff>
    </xdr:to>
    <xdr:sp macro="" textlink="">
      <xdr:nvSpPr>
        <xdr:cNvPr id="422" name="楕円 421"/>
        <xdr:cNvSpPr/>
      </xdr:nvSpPr>
      <xdr:spPr>
        <a:xfrm>
          <a:off x="9588500" y="135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98345</xdr:rowOff>
    </xdr:from>
    <xdr:ext cx="534377" cy="259045"/>
    <xdr:sp macro="" textlink="">
      <xdr:nvSpPr>
        <xdr:cNvPr id="423" name="テキスト ボックス 422"/>
        <xdr:cNvSpPr txBox="1"/>
      </xdr:nvSpPr>
      <xdr:spPr>
        <a:xfrm>
          <a:off x="9372111" y="136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157786</xdr:rowOff>
    </xdr:from>
    <xdr:to>
      <xdr:col>46</xdr:col>
      <xdr:colOff>38100</xdr:colOff>
      <xdr:row>79</xdr:row>
      <xdr:rowOff>87936</xdr:rowOff>
    </xdr:to>
    <xdr:sp macro="" textlink="">
      <xdr:nvSpPr>
        <xdr:cNvPr id="424" name="楕円 423"/>
        <xdr:cNvSpPr/>
      </xdr:nvSpPr>
      <xdr:spPr>
        <a:xfrm>
          <a:off x="8699500" y="13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79063</xdr:rowOff>
    </xdr:from>
    <xdr:ext cx="534377" cy="259045"/>
    <xdr:sp macro="" textlink="">
      <xdr:nvSpPr>
        <xdr:cNvPr id="425" name="テキスト ボックス 424"/>
        <xdr:cNvSpPr txBox="1"/>
      </xdr:nvSpPr>
      <xdr:spPr>
        <a:xfrm>
          <a:off x="8483111" y="136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142726</xdr:rowOff>
    </xdr:from>
    <xdr:to>
      <xdr:col>41</xdr:col>
      <xdr:colOff>101600</xdr:colOff>
      <xdr:row>79</xdr:row>
      <xdr:rowOff>72876</xdr:rowOff>
    </xdr:to>
    <xdr:sp macro="" textlink="">
      <xdr:nvSpPr>
        <xdr:cNvPr id="426" name="楕円 425"/>
        <xdr:cNvSpPr/>
      </xdr:nvSpPr>
      <xdr:spPr>
        <a:xfrm>
          <a:off x="7810500" y="13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64003</xdr:rowOff>
    </xdr:from>
    <xdr:ext cx="534377" cy="259045"/>
    <xdr:sp macro="" textlink="">
      <xdr:nvSpPr>
        <xdr:cNvPr id="427" name="テキスト ボックス 426"/>
        <xdr:cNvSpPr txBox="1"/>
      </xdr:nvSpPr>
      <xdr:spPr>
        <a:xfrm>
          <a:off x="7594111" y="136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106294</xdr:rowOff>
    </xdr:from>
    <xdr:to>
      <xdr:col>55</xdr:col>
      <xdr:colOff>0</xdr:colOff>
      <xdr:row>98</xdr:row>
      <xdr:rowOff>1598</xdr:rowOff>
    </xdr:to>
    <xdr:cxnSp macro="">
      <xdr:nvCxnSpPr>
        <xdr:cNvPr id="452" name="直線コネクタ 451"/>
        <xdr:cNvCxnSpPr/>
      </xdr:nvCxnSpPr>
      <xdr:spPr>
        <a:xfrm flipV="1">
          <a:off x="9639300" y="16736944"/>
          <a:ext cx="838200" cy="6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151192</xdr:rowOff>
    </xdr:from>
    <xdr:to>
      <xdr:col>50</xdr:col>
      <xdr:colOff>114300</xdr:colOff>
      <xdr:row>98</xdr:row>
      <xdr:rowOff>1598</xdr:rowOff>
    </xdr:to>
    <xdr:cxnSp macro="">
      <xdr:nvCxnSpPr>
        <xdr:cNvPr id="455" name="直線コネクタ 454"/>
        <xdr:cNvCxnSpPr/>
      </xdr:nvCxnSpPr>
      <xdr:spPr>
        <a:xfrm>
          <a:off x="8750300" y="16781842"/>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131395</xdr:rowOff>
    </xdr:from>
    <xdr:to>
      <xdr:col>45</xdr:col>
      <xdr:colOff>177800</xdr:colOff>
      <xdr:row>97</xdr:row>
      <xdr:rowOff>151192</xdr:rowOff>
    </xdr:to>
    <xdr:cxnSp macro="">
      <xdr:nvCxnSpPr>
        <xdr:cNvPr id="458" name="直線コネクタ 457"/>
        <xdr:cNvCxnSpPr/>
      </xdr:nvCxnSpPr>
      <xdr:spPr>
        <a:xfrm>
          <a:off x="7861300" y="16762045"/>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55494</xdr:rowOff>
    </xdr:from>
    <xdr:to>
      <xdr:col>55</xdr:col>
      <xdr:colOff>50800</xdr:colOff>
      <xdr:row>97</xdr:row>
      <xdr:rowOff>157094</xdr:rowOff>
    </xdr:to>
    <xdr:sp macro="" textlink="">
      <xdr:nvSpPr>
        <xdr:cNvPr id="468" name="楕円 467"/>
        <xdr:cNvSpPr/>
      </xdr:nvSpPr>
      <xdr:spPr>
        <a:xfrm>
          <a:off x="10426700" y="166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14871</xdr:rowOff>
    </xdr:from>
    <xdr:ext cx="599010" cy="259045"/>
    <xdr:sp macro="" textlink="">
      <xdr:nvSpPr>
        <xdr:cNvPr id="469" name="普通建設事業費 （ うち更新整備　）該当値テキスト"/>
        <xdr:cNvSpPr txBox="1"/>
      </xdr:nvSpPr>
      <xdr:spPr>
        <a:xfrm>
          <a:off x="10528300" y="1647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122248</xdr:rowOff>
    </xdr:from>
    <xdr:to>
      <xdr:col>50</xdr:col>
      <xdr:colOff>165100</xdr:colOff>
      <xdr:row>98</xdr:row>
      <xdr:rowOff>52398</xdr:rowOff>
    </xdr:to>
    <xdr:sp macro="" textlink="">
      <xdr:nvSpPr>
        <xdr:cNvPr id="470" name="楕円 469"/>
        <xdr:cNvSpPr/>
      </xdr:nvSpPr>
      <xdr:spPr>
        <a:xfrm>
          <a:off x="9588500" y="167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43525</xdr:rowOff>
    </xdr:from>
    <xdr:ext cx="534377" cy="259045"/>
    <xdr:sp macro="" textlink="">
      <xdr:nvSpPr>
        <xdr:cNvPr id="471" name="テキスト ボックス 470"/>
        <xdr:cNvSpPr txBox="1"/>
      </xdr:nvSpPr>
      <xdr:spPr>
        <a:xfrm>
          <a:off x="9372111" y="168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100392</xdr:rowOff>
    </xdr:from>
    <xdr:to>
      <xdr:col>46</xdr:col>
      <xdr:colOff>38100</xdr:colOff>
      <xdr:row>98</xdr:row>
      <xdr:rowOff>30542</xdr:rowOff>
    </xdr:to>
    <xdr:sp macro="" textlink="">
      <xdr:nvSpPr>
        <xdr:cNvPr id="472" name="楕円 471"/>
        <xdr:cNvSpPr/>
      </xdr:nvSpPr>
      <xdr:spPr>
        <a:xfrm>
          <a:off x="8699500" y="167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21669</xdr:rowOff>
    </xdr:from>
    <xdr:ext cx="534377" cy="259045"/>
    <xdr:sp macro="" textlink="">
      <xdr:nvSpPr>
        <xdr:cNvPr id="473" name="テキスト ボックス 472"/>
        <xdr:cNvSpPr txBox="1"/>
      </xdr:nvSpPr>
      <xdr:spPr>
        <a:xfrm>
          <a:off x="8483111" y="168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80595</xdr:rowOff>
    </xdr:from>
    <xdr:to>
      <xdr:col>41</xdr:col>
      <xdr:colOff>101600</xdr:colOff>
      <xdr:row>98</xdr:row>
      <xdr:rowOff>10745</xdr:rowOff>
    </xdr:to>
    <xdr:sp macro="" textlink="">
      <xdr:nvSpPr>
        <xdr:cNvPr id="474" name="楕円 473"/>
        <xdr:cNvSpPr/>
      </xdr:nvSpPr>
      <xdr:spPr>
        <a:xfrm>
          <a:off x="7810500" y="16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1872</xdr:rowOff>
    </xdr:from>
    <xdr:ext cx="599010" cy="259045"/>
    <xdr:sp macro="" textlink="">
      <xdr:nvSpPr>
        <xdr:cNvPr id="475" name="テキスト ボックス 474"/>
        <xdr:cNvSpPr txBox="1"/>
      </xdr:nvSpPr>
      <xdr:spPr>
        <a:xfrm>
          <a:off x="7561795" y="168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165844</xdr:rowOff>
    </xdr:from>
    <xdr:to>
      <xdr:col>85</xdr:col>
      <xdr:colOff>127000</xdr:colOff>
      <xdr:row>39</xdr:row>
      <xdr:rowOff>6022</xdr:rowOff>
    </xdr:to>
    <xdr:cxnSp macro="">
      <xdr:nvCxnSpPr>
        <xdr:cNvPr id="504" name="直線コネクタ 503"/>
        <xdr:cNvCxnSpPr/>
      </xdr:nvCxnSpPr>
      <xdr:spPr>
        <a:xfrm flipV="1">
          <a:off x="15481300" y="6680944"/>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44869</xdr:rowOff>
    </xdr:from>
    <xdr:to>
      <xdr:col>81</xdr:col>
      <xdr:colOff>50800</xdr:colOff>
      <xdr:row>39</xdr:row>
      <xdr:rowOff>6022</xdr:rowOff>
    </xdr:to>
    <xdr:cxnSp macro="">
      <xdr:nvCxnSpPr>
        <xdr:cNvPr id="507" name="直線コネクタ 506"/>
        <xdr:cNvCxnSpPr/>
      </xdr:nvCxnSpPr>
      <xdr:spPr>
        <a:xfrm>
          <a:off x="14592300" y="6559969"/>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44869</xdr:rowOff>
    </xdr:from>
    <xdr:to>
      <xdr:col>76</xdr:col>
      <xdr:colOff>114300</xdr:colOff>
      <xdr:row>38</xdr:row>
      <xdr:rowOff>156830</xdr:rowOff>
    </xdr:to>
    <xdr:cxnSp macro="">
      <xdr:nvCxnSpPr>
        <xdr:cNvPr id="510" name="直線コネクタ 509"/>
        <xdr:cNvCxnSpPr/>
      </xdr:nvCxnSpPr>
      <xdr:spPr>
        <a:xfrm flipV="1">
          <a:off x="13703300" y="6559969"/>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156830</xdr:rowOff>
    </xdr:from>
    <xdr:to>
      <xdr:col>71</xdr:col>
      <xdr:colOff>177800</xdr:colOff>
      <xdr:row>39</xdr:row>
      <xdr:rowOff>9847</xdr:rowOff>
    </xdr:to>
    <xdr:cxnSp macro="">
      <xdr:nvCxnSpPr>
        <xdr:cNvPr id="513" name="直線コネクタ 512"/>
        <xdr:cNvCxnSpPr/>
      </xdr:nvCxnSpPr>
      <xdr:spPr>
        <a:xfrm flipV="1">
          <a:off x="12814300" y="6671930"/>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115044</xdr:rowOff>
    </xdr:from>
    <xdr:to>
      <xdr:col>85</xdr:col>
      <xdr:colOff>177800</xdr:colOff>
      <xdr:row>39</xdr:row>
      <xdr:rowOff>45194</xdr:rowOff>
    </xdr:to>
    <xdr:sp macro="" textlink="">
      <xdr:nvSpPr>
        <xdr:cNvPr id="523" name="楕円 522"/>
        <xdr:cNvSpPr/>
      </xdr:nvSpPr>
      <xdr:spPr>
        <a:xfrm>
          <a:off x="16268700" y="66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126672</xdr:rowOff>
    </xdr:from>
    <xdr:to>
      <xdr:col>81</xdr:col>
      <xdr:colOff>101600</xdr:colOff>
      <xdr:row>39</xdr:row>
      <xdr:rowOff>56822</xdr:rowOff>
    </xdr:to>
    <xdr:sp macro="" textlink="">
      <xdr:nvSpPr>
        <xdr:cNvPr id="525" name="楕円 524"/>
        <xdr:cNvSpPr/>
      </xdr:nvSpPr>
      <xdr:spPr>
        <a:xfrm>
          <a:off x="15430500" y="66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47949</xdr:rowOff>
    </xdr:from>
    <xdr:ext cx="534377" cy="259045"/>
    <xdr:sp macro="" textlink="">
      <xdr:nvSpPr>
        <xdr:cNvPr id="526" name="テキスト ボックス 525"/>
        <xdr:cNvSpPr txBox="1"/>
      </xdr:nvSpPr>
      <xdr:spPr>
        <a:xfrm>
          <a:off x="15214111" y="67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165519</xdr:rowOff>
    </xdr:from>
    <xdr:to>
      <xdr:col>76</xdr:col>
      <xdr:colOff>165100</xdr:colOff>
      <xdr:row>38</xdr:row>
      <xdr:rowOff>95669</xdr:rowOff>
    </xdr:to>
    <xdr:sp macro="" textlink="">
      <xdr:nvSpPr>
        <xdr:cNvPr id="527" name="楕円 526"/>
        <xdr:cNvSpPr/>
      </xdr:nvSpPr>
      <xdr:spPr>
        <a:xfrm>
          <a:off x="14541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112196</xdr:rowOff>
    </xdr:from>
    <xdr:ext cx="534377" cy="259045"/>
    <xdr:sp macro="" textlink="">
      <xdr:nvSpPr>
        <xdr:cNvPr id="528" name="テキスト ボックス 527"/>
        <xdr:cNvSpPr txBox="1"/>
      </xdr:nvSpPr>
      <xdr:spPr>
        <a:xfrm>
          <a:off x="14325111" y="62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106030</xdr:rowOff>
    </xdr:from>
    <xdr:to>
      <xdr:col>72</xdr:col>
      <xdr:colOff>38100</xdr:colOff>
      <xdr:row>39</xdr:row>
      <xdr:rowOff>36180</xdr:rowOff>
    </xdr:to>
    <xdr:sp macro="" textlink="">
      <xdr:nvSpPr>
        <xdr:cNvPr id="529" name="楕円 528"/>
        <xdr:cNvSpPr/>
      </xdr:nvSpPr>
      <xdr:spPr>
        <a:xfrm>
          <a:off x="13652500" y="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27307</xdr:rowOff>
    </xdr:from>
    <xdr:ext cx="534377" cy="259045"/>
    <xdr:sp macro="" textlink="">
      <xdr:nvSpPr>
        <xdr:cNvPr id="530" name="テキスト ボックス 529"/>
        <xdr:cNvSpPr txBox="1"/>
      </xdr:nvSpPr>
      <xdr:spPr>
        <a:xfrm>
          <a:off x="13436111" y="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130497</xdr:rowOff>
    </xdr:from>
    <xdr:to>
      <xdr:col>67</xdr:col>
      <xdr:colOff>101600</xdr:colOff>
      <xdr:row>39</xdr:row>
      <xdr:rowOff>60647</xdr:rowOff>
    </xdr:to>
    <xdr:sp macro="" textlink="">
      <xdr:nvSpPr>
        <xdr:cNvPr id="531" name="楕円 530"/>
        <xdr:cNvSpPr/>
      </xdr:nvSpPr>
      <xdr:spPr>
        <a:xfrm>
          <a:off x="12763500" y="66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51774</xdr:rowOff>
    </xdr:from>
    <xdr:ext cx="469744" cy="259045"/>
    <xdr:sp macro="" textlink="">
      <xdr:nvSpPr>
        <xdr:cNvPr id="532" name="テキスト ボックス 531"/>
        <xdr:cNvSpPr txBox="1"/>
      </xdr:nvSpPr>
      <xdr:spPr>
        <a:xfrm>
          <a:off x="12579428" y="67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44185</xdr:rowOff>
    </xdr:from>
    <xdr:to>
      <xdr:col>85</xdr:col>
      <xdr:colOff>127000</xdr:colOff>
      <xdr:row>78</xdr:row>
      <xdr:rowOff>50121</xdr:rowOff>
    </xdr:to>
    <xdr:cxnSp macro="">
      <xdr:nvCxnSpPr>
        <xdr:cNvPr id="616" name="直線コネクタ 615"/>
        <xdr:cNvCxnSpPr/>
      </xdr:nvCxnSpPr>
      <xdr:spPr>
        <a:xfrm flipV="1">
          <a:off x="15481300" y="13417285"/>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50121</xdr:rowOff>
    </xdr:from>
    <xdr:to>
      <xdr:col>81</xdr:col>
      <xdr:colOff>50800</xdr:colOff>
      <xdr:row>78</xdr:row>
      <xdr:rowOff>50388</xdr:rowOff>
    </xdr:to>
    <xdr:cxnSp macro="">
      <xdr:nvCxnSpPr>
        <xdr:cNvPr id="619" name="直線コネクタ 618"/>
        <xdr:cNvCxnSpPr/>
      </xdr:nvCxnSpPr>
      <xdr:spPr>
        <a:xfrm flipV="1">
          <a:off x="14592300" y="13423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39015</xdr:rowOff>
    </xdr:from>
    <xdr:to>
      <xdr:col>76</xdr:col>
      <xdr:colOff>114300</xdr:colOff>
      <xdr:row>78</xdr:row>
      <xdr:rowOff>50388</xdr:rowOff>
    </xdr:to>
    <xdr:cxnSp macro="">
      <xdr:nvCxnSpPr>
        <xdr:cNvPr id="622" name="直線コネクタ 621"/>
        <xdr:cNvCxnSpPr/>
      </xdr:nvCxnSpPr>
      <xdr:spPr>
        <a:xfrm>
          <a:off x="13703300" y="13412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39015</xdr:rowOff>
    </xdr:from>
    <xdr:to>
      <xdr:col>71</xdr:col>
      <xdr:colOff>177800</xdr:colOff>
      <xdr:row>78</xdr:row>
      <xdr:rowOff>55049</xdr:rowOff>
    </xdr:to>
    <xdr:cxnSp macro="">
      <xdr:nvCxnSpPr>
        <xdr:cNvPr id="625" name="直線コネクタ 624"/>
        <xdr:cNvCxnSpPr/>
      </xdr:nvCxnSpPr>
      <xdr:spPr>
        <a:xfrm flipV="1">
          <a:off x="12814300" y="13412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164835</xdr:rowOff>
    </xdr:from>
    <xdr:to>
      <xdr:col>85</xdr:col>
      <xdr:colOff>177800</xdr:colOff>
      <xdr:row>78</xdr:row>
      <xdr:rowOff>94985</xdr:rowOff>
    </xdr:to>
    <xdr:sp macro="" textlink="">
      <xdr:nvSpPr>
        <xdr:cNvPr id="635" name="楕円 634"/>
        <xdr:cNvSpPr/>
      </xdr:nvSpPr>
      <xdr:spPr>
        <a:xfrm>
          <a:off x="16268700" y="13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143262</xdr:rowOff>
    </xdr:from>
    <xdr:ext cx="534377" cy="259045"/>
    <xdr:sp macro="" textlink="">
      <xdr:nvSpPr>
        <xdr:cNvPr id="636" name="公債費該当値テキスト"/>
        <xdr:cNvSpPr txBox="1"/>
      </xdr:nvSpPr>
      <xdr:spPr>
        <a:xfrm>
          <a:off x="16370300" y="13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170771</xdr:rowOff>
    </xdr:from>
    <xdr:to>
      <xdr:col>81</xdr:col>
      <xdr:colOff>101600</xdr:colOff>
      <xdr:row>78</xdr:row>
      <xdr:rowOff>100921</xdr:rowOff>
    </xdr:to>
    <xdr:sp macro="" textlink="">
      <xdr:nvSpPr>
        <xdr:cNvPr id="637" name="楕円 636"/>
        <xdr:cNvSpPr/>
      </xdr:nvSpPr>
      <xdr:spPr>
        <a:xfrm>
          <a:off x="15430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92048</xdr:rowOff>
    </xdr:from>
    <xdr:ext cx="534377" cy="259045"/>
    <xdr:sp macro="" textlink="">
      <xdr:nvSpPr>
        <xdr:cNvPr id="638" name="テキスト ボックス 637"/>
        <xdr:cNvSpPr txBox="1"/>
      </xdr:nvSpPr>
      <xdr:spPr>
        <a:xfrm>
          <a:off x="15214111" y="13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171038</xdr:rowOff>
    </xdr:from>
    <xdr:to>
      <xdr:col>76</xdr:col>
      <xdr:colOff>165100</xdr:colOff>
      <xdr:row>78</xdr:row>
      <xdr:rowOff>101188</xdr:rowOff>
    </xdr:to>
    <xdr:sp macro="" textlink="">
      <xdr:nvSpPr>
        <xdr:cNvPr id="639" name="楕円 638"/>
        <xdr:cNvSpPr/>
      </xdr:nvSpPr>
      <xdr:spPr>
        <a:xfrm>
          <a:off x="14541500" y="133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92315</xdr:rowOff>
    </xdr:from>
    <xdr:ext cx="534377" cy="259045"/>
    <xdr:sp macro="" textlink="">
      <xdr:nvSpPr>
        <xdr:cNvPr id="640" name="テキスト ボックス 639"/>
        <xdr:cNvSpPr txBox="1"/>
      </xdr:nvSpPr>
      <xdr:spPr>
        <a:xfrm>
          <a:off x="14325111" y="134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159665</xdr:rowOff>
    </xdr:from>
    <xdr:to>
      <xdr:col>72</xdr:col>
      <xdr:colOff>38100</xdr:colOff>
      <xdr:row>78</xdr:row>
      <xdr:rowOff>89815</xdr:rowOff>
    </xdr:to>
    <xdr:sp macro="" textlink="">
      <xdr:nvSpPr>
        <xdr:cNvPr id="641" name="楕円 640"/>
        <xdr:cNvSpPr/>
      </xdr:nvSpPr>
      <xdr:spPr>
        <a:xfrm>
          <a:off x="13652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80942</xdr:rowOff>
    </xdr:from>
    <xdr:ext cx="534377" cy="259045"/>
    <xdr:sp macro="" textlink="">
      <xdr:nvSpPr>
        <xdr:cNvPr id="642" name="テキスト ボックス 641"/>
        <xdr:cNvSpPr txBox="1"/>
      </xdr:nvSpPr>
      <xdr:spPr>
        <a:xfrm>
          <a:off x="13436111" y="13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4249</xdr:rowOff>
    </xdr:from>
    <xdr:to>
      <xdr:col>67</xdr:col>
      <xdr:colOff>101600</xdr:colOff>
      <xdr:row>78</xdr:row>
      <xdr:rowOff>105849</xdr:rowOff>
    </xdr:to>
    <xdr:sp macro="" textlink="">
      <xdr:nvSpPr>
        <xdr:cNvPr id="643" name="楕円 642"/>
        <xdr:cNvSpPr/>
      </xdr:nvSpPr>
      <xdr:spPr>
        <a:xfrm>
          <a:off x="12763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96976</xdr:rowOff>
    </xdr:from>
    <xdr:ext cx="534377" cy="259045"/>
    <xdr:sp macro="" textlink="">
      <xdr:nvSpPr>
        <xdr:cNvPr id="644" name="テキスト ボックス 643"/>
        <xdr:cNvSpPr txBox="1"/>
      </xdr:nvSpPr>
      <xdr:spPr>
        <a:xfrm>
          <a:off x="12547111" y="134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99848</xdr:rowOff>
    </xdr:from>
    <xdr:to>
      <xdr:col>85</xdr:col>
      <xdr:colOff>127000</xdr:colOff>
      <xdr:row>98</xdr:row>
      <xdr:rowOff>106145</xdr:rowOff>
    </xdr:to>
    <xdr:cxnSp macro="">
      <xdr:nvCxnSpPr>
        <xdr:cNvPr id="671" name="直線コネクタ 670"/>
        <xdr:cNvCxnSpPr/>
      </xdr:nvCxnSpPr>
      <xdr:spPr>
        <a:xfrm>
          <a:off x="15481300" y="16901948"/>
          <a:ext cx="8382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61627</xdr:rowOff>
    </xdr:from>
    <xdr:to>
      <xdr:col>81</xdr:col>
      <xdr:colOff>50800</xdr:colOff>
      <xdr:row>98</xdr:row>
      <xdr:rowOff>99848</xdr:rowOff>
    </xdr:to>
    <xdr:cxnSp macro="">
      <xdr:nvCxnSpPr>
        <xdr:cNvPr id="674" name="直線コネクタ 673"/>
        <xdr:cNvCxnSpPr/>
      </xdr:nvCxnSpPr>
      <xdr:spPr>
        <a:xfrm>
          <a:off x="14592300" y="16863727"/>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61627</xdr:rowOff>
    </xdr:from>
    <xdr:to>
      <xdr:col>76</xdr:col>
      <xdr:colOff>114300</xdr:colOff>
      <xdr:row>98</xdr:row>
      <xdr:rowOff>92346</xdr:rowOff>
    </xdr:to>
    <xdr:cxnSp macro="">
      <xdr:nvCxnSpPr>
        <xdr:cNvPr id="677" name="直線コネクタ 676"/>
        <xdr:cNvCxnSpPr/>
      </xdr:nvCxnSpPr>
      <xdr:spPr>
        <a:xfrm flipV="1">
          <a:off x="13703300" y="1686372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44072</xdr:rowOff>
    </xdr:from>
    <xdr:to>
      <xdr:col>71</xdr:col>
      <xdr:colOff>177800</xdr:colOff>
      <xdr:row>98</xdr:row>
      <xdr:rowOff>92346</xdr:rowOff>
    </xdr:to>
    <xdr:cxnSp macro="">
      <xdr:nvCxnSpPr>
        <xdr:cNvPr id="680" name="直線コネクタ 679"/>
        <xdr:cNvCxnSpPr/>
      </xdr:nvCxnSpPr>
      <xdr:spPr>
        <a:xfrm>
          <a:off x="12814300" y="16846172"/>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55345</xdr:rowOff>
    </xdr:from>
    <xdr:to>
      <xdr:col>85</xdr:col>
      <xdr:colOff>177800</xdr:colOff>
      <xdr:row>98</xdr:row>
      <xdr:rowOff>156945</xdr:rowOff>
    </xdr:to>
    <xdr:sp macro="" textlink="">
      <xdr:nvSpPr>
        <xdr:cNvPr id="690" name="楕円 689"/>
        <xdr:cNvSpPr/>
      </xdr:nvSpPr>
      <xdr:spPr>
        <a:xfrm>
          <a:off x="16268700" y="16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164455</xdr:rowOff>
    </xdr:from>
    <xdr:ext cx="534377" cy="259045"/>
    <xdr:sp macro="" textlink="">
      <xdr:nvSpPr>
        <xdr:cNvPr id="691" name="積立金該当値テキスト"/>
        <xdr:cNvSpPr txBox="1"/>
      </xdr:nvSpPr>
      <xdr:spPr>
        <a:xfrm>
          <a:off x="16370300" y="167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49048</xdr:rowOff>
    </xdr:from>
    <xdr:to>
      <xdr:col>81</xdr:col>
      <xdr:colOff>101600</xdr:colOff>
      <xdr:row>98</xdr:row>
      <xdr:rowOff>150648</xdr:rowOff>
    </xdr:to>
    <xdr:sp macro="" textlink="">
      <xdr:nvSpPr>
        <xdr:cNvPr id="692" name="楕円 691"/>
        <xdr:cNvSpPr/>
      </xdr:nvSpPr>
      <xdr:spPr>
        <a:xfrm>
          <a:off x="15430500" y="168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141775</xdr:rowOff>
    </xdr:from>
    <xdr:ext cx="534377" cy="259045"/>
    <xdr:sp macro="" textlink="">
      <xdr:nvSpPr>
        <xdr:cNvPr id="693" name="テキスト ボックス 692"/>
        <xdr:cNvSpPr txBox="1"/>
      </xdr:nvSpPr>
      <xdr:spPr>
        <a:xfrm>
          <a:off x="15214111" y="169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10827</xdr:rowOff>
    </xdr:from>
    <xdr:to>
      <xdr:col>76</xdr:col>
      <xdr:colOff>165100</xdr:colOff>
      <xdr:row>98</xdr:row>
      <xdr:rowOff>112427</xdr:rowOff>
    </xdr:to>
    <xdr:sp macro="" textlink="">
      <xdr:nvSpPr>
        <xdr:cNvPr id="694" name="楕円 693"/>
        <xdr:cNvSpPr/>
      </xdr:nvSpPr>
      <xdr:spPr>
        <a:xfrm>
          <a:off x="14541500" y="168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128954</xdr:rowOff>
    </xdr:from>
    <xdr:ext cx="534377" cy="259045"/>
    <xdr:sp macro="" textlink="">
      <xdr:nvSpPr>
        <xdr:cNvPr id="695" name="テキスト ボックス 694"/>
        <xdr:cNvSpPr txBox="1"/>
      </xdr:nvSpPr>
      <xdr:spPr>
        <a:xfrm>
          <a:off x="14325111" y="165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41546</xdr:rowOff>
    </xdr:from>
    <xdr:to>
      <xdr:col>72</xdr:col>
      <xdr:colOff>38100</xdr:colOff>
      <xdr:row>98</xdr:row>
      <xdr:rowOff>143146</xdr:rowOff>
    </xdr:to>
    <xdr:sp macro="" textlink="">
      <xdr:nvSpPr>
        <xdr:cNvPr id="696" name="楕円 695"/>
        <xdr:cNvSpPr/>
      </xdr:nvSpPr>
      <xdr:spPr>
        <a:xfrm>
          <a:off x="13652500" y="168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134273</xdr:rowOff>
    </xdr:from>
    <xdr:ext cx="534377" cy="259045"/>
    <xdr:sp macro="" textlink="">
      <xdr:nvSpPr>
        <xdr:cNvPr id="697" name="テキスト ボックス 696"/>
        <xdr:cNvSpPr txBox="1"/>
      </xdr:nvSpPr>
      <xdr:spPr>
        <a:xfrm>
          <a:off x="13436111" y="169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164722</xdr:rowOff>
    </xdr:from>
    <xdr:to>
      <xdr:col>67</xdr:col>
      <xdr:colOff>101600</xdr:colOff>
      <xdr:row>98</xdr:row>
      <xdr:rowOff>94872</xdr:rowOff>
    </xdr:to>
    <xdr:sp macro="" textlink="">
      <xdr:nvSpPr>
        <xdr:cNvPr id="698" name="楕円 697"/>
        <xdr:cNvSpPr/>
      </xdr:nvSpPr>
      <xdr:spPr>
        <a:xfrm>
          <a:off x="12763500" y="167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111399</xdr:rowOff>
    </xdr:from>
    <xdr:ext cx="599010" cy="259045"/>
    <xdr:sp macro="" textlink="">
      <xdr:nvSpPr>
        <xdr:cNvPr id="699" name="テキスト ボックス 698"/>
        <xdr:cNvSpPr txBox="1"/>
      </xdr:nvSpPr>
      <xdr:spPr>
        <a:xfrm>
          <a:off x="12514795" y="165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138968</xdr:rowOff>
    </xdr:from>
    <xdr:to>
      <xdr:col>116</xdr:col>
      <xdr:colOff>63500</xdr:colOff>
      <xdr:row>38</xdr:row>
      <xdr:rowOff>139700</xdr:rowOff>
    </xdr:to>
    <xdr:cxnSp macro="">
      <xdr:nvCxnSpPr>
        <xdr:cNvPr id="726" name="直線コネクタ 725"/>
        <xdr:cNvCxnSpPr/>
      </xdr:nvCxnSpPr>
      <xdr:spPr>
        <a:xfrm>
          <a:off x="21323300" y="6654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138968</xdr:rowOff>
    </xdr:from>
    <xdr:to>
      <xdr:col>111</xdr:col>
      <xdr:colOff>177800</xdr:colOff>
      <xdr:row>38</xdr:row>
      <xdr:rowOff>138968</xdr:rowOff>
    </xdr:to>
    <xdr:cxnSp macro="">
      <xdr:nvCxnSpPr>
        <xdr:cNvPr id="729" name="直線コネクタ 728"/>
        <xdr:cNvCxnSpPr/>
      </xdr:nvCxnSpPr>
      <xdr:spPr>
        <a:xfrm>
          <a:off x="20434300" y="665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138968</xdr:rowOff>
    </xdr:to>
    <xdr:cxnSp macro="">
      <xdr:nvCxnSpPr>
        <xdr:cNvPr id="732" name="直線コネクタ 731"/>
        <xdr:cNvCxnSpPr/>
      </xdr:nvCxnSpPr>
      <xdr:spPr>
        <a:xfrm>
          <a:off x="19545300" y="665022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124178</xdr:rowOff>
    </xdr:from>
    <xdr:to>
      <xdr:col>102</xdr:col>
      <xdr:colOff>114300</xdr:colOff>
      <xdr:row>38</xdr:row>
      <xdr:rowOff>135128</xdr:rowOff>
    </xdr:to>
    <xdr:cxnSp macro="">
      <xdr:nvCxnSpPr>
        <xdr:cNvPr id="735" name="直線コネクタ 734"/>
        <xdr:cNvCxnSpPr/>
      </xdr:nvCxnSpPr>
      <xdr:spPr>
        <a:xfrm>
          <a:off x="18656300" y="6467828"/>
          <a:ext cx="889000" cy="1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88168</xdr:rowOff>
    </xdr:from>
    <xdr:to>
      <xdr:col>112</xdr:col>
      <xdr:colOff>38100</xdr:colOff>
      <xdr:row>39</xdr:row>
      <xdr:rowOff>18318</xdr:rowOff>
    </xdr:to>
    <xdr:sp macro="" textlink="">
      <xdr:nvSpPr>
        <xdr:cNvPr id="747" name="楕円 746"/>
        <xdr:cNvSpPr/>
      </xdr:nvSpPr>
      <xdr:spPr>
        <a:xfrm>
          <a:off x="21272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9445</xdr:rowOff>
    </xdr:from>
    <xdr:ext cx="313932" cy="259045"/>
    <xdr:sp macro="" textlink="">
      <xdr:nvSpPr>
        <xdr:cNvPr id="748" name="テキスト ボックス 747"/>
        <xdr:cNvSpPr txBox="1"/>
      </xdr:nvSpPr>
      <xdr:spPr>
        <a:xfrm>
          <a:off x="21166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49" name="楕円 748"/>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50" name="テキスト ボックス 749"/>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1" name="楕円 750"/>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5605</xdr:rowOff>
    </xdr:from>
    <xdr:ext cx="378565" cy="259045"/>
    <xdr:sp macro="" textlink="">
      <xdr:nvSpPr>
        <xdr:cNvPr id="752" name="テキスト ボックス 751"/>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73378</xdr:rowOff>
    </xdr:from>
    <xdr:to>
      <xdr:col>98</xdr:col>
      <xdr:colOff>38100</xdr:colOff>
      <xdr:row>38</xdr:row>
      <xdr:rowOff>3528</xdr:rowOff>
    </xdr:to>
    <xdr:sp macro="" textlink="">
      <xdr:nvSpPr>
        <xdr:cNvPr id="753" name="楕円 752"/>
        <xdr:cNvSpPr/>
      </xdr:nvSpPr>
      <xdr:spPr>
        <a:xfrm>
          <a:off x="18605500" y="64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20055</xdr:rowOff>
    </xdr:from>
    <xdr:ext cx="469744" cy="259045"/>
    <xdr:sp macro="" textlink="">
      <xdr:nvSpPr>
        <xdr:cNvPr id="754" name="テキスト ボックス 753"/>
        <xdr:cNvSpPr txBox="1"/>
      </xdr:nvSpPr>
      <xdr:spPr>
        <a:xfrm>
          <a:off x="18421428" y="61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94894</xdr:rowOff>
    </xdr:from>
    <xdr:to>
      <xdr:col>116</xdr:col>
      <xdr:colOff>63500</xdr:colOff>
      <xdr:row>58</xdr:row>
      <xdr:rowOff>99085</xdr:rowOff>
    </xdr:to>
    <xdr:cxnSp macro="">
      <xdr:nvCxnSpPr>
        <xdr:cNvPr id="783" name="直線コネクタ 782"/>
        <xdr:cNvCxnSpPr/>
      </xdr:nvCxnSpPr>
      <xdr:spPr>
        <a:xfrm flipV="1">
          <a:off x="21323300" y="1003899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78969</xdr:rowOff>
    </xdr:from>
    <xdr:to>
      <xdr:col>111</xdr:col>
      <xdr:colOff>177800</xdr:colOff>
      <xdr:row>58</xdr:row>
      <xdr:rowOff>99085</xdr:rowOff>
    </xdr:to>
    <xdr:cxnSp macro="">
      <xdr:nvCxnSpPr>
        <xdr:cNvPr id="786" name="直線コネクタ 785"/>
        <xdr:cNvCxnSpPr/>
      </xdr:nvCxnSpPr>
      <xdr:spPr>
        <a:xfrm>
          <a:off x="20434300" y="10023069"/>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78969</xdr:rowOff>
    </xdr:from>
    <xdr:to>
      <xdr:col>107</xdr:col>
      <xdr:colOff>50800</xdr:colOff>
      <xdr:row>58</xdr:row>
      <xdr:rowOff>106693</xdr:rowOff>
    </xdr:to>
    <xdr:cxnSp macro="">
      <xdr:nvCxnSpPr>
        <xdr:cNvPr id="789" name="直線コネクタ 788"/>
        <xdr:cNvCxnSpPr/>
      </xdr:nvCxnSpPr>
      <xdr:spPr>
        <a:xfrm flipV="1">
          <a:off x="19545300" y="10023069"/>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97561</xdr:rowOff>
    </xdr:from>
    <xdr:to>
      <xdr:col>102</xdr:col>
      <xdr:colOff>114300</xdr:colOff>
      <xdr:row>58</xdr:row>
      <xdr:rowOff>106693</xdr:rowOff>
    </xdr:to>
    <xdr:cxnSp macro="">
      <xdr:nvCxnSpPr>
        <xdr:cNvPr id="792" name="直線コネクタ 791"/>
        <xdr:cNvCxnSpPr/>
      </xdr:nvCxnSpPr>
      <xdr:spPr>
        <a:xfrm>
          <a:off x="18656300" y="10041661"/>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44094</xdr:rowOff>
    </xdr:from>
    <xdr:to>
      <xdr:col>116</xdr:col>
      <xdr:colOff>114300</xdr:colOff>
      <xdr:row>58</xdr:row>
      <xdr:rowOff>145694</xdr:rowOff>
    </xdr:to>
    <xdr:sp macro="" textlink="">
      <xdr:nvSpPr>
        <xdr:cNvPr id="802" name="楕円 801"/>
        <xdr:cNvSpPr/>
      </xdr:nvSpPr>
      <xdr:spPr>
        <a:xfrm>
          <a:off x="221107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3471</xdr:rowOff>
    </xdr:from>
    <xdr:ext cx="469744" cy="259045"/>
    <xdr:sp macro="" textlink="">
      <xdr:nvSpPr>
        <xdr:cNvPr id="803" name="貸付金該当値テキスト"/>
        <xdr:cNvSpPr txBox="1"/>
      </xdr:nvSpPr>
      <xdr:spPr>
        <a:xfrm>
          <a:off x="22212300" y="97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48285</xdr:rowOff>
    </xdr:from>
    <xdr:to>
      <xdr:col>112</xdr:col>
      <xdr:colOff>38100</xdr:colOff>
      <xdr:row>58</xdr:row>
      <xdr:rowOff>149885</xdr:rowOff>
    </xdr:to>
    <xdr:sp macro="" textlink="">
      <xdr:nvSpPr>
        <xdr:cNvPr id="804" name="楕円 803"/>
        <xdr:cNvSpPr/>
      </xdr:nvSpPr>
      <xdr:spPr>
        <a:xfrm>
          <a:off x="21272500" y="99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166412</xdr:rowOff>
    </xdr:from>
    <xdr:ext cx="469744" cy="259045"/>
    <xdr:sp macro="" textlink="">
      <xdr:nvSpPr>
        <xdr:cNvPr id="805" name="テキスト ボックス 804"/>
        <xdr:cNvSpPr txBox="1"/>
      </xdr:nvSpPr>
      <xdr:spPr>
        <a:xfrm>
          <a:off x="21088428" y="97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28169</xdr:rowOff>
    </xdr:from>
    <xdr:to>
      <xdr:col>107</xdr:col>
      <xdr:colOff>101600</xdr:colOff>
      <xdr:row>58</xdr:row>
      <xdr:rowOff>129769</xdr:rowOff>
    </xdr:to>
    <xdr:sp macro="" textlink="">
      <xdr:nvSpPr>
        <xdr:cNvPr id="806" name="楕円 805"/>
        <xdr:cNvSpPr/>
      </xdr:nvSpPr>
      <xdr:spPr>
        <a:xfrm>
          <a:off x="20383500" y="99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146296</xdr:rowOff>
    </xdr:from>
    <xdr:ext cx="534377" cy="259045"/>
    <xdr:sp macro="" textlink="">
      <xdr:nvSpPr>
        <xdr:cNvPr id="807" name="テキスト ボックス 806"/>
        <xdr:cNvSpPr txBox="1"/>
      </xdr:nvSpPr>
      <xdr:spPr>
        <a:xfrm>
          <a:off x="20167111" y="97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55893</xdr:rowOff>
    </xdr:from>
    <xdr:to>
      <xdr:col>102</xdr:col>
      <xdr:colOff>165100</xdr:colOff>
      <xdr:row>58</xdr:row>
      <xdr:rowOff>157493</xdr:rowOff>
    </xdr:to>
    <xdr:sp macro="" textlink="">
      <xdr:nvSpPr>
        <xdr:cNvPr id="808" name="楕円 807"/>
        <xdr:cNvSpPr/>
      </xdr:nvSpPr>
      <xdr:spPr>
        <a:xfrm>
          <a:off x="19494500" y="9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148620</xdr:rowOff>
    </xdr:from>
    <xdr:ext cx="469744" cy="259045"/>
    <xdr:sp macro="" textlink="">
      <xdr:nvSpPr>
        <xdr:cNvPr id="809" name="テキスト ボックス 808"/>
        <xdr:cNvSpPr txBox="1"/>
      </xdr:nvSpPr>
      <xdr:spPr>
        <a:xfrm>
          <a:off x="19310428" y="1009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46761</xdr:rowOff>
    </xdr:from>
    <xdr:to>
      <xdr:col>98</xdr:col>
      <xdr:colOff>38100</xdr:colOff>
      <xdr:row>58</xdr:row>
      <xdr:rowOff>148361</xdr:rowOff>
    </xdr:to>
    <xdr:sp macro="" textlink="">
      <xdr:nvSpPr>
        <xdr:cNvPr id="810" name="楕円 809"/>
        <xdr:cNvSpPr/>
      </xdr:nvSpPr>
      <xdr:spPr>
        <a:xfrm>
          <a:off x="18605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164888</xdr:rowOff>
    </xdr:from>
    <xdr:ext cx="469744" cy="259045"/>
    <xdr:sp macro="" textlink="">
      <xdr:nvSpPr>
        <xdr:cNvPr id="811" name="テキスト ボックス 810"/>
        <xdr:cNvSpPr txBox="1"/>
      </xdr:nvSpPr>
      <xdr:spPr>
        <a:xfrm>
          <a:off x="18421428" y="97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45265</xdr:rowOff>
    </xdr:from>
    <xdr:to>
      <xdr:col>116</xdr:col>
      <xdr:colOff>63500</xdr:colOff>
      <xdr:row>76</xdr:row>
      <xdr:rowOff>45407</xdr:rowOff>
    </xdr:to>
    <xdr:cxnSp macro="">
      <xdr:nvCxnSpPr>
        <xdr:cNvPr id="840" name="直線コネクタ 839"/>
        <xdr:cNvCxnSpPr/>
      </xdr:nvCxnSpPr>
      <xdr:spPr>
        <a:xfrm>
          <a:off x="21323300" y="13075465"/>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45265</xdr:rowOff>
    </xdr:from>
    <xdr:to>
      <xdr:col>111</xdr:col>
      <xdr:colOff>177800</xdr:colOff>
      <xdr:row>76</xdr:row>
      <xdr:rowOff>49654</xdr:rowOff>
    </xdr:to>
    <xdr:cxnSp macro="">
      <xdr:nvCxnSpPr>
        <xdr:cNvPr id="843" name="直線コネクタ 842"/>
        <xdr:cNvCxnSpPr/>
      </xdr:nvCxnSpPr>
      <xdr:spPr>
        <a:xfrm flipV="1">
          <a:off x="20434300" y="130754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49654</xdr:rowOff>
    </xdr:from>
    <xdr:to>
      <xdr:col>107</xdr:col>
      <xdr:colOff>50800</xdr:colOff>
      <xdr:row>76</xdr:row>
      <xdr:rowOff>66286</xdr:rowOff>
    </xdr:to>
    <xdr:cxnSp macro="">
      <xdr:nvCxnSpPr>
        <xdr:cNvPr id="846" name="直線コネクタ 845"/>
        <xdr:cNvCxnSpPr/>
      </xdr:nvCxnSpPr>
      <xdr:spPr>
        <a:xfrm flipV="1">
          <a:off x="19545300" y="13079854"/>
          <a:ext cx="8890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66286</xdr:rowOff>
    </xdr:from>
    <xdr:to>
      <xdr:col>102</xdr:col>
      <xdr:colOff>114300</xdr:colOff>
      <xdr:row>76</xdr:row>
      <xdr:rowOff>70168</xdr:rowOff>
    </xdr:to>
    <xdr:cxnSp macro="">
      <xdr:nvCxnSpPr>
        <xdr:cNvPr id="849" name="直線コネクタ 848"/>
        <xdr:cNvCxnSpPr/>
      </xdr:nvCxnSpPr>
      <xdr:spPr>
        <a:xfrm flipV="1">
          <a:off x="18656300" y="13096486"/>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166057</xdr:rowOff>
    </xdr:from>
    <xdr:to>
      <xdr:col>116</xdr:col>
      <xdr:colOff>114300</xdr:colOff>
      <xdr:row>76</xdr:row>
      <xdr:rowOff>96207</xdr:rowOff>
    </xdr:to>
    <xdr:sp macro="" textlink="">
      <xdr:nvSpPr>
        <xdr:cNvPr id="859" name="楕円 858"/>
        <xdr:cNvSpPr/>
      </xdr:nvSpPr>
      <xdr:spPr>
        <a:xfrm>
          <a:off x="22110700" y="130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17484</xdr:rowOff>
    </xdr:from>
    <xdr:ext cx="599010" cy="259045"/>
    <xdr:sp macro="" textlink="">
      <xdr:nvSpPr>
        <xdr:cNvPr id="860" name="繰出金該当値テキスト"/>
        <xdr:cNvSpPr txBox="1"/>
      </xdr:nvSpPr>
      <xdr:spPr>
        <a:xfrm>
          <a:off x="22212300" y="128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165915</xdr:rowOff>
    </xdr:from>
    <xdr:to>
      <xdr:col>112</xdr:col>
      <xdr:colOff>38100</xdr:colOff>
      <xdr:row>76</xdr:row>
      <xdr:rowOff>96065</xdr:rowOff>
    </xdr:to>
    <xdr:sp macro="" textlink="">
      <xdr:nvSpPr>
        <xdr:cNvPr id="861" name="楕円 860"/>
        <xdr:cNvSpPr/>
      </xdr:nvSpPr>
      <xdr:spPr>
        <a:xfrm>
          <a:off x="21272500" y="130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112592</xdr:rowOff>
    </xdr:from>
    <xdr:ext cx="599010" cy="259045"/>
    <xdr:sp macro="" textlink="">
      <xdr:nvSpPr>
        <xdr:cNvPr id="862" name="テキスト ボックス 861"/>
        <xdr:cNvSpPr txBox="1"/>
      </xdr:nvSpPr>
      <xdr:spPr>
        <a:xfrm>
          <a:off x="21023795" y="12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170304</xdr:rowOff>
    </xdr:from>
    <xdr:to>
      <xdr:col>107</xdr:col>
      <xdr:colOff>101600</xdr:colOff>
      <xdr:row>76</xdr:row>
      <xdr:rowOff>100454</xdr:rowOff>
    </xdr:to>
    <xdr:sp macro="" textlink="">
      <xdr:nvSpPr>
        <xdr:cNvPr id="863" name="楕円 862"/>
        <xdr:cNvSpPr/>
      </xdr:nvSpPr>
      <xdr:spPr>
        <a:xfrm>
          <a:off x="20383500" y="130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116981</xdr:rowOff>
    </xdr:from>
    <xdr:ext cx="599010" cy="259045"/>
    <xdr:sp macro="" textlink="">
      <xdr:nvSpPr>
        <xdr:cNvPr id="864" name="テキスト ボックス 863"/>
        <xdr:cNvSpPr txBox="1"/>
      </xdr:nvSpPr>
      <xdr:spPr>
        <a:xfrm>
          <a:off x="20134795" y="1280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15486</xdr:rowOff>
    </xdr:from>
    <xdr:to>
      <xdr:col>102</xdr:col>
      <xdr:colOff>165100</xdr:colOff>
      <xdr:row>76</xdr:row>
      <xdr:rowOff>117086</xdr:rowOff>
    </xdr:to>
    <xdr:sp macro="" textlink="">
      <xdr:nvSpPr>
        <xdr:cNvPr id="865" name="楕円 864"/>
        <xdr:cNvSpPr/>
      </xdr:nvSpPr>
      <xdr:spPr>
        <a:xfrm>
          <a:off x="19494500" y="130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133612</xdr:rowOff>
    </xdr:from>
    <xdr:ext cx="599010" cy="259045"/>
    <xdr:sp macro="" textlink="">
      <xdr:nvSpPr>
        <xdr:cNvPr id="866" name="テキスト ボックス 865"/>
        <xdr:cNvSpPr txBox="1"/>
      </xdr:nvSpPr>
      <xdr:spPr>
        <a:xfrm>
          <a:off x="19245795" y="1282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19368</xdr:rowOff>
    </xdr:from>
    <xdr:to>
      <xdr:col>98</xdr:col>
      <xdr:colOff>38100</xdr:colOff>
      <xdr:row>76</xdr:row>
      <xdr:rowOff>120968</xdr:rowOff>
    </xdr:to>
    <xdr:sp macro="" textlink="">
      <xdr:nvSpPr>
        <xdr:cNvPr id="867" name="楕円 866"/>
        <xdr:cNvSpPr/>
      </xdr:nvSpPr>
      <xdr:spPr>
        <a:xfrm>
          <a:off x="18605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137495</xdr:rowOff>
    </xdr:from>
    <xdr:ext cx="599010" cy="259045"/>
    <xdr:sp macro="" textlink="">
      <xdr:nvSpPr>
        <xdr:cNvPr id="868" name="テキスト ボックス 867"/>
        <xdr:cNvSpPr txBox="1"/>
      </xdr:nvSpPr>
      <xdr:spPr>
        <a:xfrm>
          <a:off x="18356795" y="1282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168,312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円となっている。類似団体平均と比べて低い水準にあり、近年ほぼ横ばいとなっている。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225,559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円となっており、類似団体と比較して一人当たりのコストは低い状況となっているが、公共施設等総合管理計画に基づき、事業の取捨選択を徹底していくことで、事業費の減少を目指す。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104496</xdr:rowOff>
    </xdr:from>
    <xdr:to>
      <xdr:col>24</xdr:col>
      <xdr:colOff>63500</xdr:colOff>
      <xdr:row>37</xdr:row>
      <xdr:rowOff>104839</xdr:rowOff>
    </xdr:to>
    <xdr:cxnSp macro="">
      <xdr:nvCxnSpPr>
        <xdr:cNvPr id="60" name="直線コネクタ 59"/>
        <xdr:cNvCxnSpPr/>
      </xdr:nvCxnSpPr>
      <xdr:spPr>
        <a:xfrm flipV="1">
          <a:off x="3797300" y="644814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104839</xdr:rowOff>
    </xdr:from>
    <xdr:to>
      <xdr:col>19</xdr:col>
      <xdr:colOff>177800</xdr:colOff>
      <xdr:row>37</xdr:row>
      <xdr:rowOff>114726</xdr:rowOff>
    </xdr:to>
    <xdr:cxnSp macro="">
      <xdr:nvCxnSpPr>
        <xdr:cNvPr id="63" name="直線コネクタ 62"/>
        <xdr:cNvCxnSpPr/>
      </xdr:nvCxnSpPr>
      <xdr:spPr>
        <a:xfrm flipV="1">
          <a:off x="2908300" y="6448489"/>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99104</xdr:rowOff>
    </xdr:from>
    <xdr:to>
      <xdr:col>15</xdr:col>
      <xdr:colOff>50800</xdr:colOff>
      <xdr:row>37</xdr:row>
      <xdr:rowOff>114726</xdr:rowOff>
    </xdr:to>
    <xdr:cxnSp macro="">
      <xdr:nvCxnSpPr>
        <xdr:cNvPr id="66" name="直線コネクタ 65"/>
        <xdr:cNvCxnSpPr/>
      </xdr:nvCxnSpPr>
      <xdr:spPr>
        <a:xfrm>
          <a:off x="2019300" y="6442754"/>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99104</xdr:rowOff>
    </xdr:from>
    <xdr:to>
      <xdr:col>10</xdr:col>
      <xdr:colOff>114300</xdr:colOff>
      <xdr:row>37</xdr:row>
      <xdr:rowOff>105086</xdr:rowOff>
    </xdr:to>
    <xdr:cxnSp macro="">
      <xdr:nvCxnSpPr>
        <xdr:cNvPr id="69" name="直線コネクタ 68"/>
        <xdr:cNvCxnSpPr/>
      </xdr:nvCxnSpPr>
      <xdr:spPr>
        <a:xfrm flipV="1">
          <a:off x="1130300" y="644275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53696</xdr:rowOff>
    </xdr:from>
    <xdr:to>
      <xdr:col>24</xdr:col>
      <xdr:colOff>114300</xdr:colOff>
      <xdr:row>37</xdr:row>
      <xdr:rowOff>155296</xdr:rowOff>
    </xdr:to>
    <xdr:sp macro="" textlink="">
      <xdr:nvSpPr>
        <xdr:cNvPr id="79" name="楕円 78"/>
        <xdr:cNvSpPr/>
      </xdr:nvSpPr>
      <xdr:spPr>
        <a:xfrm>
          <a:off x="4584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32123</xdr:rowOff>
    </xdr:from>
    <xdr:ext cx="534377" cy="259045"/>
    <xdr:sp macro="" textlink="">
      <xdr:nvSpPr>
        <xdr:cNvPr id="80" name="議会費該当値テキスト"/>
        <xdr:cNvSpPr txBox="1"/>
      </xdr:nvSpPr>
      <xdr:spPr>
        <a:xfrm>
          <a:off x="4686300"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54039</xdr:rowOff>
    </xdr:from>
    <xdr:to>
      <xdr:col>20</xdr:col>
      <xdr:colOff>38100</xdr:colOff>
      <xdr:row>37</xdr:row>
      <xdr:rowOff>155639</xdr:rowOff>
    </xdr:to>
    <xdr:sp macro="" textlink="">
      <xdr:nvSpPr>
        <xdr:cNvPr id="81" name="楕円 80"/>
        <xdr:cNvSpPr/>
      </xdr:nvSpPr>
      <xdr:spPr>
        <a:xfrm>
          <a:off x="3746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146766</xdr:rowOff>
    </xdr:from>
    <xdr:ext cx="534377" cy="259045"/>
    <xdr:sp macro="" textlink="">
      <xdr:nvSpPr>
        <xdr:cNvPr id="82" name="テキスト ボックス 81"/>
        <xdr:cNvSpPr txBox="1"/>
      </xdr:nvSpPr>
      <xdr:spPr>
        <a:xfrm>
          <a:off x="3530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63926</xdr:rowOff>
    </xdr:from>
    <xdr:to>
      <xdr:col>15</xdr:col>
      <xdr:colOff>101600</xdr:colOff>
      <xdr:row>37</xdr:row>
      <xdr:rowOff>165526</xdr:rowOff>
    </xdr:to>
    <xdr:sp macro="" textlink="">
      <xdr:nvSpPr>
        <xdr:cNvPr id="83" name="楕円 82"/>
        <xdr:cNvSpPr/>
      </xdr:nvSpPr>
      <xdr:spPr>
        <a:xfrm>
          <a:off x="2857500" y="6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156653</xdr:rowOff>
    </xdr:from>
    <xdr:ext cx="534377" cy="259045"/>
    <xdr:sp macro="" textlink="">
      <xdr:nvSpPr>
        <xdr:cNvPr id="84" name="テキスト ボックス 83"/>
        <xdr:cNvSpPr txBox="1"/>
      </xdr:nvSpPr>
      <xdr:spPr>
        <a:xfrm>
          <a:off x="2641111" y="65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48304</xdr:rowOff>
    </xdr:from>
    <xdr:to>
      <xdr:col>10</xdr:col>
      <xdr:colOff>165100</xdr:colOff>
      <xdr:row>37</xdr:row>
      <xdr:rowOff>149904</xdr:rowOff>
    </xdr:to>
    <xdr:sp macro="" textlink="">
      <xdr:nvSpPr>
        <xdr:cNvPr id="85" name="楕円 84"/>
        <xdr:cNvSpPr/>
      </xdr:nvSpPr>
      <xdr:spPr>
        <a:xfrm>
          <a:off x="1968500" y="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141032</xdr:rowOff>
    </xdr:from>
    <xdr:ext cx="534377" cy="259045"/>
    <xdr:sp macro="" textlink="">
      <xdr:nvSpPr>
        <xdr:cNvPr id="86" name="テキスト ボックス 85"/>
        <xdr:cNvSpPr txBox="1"/>
      </xdr:nvSpPr>
      <xdr:spPr>
        <a:xfrm>
          <a:off x="1752111" y="6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54286</xdr:rowOff>
    </xdr:from>
    <xdr:to>
      <xdr:col>6</xdr:col>
      <xdr:colOff>38100</xdr:colOff>
      <xdr:row>37</xdr:row>
      <xdr:rowOff>155886</xdr:rowOff>
    </xdr:to>
    <xdr:sp macro="" textlink="">
      <xdr:nvSpPr>
        <xdr:cNvPr id="87" name="楕円 86"/>
        <xdr:cNvSpPr/>
      </xdr:nvSpPr>
      <xdr:spPr>
        <a:xfrm>
          <a:off x="1079500" y="63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147013</xdr:rowOff>
    </xdr:from>
    <xdr:ext cx="534377" cy="259045"/>
    <xdr:sp macro="" textlink="">
      <xdr:nvSpPr>
        <xdr:cNvPr id="88" name="テキスト ボックス 87"/>
        <xdr:cNvSpPr txBox="1"/>
      </xdr:nvSpPr>
      <xdr:spPr>
        <a:xfrm>
          <a:off x="863111"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35433</xdr:rowOff>
    </xdr:from>
    <xdr:to>
      <xdr:col>24</xdr:col>
      <xdr:colOff>63500</xdr:colOff>
      <xdr:row>58</xdr:row>
      <xdr:rowOff>46113</xdr:rowOff>
    </xdr:to>
    <xdr:cxnSp macro="">
      <xdr:nvCxnSpPr>
        <xdr:cNvPr id="115" name="直線コネクタ 114"/>
        <xdr:cNvCxnSpPr/>
      </xdr:nvCxnSpPr>
      <xdr:spPr>
        <a:xfrm>
          <a:off x="3797300" y="9979533"/>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10302</xdr:rowOff>
    </xdr:from>
    <xdr:to>
      <xdr:col>19</xdr:col>
      <xdr:colOff>177800</xdr:colOff>
      <xdr:row>58</xdr:row>
      <xdr:rowOff>35433</xdr:rowOff>
    </xdr:to>
    <xdr:cxnSp macro="">
      <xdr:nvCxnSpPr>
        <xdr:cNvPr id="118" name="直線コネクタ 117"/>
        <xdr:cNvCxnSpPr/>
      </xdr:nvCxnSpPr>
      <xdr:spPr>
        <a:xfrm>
          <a:off x="2908300" y="9954402"/>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10302</xdr:rowOff>
    </xdr:from>
    <xdr:to>
      <xdr:col>15</xdr:col>
      <xdr:colOff>50800</xdr:colOff>
      <xdr:row>58</xdr:row>
      <xdr:rowOff>13967</xdr:rowOff>
    </xdr:to>
    <xdr:cxnSp macro="">
      <xdr:nvCxnSpPr>
        <xdr:cNvPr id="121" name="直線コネクタ 120"/>
        <xdr:cNvCxnSpPr/>
      </xdr:nvCxnSpPr>
      <xdr:spPr>
        <a:xfrm flipV="1">
          <a:off x="2019300" y="9954402"/>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13967</xdr:rowOff>
    </xdr:from>
    <xdr:to>
      <xdr:col>10</xdr:col>
      <xdr:colOff>114300</xdr:colOff>
      <xdr:row>58</xdr:row>
      <xdr:rowOff>24084</xdr:rowOff>
    </xdr:to>
    <xdr:cxnSp macro="">
      <xdr:nvCxnSpPr>
        <xdr:cNvPr id="124" name="直線コネクタ 123"/>
        <xdr:cNvCxnSpPr/>
      </xdr:nvCxnSpPr>
      <xdr:spPr>
        <a:xfrm flipV="1">
          <a:off x="1130300" y="9958067"/>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166763</xdr:rowOff>
    </xdr:from>
    <xdr:to>
      <xdr:col>24</xdr:col>
      <xdr:colOff>114300</xdr:colOff>
      <xdr:row>58</xdr:row>
      <xdr:rowOff>96913</xdr:rowOff>
    </xdr:to>
    <xdr:sp macro="" textlink="">
      <xdr:nvSpPr>
        <xdr:cNvPr id="134" name="楕円 133"/>
        <xdr:cNvSpPr/>
      </xdr:nvSpPr>
      <xdr:spPr>
        <a:xfrm>
          <a:off x="4584700" y="9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156083</xdr:rowOff>
    </xdr:from>
    <xdr:to>
      <xdr:col>20</xdr:col>
      <xdr:colOff>38100</xdr:colOff>
      <xdr:row>58</xdr:row>
      <xdr:rowOff>86233</xdr:rowOff>
    </xdr:to>
    <xdr:sp macro="" textlink="">
      <xdr:nvSpPr>
        <xdr:cNvPr id="136" name="楕円 135"/>
        <xdr:cNvSpPr/>
      </xdr:nvSpPr>
      <xdr:spPr>
        <a:xfrm>
          <a:off x="3746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77360</xdr:rowOff>
    </xdr:from>
    <xdr:ext cx="599010" cy="259045"/>
    <xdr:sp macro="" textlink="">
      <xdr:nvSpPr>
        <xdr:cNvPr id="137" name="テキスト ボックス 136"/>
        <xdr:cNvSpPr txBox="1"/>
      </xdr:nvSpPr>
      <xdr:spPr>
        <a:xfrm>
          <a:off x="3497795" y="100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130952</xdr:rowOff>
    </xdr:from>
    <xdr:to>
      <xdr:col>15</xdr:col>
      <xdr:colOff>101600</xdr:colOff>
      <xdr:row>58</xdr:row>
      <xdr:rowOff>61102</xdr:rowOff>
    </xdr:to>
    <xdr:sp macro="" textlink="">
      <xdr:nvSpPr>
        <xdr:cNvPr id="138" name="楕円 137"/>
        <xdr:cNvSpPr/>
      </xdr:nvSpPr>
      <xdr:spPr>
        <a:xfrm>
          <a:off x="2857500" y="99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77629</xdr:rowOff>
    </xdr:from>
    <xdr:ext cx="599010" cy="259045"/>
    <xdr:sp macro="" textlink="">
      <xdr:nvSpPr>
        <xdr:cNvPr id="139" name="テキスト ボックス 138"/>
        <xdr:cNvSpPr txBox="1"/>
      </xdr:nvSpPr>
      <xdr:spPr>
        <a:xfrm>
          <a:off x="2608795" y="96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134617</xdr:rowOff>
    </xdr:from>
    <xdr:to>
      <xdr:col>10</xdr:col>
      <xdr:colOff>165100</xdr:colOff>
      <xdr:row>58</xdr:row>
      <xdr:rowOff>64767</xdr:rowOff>
    </xdr:to>
    <xdr:sp macro="" textlink="">
      <xdr:nvSpPr>
        <xdr:cNvPr id="140" name="楕円 139"/>
        <xdr:cNvSpPr/>
      </xdr:nvSpPr>
      <xdr:spPr>
        <a:xfrm>
          <a:off x="1968500" y="99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81294</xdr:rowOff>
    </xdr:from>
    <xdr:ext cx="599010" cy="259045"/>
    <xdr:sp macro="" textlink="">
      <xdr:nvSpPr>
        <xdr:cNvPr id="141" name="テキスト ボックス 140"/>
        <xdr:cNvSpPr txBox="1"/>
      </xdr:nvSpPr>
      <xdr:spPr>
        <a:xfrm>
          <a:off x="1719795" y="96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144734</xdr:rowOff>
    </xdr:from>
    <xdr:to>
      <xdr:col>6</xdr:col>
      <xdr:colOff>38100</xdr:colOff>
      <xdr:row>58</xdr:row>
      <xdr:rowOff>74884</xdr:rowOff>
    </xdr:to>
    <xdr:sp macro="" textlink="">
      <xdr:nvSpPr>
        <xdr:cNvPr id="142" name="楕円 141"/>
        <xdr:cNvSpPr/>
      </xdr:nvSpPr>
      <xdr:spPr>
        <a:xfrm>
          <a:off x="1079500" y="9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91411</xdr:rowOff>
    </xdr:from>
    <xdr:ext cx="599010" cy="259045"/>
    <xdr:sp macro="" textlink="">
      <xdr:nvSpPr>
        <xdr:cNvPr id="143" name="テキスト ボックス 142"/>
        <xdr:cNvSpPr txBox="1"/>
      </xdr:nvSpPr>
      <xdr:spPr>
        <a:xfrm>
          <a:off x="830795" y="96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20825</xdr:rowOff>
    </xdr:from>
    <xdr:to>
      <xdr:col>24</xdr:col>
      <xdr:colOff>63500</xdr:colOff>
      <xdr:row>76</xdr:row>
      <xdr:rowOff>25625</xdr:rowOff>
    </xdr:to>
    <xdr:cxnSp macro="">
      <xdr:nvCxnSpPr>
        <xdr:cNvPr id="170" name="直線コネクタ 169"/>
        <xdr:cNvCxnSpPr/>
      </xdr:nvCxnSpPr>
      <xdr:spPr>
        <a:xfrm>
          <a:off x="3797300" y="1305102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20825</xdr:rowOff>
    </xdr:from>
    <xdr:to>
      <xdr:col>19</xdr:col>
      <xdr:colOff>177800</xdr:colOff>
      <xdr:row>76</xdr:row>
      <xdr:rowOff>45887</xdr:rowOff>
    </xdr:to>
    <xdr:cxnSp macro="">
      <xdr:nvCxnSpPr>
        <xdr:cNvPr id="173" name="直線コネクタ 172"/>
        <xdr:cNvCxnSpPr/>
      </xdr:nvCxnSpPr>
      <xdr:spPr>
        <a:xfrm flipV="1">
          <a:off x="2908300" y="13051025"/>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45887</xdr:rowOff>
    </xdr:from>
    <xdr:to>
      <xdr:col>15</xdr:col>
      <xdr:colOff>50800</xdr:colOff>
      <xdr:row>76</xdr:row>
      <xdr:rowOff>54336</xdr:rowOff>
    </xdr:to>
    <xdr:cxnSp macro="">
      <xdr:nvCxnSpPr>
        <xdr:cNvPr id="176" name="直線コネクタ 175"/>
        <xdr:cNvCxnSpPr/>
      </xdr:nvCxnSpPr>
      <xdr:spPr>
        <a:xfrm flipV="1">
          <a:off x="2019300" y="1307608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54336</xdr:rowOff>
    </xdr:from>
    <xdr:to>
      <xdr:col>10</xdr:col>
      <xdr:colOff>114300</xdr:colOff>
      <xdr:row>76</xdr:row>
      <xdr:rowOff>95484</xdr:rowOff>
    </xdr:to>
    <xdr:cxnSp macro="">
      <xdr:nvCxnSpPr>
        <xdr:cNvPr id="179" name="直線コネクタ 178"/>
        <xdr:cNvCxnSpPr/>
      </xdr:nvCxnSpPr>
      <xdr:spPr>
        <a:xfrm flipV="1">
          <a:off x="1130300" y="13084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146275</xdr:rowOff>
    </xdr:from>
    <xdr:to>
      <xdr:col>24</xdr:col>
      <xdr:colOff>114300</xdr:colOff>
      <xdr:row>76</xdr:row>
      <xdr:rowOff>76425</xdr:rowOff>
    </xdr:to>
    <xdr:sp macro="" textlink="">
      <xdr:nvSpPr>
        <xdr:cNvPr id="189" name="楕円 188"/>
        <xdr:cNvSpPr/>
      </xdr:nvSpPr>
      <xdr:spPr>
        <a:xfrm>
          <a:off x="4584700" y="130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124702</xdr:rowOff>
    </xdr:from>
    <xdr:ext cx="599010" cy="259045"/>
    <xdr:sp macro="" textlink="">
      <xdr:nvSpPr>
        <xdr:cNvPr id="190" name="民生費該当値テキスト"/>
        <xdr:cNvSpPr txBox="1"/>
      </xdr:nvSpPr>
      <xdr:spPr>
        <a:xfrm>
          <a:off x="4686300" y="129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141476</xdr:rowOff>
    </xdr:from>
    <xdr:to>
      <xdr:col>20</xdr:col>
      <xdr:colOff>38100</xdr:colOff>
      <xdr:row>76</xdr:row>
      <xdr:rowOff>71627</xdr:rowOff>
    </xdr:to>
    <xdr:sp macro="" textlink="">
      <xdr:nvSpPr>
        <xdr:cNvPr id="191" name="楕円 190"/>
        <xdr:cNvSpPr/>
      </xdr:nvSpPr>
      <xdr:spPr>
        <a:xfrm>
          <a:off x="3746500" y="13000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62752</xdr:rowOff>
    </xdr:from>
    <xdr:ext cx="599010" cy="259045"/>
    <xdr:sp macro="" textlink="">
      <xdr:nvSpPr>
        <xdr:cNvPr id="192" name="テキスト ボックス 191"/>
        <xdr:cNvSpPr txBox="1"/>
      </xdr:nvSpPr>
      <xdr:spPr>
        <a:xfrm>
          <a:off x="3497795" y="1309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166537</xdr:rowOff>
    </xdr:from>
    <xdr:to>
      <xdr:col>15</xdr:col>
      <xdr:colOff>101600</xdr:colOff>
      <xdr:row>76</xdr:row>
      <xdr:rowOff>96687</xdr:rowOff>
    </xdr:to>
    <xdr:sp macro="" textlink="">
      <xdr:nvSpPr>
        <xdr:cNvPr id="193" name="楕円 192"/>
        <xdr:cNvSpPr/>
      </xdr:nvSpPr>
      <xdr:spPr>
        <a:xfrm>
          <a:off x="2857500" y="130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87814</xdr:rowOff>
    </xdr:from>
    <xdr:ext cx="599010" cy="259045"/>
    <xdr:sp macro="" textlink="">
      <xdr:nvSpPr>
        <xdr:cNvPr id="194" name="テキスト ボックス 193"/>
        <xdr:cNvSpPr txBox="1"/>
      </xdr:nvSpPr>
      <xdr:spPr>
        <a:xfrm>
          <a:off x="2608795" y="1311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3536</xdr:rowOff>
    </xdr:from>
    <xdr:to>
      <xdr:col>10</xdr:col>
      <xdr:colOff>165100</xdr:colOff>
      <xdr:row>76</xdr:row>
      <xdr:rowOff>105136</xdr:rowOff>
    </xdr:to>
    <xdr:sp macro="" textlink="">
      <xdr:nvSpPr>
        <xdr:cNvPr id="195" name="楕円 194"/>
        <xdr:cNvSpPr/>
      </xdr:nvSpPr>
      <xdr:spPr>
        <a:xfrm>
          <a:off x="1968500" y="130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96263</xdr:rowOff>
    </xdr:from>
    <xdr:ext cx="599010" cy="259045"/>
    <xdr:sp macro="" textlink="">
      <xdr:nvSpPr>
        <xdr:cNvPr id="196" name="テキスト ボックス 195"/>
        <xdr:cNvSpPr txBox="1"/>
      </xdr:nvSpPr>
      <xdr:spPr>
        <a:xfrm>
          <a:off x="1719795" y="131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44684</xdr:rowOff>
    </xdr:from>
    <xdr:to>
      <xdr:col>6</xdr:col>
      <xdr:colOff>38100</xdr:colOff>
      <xdr:row>76</xdr:row>
      <xdr:rowOff>146284</xdr:rowOff>
    </xdr:to>
    <xdr:sp macro="" textlink="">
      <xdr:nvSpPr>
        <xdr:cNvPr id="197" name="楕円 196"/>
        <xdr:cNvSpPr/>
      </xdr:nvSpPr>
      <xdr:spPr>
        <a:xfrm>
          <a:off x="1079500" y="130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137411</xdr:rowOff>
    </xdr:from>
    <xdr:ext cx="599010" cy="259045"/>
    <xdr:sp macro="" textlink="">
      <xdr:nvSpPr>
        <xdr:cNvPr id="198" name="テキスト ボックス 197"/>
        <xdr:cNvSpPr txBox="1"/>
      </xdr:nvSpPr>
      <xdr:spPr>
        <a:xfrm>
          <a:off x="830795" y="131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164702</xdr:rowOff>
    </xdr:from>
    <xdr:to>
      <xdr:col>24</xdr:col>
      <xdr:colOff>63500</xdr:colOff>
      <xdr:row>97</xdr:row>
      <xdr:rowOff>166748</xdr:rowOff>
    </xdr:to>
    <xdr:cxnSp macro="">
      <xdr:nvCxnSpPr>
        <xdr:cNvPr id="227" name="直線コネクタ 226"/>
        <xdr:cNvCxnSpPr/>
      </xdr:nvCxnSpPr>
      <xdr:spPr>
        <a:xfrm flipV="1">
          <a:off x="3797300" y="16452452"/>
          <a:ext cx="838200" cy="3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146726</xdr:rowOff>
    </xdr:from>
    <xdr:to>
      <xdr:col>19</xdr:col>
      <xdr:colOff>177800</xdr:colOff>
      <xdr:row>97</xdr:row>
      <xdr:rowOff>166748</xdr:rowOff>
    </xdr:to>
    <xdr:cxnSp macro="">
      <xdr:nvCxnSpPr>
        <xdr:cNvPr id="230" name="直線コネクタ 229"/>
        <xdr:cNvCxnSpPr/>
      </xdr:nvCxnSpPr>
      <xdr:spPr>
        <a:xfrm>
          <a:off x="2908300" y="16777376"/>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144481</xdr:rowOff>
    </xdr:from>
    <xdr:to>
      <xdr:col>15</xdr:col>
      <xdr:colOff>50800</xdr:colOff>
      <xdr:row>97</xdr:row>
      <xdr:rowOff>146726</xdr:rowOff>
    </xdr:to>
    <xdr:cxnSp macro="">
      <xdr:nvCxnSpPr>
        <xdr:cNvPr id="233" name="直線コネクタ 232"/>
        <xdr:cNvCxnSpPr/>
      </xdr:nvCxnSpPr>
      <xdr:spPr>
        <a:xfrm>
          <a:off x="2019300" y="16775131"/>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137334</xdr:rowOff>
    </xdr:from>
    <xdr:to>
      <xdr:col>10</xdr:col>
      <xdr:colOff>114300</xdr:colOff>
      <xdr:row>97</xdr:row>
      <xdr:rowOff>144481</xdr:rowOff>
    </xdr:to>
    <xdr:cxnSp macro="">
      <xdr:nvCxnSpPr>
        <xdr:cNvPr id="236" name="直線コネクタ 235"/>
        <xdr:cNvCxnSpPr/>
      </xdr:nvCxnSpPr>
      <xdr:spPr>
        <a:xfrm>
          <a:off x="1130300" y="16767984"/>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113902</xdr:rowOff>
    </xdr:from>
    <xdr:to>
      <xdr:col>24</xdr:col>
      <xdr:colOff>114300</xdr:colOff>
      <xdr:row>96</xdr:row>
      <xdr:rowOff>44052</xdr:rowOff>
    </xdr:to>
    <xdr:sp macro="" textlink="">
      <xdr:nvSpPr>
        <xdr:cNvPr id="246" name="楕円 245"/>
        <xdr:cNvSpPr/>
      </xdr:nvSpPr>
      <xdr:spPr>
        <a:xfrm>
          <a:off x="4584700" y="164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136779</xdr:rowOff>
    </xdr:from>
    <xdr:ext cx="599010" cy="259045"/>
    <xdr:sp macro="" textlink="">
      <xdr:nvSpPr>
        <xdr:cNvPr id="247" name="衛生費該当値テキスト"/>
        <xdr:cNvSpPr txBox="1"/>
      </xdr:nvSpPr>
      <xdr:spPr>
        <a:xfrm>
          <a:off x="4686300" y="1625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115948</xdr:rowOff>
    </xdr:from>
    <xdr:to>
      <xdr:col>20</xdr:col>
      <xdr:colOff>38100</xdr:colOff>
      <xdr:row>98</xdr:row>
      <xdr:rowOff>46098</xdr:rowOff>
    </xdr:to>
    <xdr:sp macro="" textlink="">
      <xdr:nvSpPr>
        <xdr:cNvPr id="248" name="楕円 247"/>
        <xdr:cNvSpPr/>
      </xdr:nvSpPr>
      <xdr:spPr>
        <a:xfrm>
          <a:off x="3746500" y="167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37225</xdr:rowOff>
    </xdr:from>
    <xdr:ext cx="534377" cy="259045"/>
    <xdr:sp macro="" textlink="">
      <xdr:nvSpPr>
        <xdr:cNvPr id="249" name="テキスト ボックス 248"/>
        <xdr:cNvSpPr txBox="1"/>
      </xdr:nvSpPr>
      <xdr:spPr>
        <a:xfrm>
          <a:off x="3530111" y="168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95926</xdr:rowOff>
    </xdr:from>
    <xdr:to>
      <xdr:col>15</xdr:col>
      <xdr:colOff>101600</xdr:colOff>
      <xdr:row>98</xdr:row>
      <xdr:rowOff>26076</xdr:rowOff>
    </xdr:to>
    <xdr:sp macro="" textlink="">
      <xdr:nvSpPr>
        <xdr:cNvPr id="250" name="楕円 249"/>
        <xdr:cNvSpPr/>
      </xdr:nvSpPr>
      <xdr:spPr>
        <a:xfrm>
          <a:off x="28575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17203</xdr:rowOff>
    </xdr:from>
    <xdr:ext cx="534377" cy="259045"/>
    <xdr:sp macro="" textlink="">
      <xdr:nvSpPr>
        <xdr:cNvPr id="251" name="テキスト ボックス 250"/>
        <xdr:cNvSpPr txBox="1"/>
      </xdr:nvSpPr>
      <xdr:spPr>
        <a:xfrm>
          <a:off x="2641111" y="168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93681</xdr:rowOff>
    </xdr:from>
    <xdr:to>
      <xdr:col>10</xdr:col>
      <xdr:colOff>165100</xdr:colOff>
      <xdr:row>98</xdr:row>
      <xdr:rowOff>23831</xdr:rowOff>
    </xdr:to>
    <xdr:sp macro="" textlink="">
      <xdr:nvSpPr>
        <xdr:cNvPr id="252" name="楕円 251"/>
        <xdr:cNvSpPr/>
      </xdr:nvSpPr>
      <xdr:spPr>
        <a:xfrm>
          <a:off x="1968500" y="16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14958</xdr:rowOff>
    </xdr:from>
    <xdr:ext cx="534377" cy="259045"/>
    <xdr:sp macro="" textlink="">
      <xdr:nvSpPr>
        <xdr:cNvPr id="253" name="テキスト ボックス 252"/>
        <xdr:cNvSpPr txBox="1"/>
      </xdr:nvSpPr>
      <xdr:spPr>
        <a:xfrm>
          <a:off x="1752111" y="168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86534</xdr:rowOff>
    </xdr:from>
    <xdr:to>
      <xdr:col>6</xdr:col>
      <xdr:colOff>38100</xdr:colOff>
      <xdr:row>98</xdr:row>
      <xdr:rowOff>16684</xdr:rowOff>
    </xdr:to>
    <xdr:sp macro="" textlink="">
      <xdr:nvSpPr>
        <xdr:cNvPr id="254" name="楕円 253"/>
        <xdr:cNvSpPr/>
      </xdr:nvSpPr>
      <xdr:spPr>
        <a:xfrm>
          <a:off x="1079500" y="16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7811</xdr:rowOff>
    </xdr:from>
    <xdr:ext cx="534377" cy="259045"/>
    <xdr:sp macro="" textlink="">
      <xdr:nvSpPr>
        <xdr:cNvPr id="255" name="テキスト ボックス 254"/>
        <xdr:cNvSpPr txBox="1"/>
      </xdr:nvSpPr>
      <xdr:spPr>
        <a:xfrm>
          <a:off x="863111" y="16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48108</xdr:rowOff>
    </xdr:from>
    <xdr:to>
      <xdr:col>50</xdr:col>
      <xdr:colOff>114300</xdr:colOff>
      <xdr:row>39</xdr:row>
      <xdr:rowOff>44450</xdr:rowOff>
    </xdr:to>
    <xdr:cxnSp macro="">
      <xdr:nvCxnSpPr>
        <xdr:cNvPr id="287" name="直線コネクタ 286"/>
        <xdr:cNvCxnSpPr/>
      </xdr:nvCxnSpPr>
      <xdr:spPr>
        <a:xfrm>
          <a:off x="8750300" y="6563208"/>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30886</xdr:rowOff>
    </xdr:from>
    <xdr:to>
      <xdr:col>45</xdr:col>
      <xdr:colOff>177800</xdr:colOff>
      <xdr:row>38</xdr:row>
      <xdr:rowOff>48108</xdr:rowOff>
    </xdr:to>
    <xdr:cxnSp macro="">
      <xdr:nvCxnSpPr>
        <xdr:cNvPr id="290" name="直線コネクタ 289"/>
        <xdr:cNvCxnSpPr/>
      </xdr:nvCxnSpPr>
      <xdr:spPr>
        <a:xfrm>
          <a:off x="7861300" y="5860186"/>
          <a:ext cx="889000" cy="7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30886</xdr:rowOff>
    </xdr:from>
    <xdr:to>
      <xdr:col>41</xdr:col>
      <xdr:colOff>50800</xdr:colOff>
      <xdr:row>36</xdr:row>
      <xdr:rowOff>101524</xdr:rowOff>
    </xdr:to>
    <xdr:cxnSp macro="">
      <xdr:nvCxnSpPr>
        <xdr:cNvPr id="293" name="直線コネクタ 292"/>
        <xdr:cNvCxnSpPr/>
      </xdr:nvCxnSpPr>
      <xdr:spPr>
        <a:xfrm flipV="1">
          <a:off x="6972300" y="5860186"/>
          <a:ext cx="889000" cy="4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168758</xdr:rowOff>
    </xdr:from>
    <xdr:to>
      <xdr:col>46</xdr:col>
      <xdr:colOff>38100</xdr:colOff>
      <xdr:row>38</xdr:row>
      <xdr:rowOff>98908</xdr:rowOff>
    </xdr:to>
    <xdr:sp macro="" textlink="">
      <xdr:nvSpPr>
        <xdr:cNvPr id="307" name="楕円 306"/>
        <xdr:cNvSpPr/>
      </xdr:nvSpPr>
      <xdr:spPr>
        <a:xfrm>
          <a:off x="8699500" y="65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115435</xdr:rowOff>
    </xdr:from>
    <xdr:ext cx="469744" cy="259045"/>
    <xdr:sp macro="" textlink="">
      <xdr:nvSpPr>
        <xdr:cNvPr id="308" name="テキスト ボックス 307"/>
        <xdr:cNvSpPr txBox="1"/>
      </xdr:nvSpPr>
      <xdr:spPr>
        <a:xfrm>
          <a:off x="8515428" y="62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151536</xdr:rowOff>
    </xdr:from>
    <xdr:to>
      <xdr:col>41</xdr:col>
      <xdr:colOff>101600</xdr:colOff>
      <xdr:row>34</xdr:row>
      <xdr:rowOff>81686</xdr:rowOff>
    </xdr:to>
    <xdr:sp macro="" textlink="">
      <xdr:nvSpPr>
        <xdr:cNvPr id="309" name="楕円 308"/>
        <xdr:cNvSpPr/>
      </xdr:nvSpPr>
      <xdr:spPr>
        <a:xfrm>
          <a:off x="7810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98213</xdr:rowOff>
    </xdr:from>
    <xdr:ext cx="534377" cy="259045"/>
    <xdr:sp macro="" textlink="">
      <xdr:nvSpPr>
        <xdr:cNvPr id="310" name="テキスト ボックス 309"/>
        <xdr:cNvSpPr txBox="1"/>
      </xdr:nvSpPr>
      <xdr:spPr>
        <a:xfrm>
          <a:off x="7594111" y="55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11" name="楕円 310"/>
        <xdr:cNvSpPr/>
      </xdr:nvSpPr>
      <xdr:spPr>
        <a:xfrm>
          <a:off x="6921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168851</xdr:rowOff>
    </xdr:from>
    <xdr:ext cx="534377" cy="259045"/>
    <xdr:sp macro="" textlink="">
      <xdr:nvSpPr>
        <xdr:cNvPr id="312" name="テキスト ボックス 311"/>
        <xdr:cNvSpPr txBox="1"/>
      </xdr:nvSpPr>
      <xdr:spPr>
        <a:xfrm>
          <a:off x="6705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88150</xdr:rowOff>
    </xdr:from>
    <xdr:to>
      <xdr:col>55</xdr:col>
      <xdr:colOff>0</xdr:colOff>
      <xdr:row>58</xdr:row>
      <xdr:rowOff>97433</xdr:rowOff>
    </xdr:to>
    <xdr:cxnSp macro="">
      <xdr:nvCxnSpPr>
        <xdr:cNvPr id="339" name="直線コネクタ 338"/>
        <xdr:cNvCxnSpPr/>
      </xdr:nvCxnSpPr>
      <xdr:spPr>
        <a:xfrm flipV="1">
          <a:off x="9639300" y="10032250"/>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93873</xdr:rowOff>
    </xdr:from>
    <xdr:to>
      <xdr:col>50</xdr:col>
      <xdr:colOff>114300</xdr:colOff>
      <xdr:row>58</xdr:row>
      <xdr:rowOff>97433</xdr:rowOff>
    </xdr:to>
    <xdr:cxnSp macro="">
      <xdr:nvCxnSpPr>
        <xdr:cNvPr id="342" name="直線コネクタ 341"/>
        <xdr:cNvCxnSpPr/>
      </xdr:nvCxnSpPr>
      <xdr:spPr>
        <a:xfrm>
          <a:off x="8750300" y="10037973"/>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77610</xdr:rowOff>
    </xdr:from>
    <xdr:to>
      <xdr:col>45</xdr:col>
      <xdr:colOff>177800</xdr:colOff>
      <xdr:row>58</xdr:row>
      <xdr:rowOff>93873</xdr:rowOff>
    </xdr:to>
    <xdr:cxnSp macro="">
      <xdr:nvCxnSpPr>
        <xdr:cNvPr id="345" name="直線コネクタ 344"/>
        <xdr:cNvCxnSpPr/>
      </xdr:nvCxnSpPr>
      <xdr:spPr>
        <a:xfrm>
          <a:off x="7861300" y="10021710"/>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77610</xdr:rowOff>
    </xdr:from>
    <xdr:to>
      <xdr:col>41</xdr:col>
      <xdr:colOff>50800</xdr:colOff>
      <xdr:row>58</xdr:row>
      <xdr:rowOff>89943</xdr:rowOff>
    </xdr:to>
    <xdr:cxnSp macro="">
      <xdr:nvCxnSpPr>
        <xdr:cNvPr id="348" name="直線コネクタ 347"/>
        <xdr:cNvCxnSpPr/>
      </xdr:nvCxnSpPr>
      <xdr:spPr>
        <a:xfrm flipV="1">
          <a:off x="6972300" y="10021710"/>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37350</xdr:rowOff>
    </xdr:from>
    <xdr:to>
      <xdr:col>55</xdr:col>
      <xdr:colOff>50800</xdr:colOff>
      <xdr:row>58</xdr:row>
      <xdr:rowOff>138950</xdr:rowOff>
    </xdr:to>
    <xdr:sp macro="" textlink="">
      <xdr:nvSpPr>
        <xdr:cNvPr id="358" name="楕円 357"/>
        <xdr:cNvSpPr/>
      </xdr:nvSpPr>
      <xdr:spPr>
        <a:xfrm>
          <a:off x="104267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46633</xdr:rowOff>
    </xdr:from>
    <xdr:to>
      <xdr:col>50</xdr:col>
      <xdr:colOff>165100</xdr:colOff>
      <xdr:row>58</xdr:row>
      <xdr:rowOff>148233</xdr:rowOff>
    </xdr:to>
    <xdr:sp macro="" textlink="">
      <xdr:nvSpPr>
        <xdr:cNvPr id="360" name="楕円 359"/>
        <xdr:cNvSpPr/>
      </xdr:nvSpPr>
      <xdr:spPr>
        <a:xfrm>
          <a:off x="9588500" y="99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139360</xdr:rowOff>
    </xdr:from>
    <xdr:ext cx="534377" cy="259045"/>
    <xdr:sp macro="" textlink="">
      <xdr:nvSpPr>
        <xdr:cNvPr id="361" name="テキスト ボックス 360"/>
        <xdr:cNvSpPr txBox="1"/>
      </xdr:nvSpPr>
      <xdr:spPr>
        <a:xfrm>
          <a:off x="9372111" y="100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43073</xdr:rowOff>
    </xdr:from>
    <xdr:to>
      <xdr:col>46</xdr:col>
      <xdr:colOff>38100</xdr:colOff>
      <xdr:row>58</xdr:row>
      <xdr:rowOff>144673</xdr:rowOff>
    </xdr:to>
    <xdr:sp macro="" textlink="">
      <xdr:nvSpPr>
        <xdr:cNvPr id="362" name="楕円 361"/>
        <xdr:cNvSpPr/>
      </xdr:nvSpPr>
      <xdr:spPr>
        <a:xfrm>
          <a:off x="8699500" y="99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135800</xdr:rowOff>
    </xdr:from>
    <xdr:ext cx="599010" cy="259045"/>
    <xdr:sp macro="" textlink="">
      <xdr:nvSpPr>
        <xdr:cNvPr id="363" name="テキスト ボックス 362"/>
        <xdr:cNvSpPr txBox="1"/>
      </xdr:nvSpPr>
      <xdr:spPr>
        <a:xfrm>
          <a:off x="8450795" y="1007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26810</xdr:rowOff>
    </xdr:from>
    <xdr:to>
      <xdr:col>41</xdr:col>
      <xdr:colOff>101600</xdr:colOff>
      <xdr:row>58</xdr:row>
      <xdr:rowOff>128410</xdr:rowOff>
    </xdr:to>
    <xdr:sp macro="" textlink="">
      <xdr:nvSpPr>
        <xdr:cNvPr id="364" name="楕円 363"/>
        <xdr:cNvSpPr/>
      </xdr:nvSpPr>
      <xdr:spPr>
        <a:xfrm>
          <a:off x="7810500" y="99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119537</xdr:rowOff>
    </xdr:from>
    <xdr:ext cx="599010" cy="259045"/>
    <xdr:sp macro="" textlink="">
      <xdr:nvSpPr>
        <xdr:cNvPr id="365" name="テキスト ボックス 364"/>
        <xdr:cNvSpPr txBox="1"/>
      </xdr:nvSpPr>
      <xdr:spPr>
        <a:xfrm>
          <a:off x="7561795" y="1006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39143</xdr:rowOff>
    </xdr:from>
    <xdr:to>
      <xdr:col>36</xdr:col>
      <xdr:colOff>165100</xdr:colOff>
      <xdr:row>58</xdr:row>
      <xdr:rowOff>140743</xdr:rowOff>
    </xdr:to>
    <xdr:sp macro="" textlink="">
      <xdr:nvSpPr>
        <xdr:cNvPr id="366" name="楕円 365"/>
        <xdr:cNvSpPr/>
      </xdr:nvSpPr>
      <xdr:spPr>
        <a:xfrm>
          <a:off x="6921500" y="99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131870</xdr:rowOff>
    </xdr:from>
    <xdr:ext cx="599010" cy="259045"/>
    <xdr:sp macro="" textlink="">
      <xdr:nvSpPr>
        <xdr:cNvPr id="367" name="テキスト ボックス 366"/>
        <xdr:cNvSpPr txBox="1"/>
      </xdr:nvSpPr>
      <xdr:spPr>
        <a:xfrm>
          <a:off x="6672795" y="1007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125385</xdr:rowOff>
    </xdr:from>
    <xdr:to>
      <xdr:col>55</xdr:col>
      <xdr:colOff>0</xdr:colOff>
      <xdr:row>79</xdr:row>
      <xdr:rowOff>26651</xdr:rowOff>
    </xdr:to>
    <xdr:cxnSp macro="">
      <xdr:nvCxnSpPr>
        <xdr:cNvPr id="396" name="直線コネクタ 395"/>
        <xdr:cNvCxnSpPr/>
      </xdr:nvCxnSpPr>
      <xdr:spPr>
        <a:xfrm flipV="1">
          <a:off x="9639300" y="13498485"/>
          <a:ext cx="8382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7744</xdr:rowOff>
    </xdr:from>
    <xdr:to>
      <xdr:col>50</xdr:col>
      <xdr:colOff>114300</xdr:colOff>
      <xdr:row>79</xdr:row>
      <xdr:rowOff>26651</xdr:rowOff>
    </xdr:to>
    <xdr:cxnSp macro="">
      <xdr:nvCxnSpPr>
        <xdr:cNvPr id="399" name="直線コネクタ 398"/>
        <xdr:cNvCxnSpPr/>
      </xdr:nvCxnSpPr>
      <xdr:spPr>
        <a:xfrm>
          <a:off x="8750300" y="13552294"/>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7530</xdr:rowOff>
    </xdr:from>
    <xdr:to>
      <xdr:col>45</xdr:col>
      <xdr:colOff>177800</xdr:colOff>
      <xdr:row>79</xdr:row>
      <xdr:rowOff>7744</xdr:rowOff>
    </xdr:to>
    <xdr:cxnSp macro="">
      <xdr:nvCxnSpPr>
        <xdr:cNvPr id="402" name="直線コネクタ 401"/>
        <xdr:cNvCxnSpPr/>
      </xdr:nvCxnSpPr>
      <xdr:spPr>
        <a:xfrm>
          <a:off x="7861300" y="13552080"/>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157398</xdr:rowOff>
    </xdr:from>
    <xdr:to>
      <xdr:col>41</xdr:col>
      <xdr:colOff>50800</xdr:colOff>
      <xdr:row>79</xdr:row>
      <xdr:rowOff>7530</xdr:rowOff>
    </xdr:to>
    <xdr:cxnSp macro="">
      <xdr:nvCxnSpPr>
        <xdr:cNvPr id="405" name="直線コネクタ 404"/>
        <xdr:cNvCxnSpPr/>
      </xdr:nvCxnSpPr>
      <xdr:spPr>
        <a:xfrm>
          <a:off x="6972300" y="13530498"/>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74585</xdr:rowOff>
    </xdr:from>
    <xdr:to>
      <xdr:col>55</xdr:col>
      <xdr:colOff>50800</xdr:colOff>
      <xdr:row>79</xdr:row>
      <xdr:rowOff>4735</xdr:rowOff>
    </xdr:to>
    <xdr:sp macro="" textlink="">
      <xdr:nvSpPr>
        <xdr:cNvPr id="415" name="楕円 414"/>
        <xdr:cNvSpPr/>
      </xdr:nvSpPr>
      <xdr:spPr>
        <a:xfrm>
          <a:off x="10426700" y="134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33962</xdr:rowOff>
    </xdr:from>
    <xdr:ext cx="534377" cy="259045"/>
    <xdr:sp macro="" textlink="">
      <xdr:nvSpPr>
        <xdr:cNvPr id="416" name="商工費該当値テキスト"/>
        <xdr:cNvSpPr txBox="1"/>
      </xdr:nvSpPr>
      <xdr:spPr>
        <a:xfrm>
          <a:off x="10528300" y="132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147301</xdr:rowOff>
    </xdr:from>
    <xdr:to>
      <xdr:col>50</xdr:col>
      <xdr:colOff>165100</xdr:colOff>
      <xdr:row>79</xdr:row>
      <xdr:rowOff>77451</xdr:rowOff>
    </xdr:to>
    <xdr:sp macro="" textlink="">
      <xdr:nvSpPr>
        <xdr:cNvPr id="417" name="楕円 416"/>
        <xdr:cNvSpPr/>
      </xdr:nvSpPr>
      <xdr:spPr>
        <a:xfrm>
          <a:off x="9588500" y="135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68578</xdr:rowOff>
    </xdr:from>
    <xdr:ext cx="469744" cy="259045"/>
    <xdr:sp macro="" textlink="">
      <xdr:nvSpPr>
        <xdr:cNvPr id="418" name="テキスト ボックス 417"/>
        <xdr:cNvSpPr txBox="1"/>
      </xdr:nvSpPr>
      <xdr:spPr>
        <a:xfrm>
          <a:off x="9404428" y="1361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128394</xdr:rowOff>
    </xdr:from>
    <xdr:to>
      <xdr:col>46</xdr:col>
      <xdr:colOff>38100</xdr:colOff>
      <xdr:row>79</xdr:row>
      <xdr:rowOff>58544</xdr:rowOff>
    </xdr:to>
    <xdr:sp macro="" textlink="">
      <xdr:nvSpPr>
        <xdr:cNvPr id="419" name="楕円 418"/>
        <xdr:cNvSpPr/>
      </xdr:nvSpPr>
      <xdr:spPr>
        <a:xfrm>
          <a:off x="8699500" y="135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49671</xdr:rowOff>
    </xdr:from>
    <xdr:ext cx="534377" cy="259045"/>
    <xdr:sp macro="" textlink="">
      <xdr:nvSpPr>
        <xdr:cNvPr id="420" name="テキスト ボックス 419"/>
        <xdr:cNvSpPr txBox="1"/>
      </xdr:nvSpPr>
      <xdr:spPr>
        <a:xfrm>
          <a:off x="8483111" y="135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128180</xdr:rowOff>
    </xdr:from>
    <xdr:to>
      <xdr:col>41</xdr:col>
      <xdr:colOff>101600</xdr:colOff>
      <xdr:row>79</xdr:row>
      <xdr:rowOff>58330</xdr:rowOff>
    </xdr:to>
    <xdr:sp macro="" textlink="">
      <xdr:nvSpPr>
        <xdr:cNvPr id="421" name="楕円 420"/>
        <xdr:cNvSpPr/>
      </xdr:nvSpPr>
      <xdr:spPr>
        <a:xfrm>
          <a:off x="7810500" y="135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49457</xdr:rowOff>
    </xdr:from>
    <xdr:ext cx="534377" cy="259045"/>
    <xdr:sp macro="" textlink="">
      <xdr:nvSpPr>
        <xdr:cNvPr id="422" name="テキスト ボックス 421"/>
        <xdr:cNvSpPr txBox="1"/>
      </xdr:nvSpPr>
      <xdr:spPr>
        <a:xfrm>
          <a:off x="7594111" y="135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106598</xdr:rowOff>
    </xdr:from>
    <xdr:to>
      <xdr:col>36</xdr:col>
      <xdr:colOff>165100</xdr:colOff>
      <xdr:row>79</xdr:row>
      <xdr:rowOff>36748</xdr:rowOff>
    </xdr:to>
    <xdr:sp macro="" textlink="">
      <xdr:nvSpPr>
        <xdr:cNvPr id="423" name="楕円 422"/>
        <xdr:cNvSpPr/>
      </xdr:nvSpPr>
      <xdr:spPr>
        <a:xfrm>
          <a:off x="6921500" y="134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27875</xdr:rowOff>
    </xdr:from>
    <xdr:ext cx="534377" cy="259045"/>
    <xdr:sp macro="" textlink="">
      <xdr:nvSpPr>
        <xdr:cNvPr id="424" name="テキスト ボックス 423"/>
        <xdr:cNvSpPr txBox="1"/>
      </xdr:nvSpPr>
      <xdr:spPr>
        <a:xfrm>
          <a:off x="6705111" y="135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156062</xdr:rowOff>
    </xdr:from>
    <xdr:to>
      <xdr:col>55</xdr:col>
      <xdr:colOff>0</xdr:colOff>
      <xdr:row>98</xdr:row>
      <xdr:rowOff>73636</xdr:rowOff>
    </xdr:to>
    <xdr:cxnSp macro="">
      <xdr:nvCxnSpPr>
        <xdr:cNvPr id="451" name="直線コネクタ 450"/>
        <xdr:cNvCxnSpPr/>
      </xdr:nvCxnSpPr>
      <xdr:spPr>
        <a:xfrm flipV="1">
          <a:off x="9639300" y="16786712"/>
          <a:ext cx="838200" cy="8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44428</xdr:rowOff>
    </xdr:from>
    <xdr:to>
      <xdr:col>50</xdr:col>
      <xdr:colOff>114300</xdr:colOff>
      <xdr:row>98</xdr:row>
      <xdr:rowOff>73636</xdr:rowOff>
    </xdr:to>
    <xdr:cxnSp macro="">
      <xdr:nvCxnSpPr>
        <xdr:cNvPr id="454" name="直線コネクタ 453"/>
        <xdr:cNvCxnSpPr/>
      </xdr:nvCxnSpPr>
      <xdr:spPr>
        <a:xfrm>
          <a:off x="8750300" y="16846528"/>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42997</xdr:rowOff>
    </xdr:from>
    <xdr:to>
      <xdr:col>45</xdr:col>
      <xdr:colOff>177800</xdr:colOff>
      <xdr:row>98</xdr:row>
      <xdr:rowOff>44428</xdr:rowOff>
    </xdr:to>
    <xdr:cxnSp macro="">
      <xdr:nvCxnSpPr>
        <xdr:cNvPr id="457" name="直線コネクタ 456"/>
        <xdr:cNvCxnSpPr/>
      </xdr:nvCxnSpPr>
      <xdr:spPr>
        <a:xfrm>
          <a:off x="7861300" y="16845097"/>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159562</xdr:rowOff>
    </xdr:from>
    <xdr:to>
      <xdr:col>41</xdr:col>
      <xdr:colOff>50800</xdr:colOff>
      <xdr:row>98</xdr:row>
      <xdr:rowOff>42997</xdr:rowOff>
    </xdr:to>
    <xdr:cxnSp macro="">
      <xdr:nvCxnSpPr>
        <xdr:cNvPr id="460" name="直線コネクタ 459"/>
        <xdr:cNvCxnSpPr/>
      </xdr:nvCxnSpPr>
      <xdr:spPr>
        <a:xfrm>
          <a:off x="6972300" y="16790212"/>
          <a:ext cx="889000" cy="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105262</xdr:rowOff>
    </xdr:from>
    <xdr:to>
      <xdr:col>55</xdr:col>
      <xdr:colOff>50800</xdr:colOff>
      <xdr:row>98</xdr:row>
      <xdr:rowOff>35412</xdr:rowOff>
    </xdr:to>
    <xdr:sp macro="" textlink="">
      <xdr:nvSpPr>
        <xdr:cNvPr id="470" name="楕円 469"/>
        <xdr:cNvSpPr/>
      </xdr:nvSpPr>
      <xdr:spPr>
        <a:xfrm>
          <a:off x="10426700" y="16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128139</xdr:rowOff>
    </xdr:from>
    <xdr:ext cx="599010" cy="259045"/>
    <xdr:sp macro="" textlink="">
      <xdr:nvSpPr>
        <xdr:cNvPr id="471" name="土木費該当値テキスト"/>
        <xdr:cNvSpPr txBox="1"/>
      </xdr:nvSpPr>
      <xdr:spPr>
        <a:xfrm>
          <a:off x="10528300" y="165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22836</xdr:rowOff>
    </xdr:from>
    <xdr:to>
      <xdr:col>50</xdr:col>
      <xdr:colOff>165100</xdr:colOff>
      <xdr:row>98</xdr:row>
      <xdr:rowOff>124436</xdr:rowOff>
    </xdr:to>
    <xdr:sp macro="" textlink="">
      <xdr:nvSpPr>
        <xdr:cNvPr id="472" name="楕円 471"/>
        <xdr:cNvSpPr/>
      </xdr:nvSpPr>
      <xdr:spPr>
        <a:xfrm>
          <a:off x="9588500" y="16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115563</xdr:rowOff>
    </xdr:from>
    <xdr:ext cx="534377" cy="259045"/>
    <xdr:sp macro="" textlink="">
      <xdr:nvSpPr>
        <xdr:cNvPr id="473" name="テキスト ボックス 472"/>
        <xdr:cNvSpPr txBox="1"/>
      </xdr:nvSpPr>
      <xdr:spPr>
        <a:xfrm>
          <a:off x="9372111" y="16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165078</xdr:rowOff>
    </xdr:from>
    <xdr:to>
      <xdr:col>46</xdr:col>
      <xdr:colOff>38100</xdr:colOff>
      <xdr:row>98</xdr:row>
      <xdr:rowOff>95228</xdr:rowOff>
    </xdr:to>
    <xdr:sp macro="" textlink="">
      <xdr:nvSpPr>
        <xdr:cNvPr id="474" name="楕円 473"/>
        <xdr:cNvSpPr/>
      </xdr:nvSpPr>
      <xdr:spPr>
        <a:xfrm>
          <a:off x="8699500" y="16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86355</xdr:rowOff>
    </xdr:from>
    <xdr:ext cx="599010" cy="259045"/>
    <xdr:sp macro="" textlink="">
      <xdr:nvSpPr>
        <xdr:cNvPr id="475" name="テキスト ボックス 474"/>
        <xdr:cNvSpPr txBox="1"/>
      </xdr:nvSpPr>
      <xdr:spPr>
        <a:xfrm>
          <a:off x="8450795" y="168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163647</xdr:rowOff>
    </xdr:from>
    <xdr:to>
      <xdr:col>41</xdr:col>
      <xdr:colOff>101600</xdr:colOff>
      <xdr:row>98</xdr:row>
      <xdr:rowOff>93797</xdr:rowOff>
    </xdr:to>
    <xdr:sp macro="" textlink="">
      <xdr:nvSpPr>
        <xdr:cNvPr id="476" name="楕円 475"/>
        <xdr:cNvSpPr/>
      </xdr:nvSpPr>
      <xdr:spPr>
        <a:xfrm>
          <a:off x="7810500" y="167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84924</xdr:rowOff>
    </xdr:from>
    <xdr:ext cx="599010" cy="259045"/>
    <xdr:sp macro="" textlink="">
      <xdr:nvSpPr>
        <xdr:cNvPr id="477" name="テキスト ボックス 476"/>
        <xdr:cNvSpPr txBox="1"/>
      </xdr:nvSpPr>
      <xdr:spPr>
        <a:xfrm>
          <a:off x="7561795" y="1688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108762</xdr:rowOff>
    </xdr:from>
    <xdr:to>
      <xdr:col>36</xdr:col>
      <xdr:colOff>165100</xdr:colOff>
      <xdr:row>98</xdr:row>
      <xdr:rowOff>38912</xdr:rowOff>
    </xdr:to>
    <xdr:sp macro="" textlink="">
      <xdr:nvSpPr>
        <xdr:cNvPr id="478" name="楕円 477"/>
        <xdr:cNvSpPr/>
      </xdr:nvSpPr>
      <xdr:spPr>
        <a:xfrm>
          <a:off x="6921500" y="167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55439</xdr:rowOff>
    </xdr:from>
    <xdr:ext cx="599010" cy="259045"/>
    <xdr:sp macro="" textlink="">
      <xdr:nvSpPr>
        <xdr:cNvPr id="479" name="テキスト ボックス 478"/>
        <xdr:cNvSpPr txBox="1"/>
      </xdr:nvSpPr>
      <xdr:spPr>
        <a:xfrm>
          <a:off x="6672795" y="165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121443</xdr:rowOff>
    </xdr:from>
    <xdr:to>
      <xdr:col>85</xdr:col>
      <xdr:colOff>127000</xdr:colOff>
      <xdr:row>37</xdr:row>
      <xdr:rowOff>124254</xdr:rowOff>
    </xdr:to>
    <xdr:cxnSp macro="">
      <xdr:nvCxnSpPr>
        <xdr:cNvPr id="508" name="直線コネクタ 507"/>
        <xdr:cNvCxnSpPr/>
      </xdr:nvCxnSpPr>
      <xdr:spPr>
        <a:xfrm>
          <a:off x="15481300" y="6465093"/>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114424</xdr:rowOff>
    </xdr:from>
    <xdr:to>
      <xdr:col>81</xdr:col>
      <xdr:colOff>50800</xdr:colOff>
      <xdr:row>37</xdr:row>
      <xdr:rowOff>121443</xdr:rowOff>
    </xdr:to>
    <xdr:cxnSp macro="">
      <xdr:nvCxnSpPr>
        <xdr:cNvPr id="511" name="直線コネクタ 510"/>
        <xdr:cNvCxnSpPr/>
      </xdr:nvCxnSpPr>
      <xdr:spPr>
        <a:xfrm>
          <a:off x="14592300" y="6458074"/>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114424</xdr:rowOff>
    </xdr:from>
    <xdr:to>
      <xdr:col>76</xdr:col>
      <xdr:colOff>114300</xdr:colOff>
      <xdr:row>37</xdr:row>
      <xdr:rowOff>129619</xdr:rowOff>
    </xdr:to>
    <xdr:cxnSp macro="">
      <xdr:nvCxnSpPr>
        <xdr:cNvPr id="514" name="直線コネクタ 513"/>
        <xdr:cNvCxnSpPr/>
      </xdr:nvCxnSpPr>
      <xdr:spPr>
        <a:xfrm flipV="1">
          <a:off x="13703300" y="645807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16035</xdr:rowOff>
    </xdr:from>
    <xdr:to>
      <xdr:col>71</xdr:col>
      <xdr:colOff>177800</xdr:colOff>
      <xdr:row>37</xdr:row>
      <xdr:rowOff>129619</xdr:rowOff>
    </xdr:to>
    <xdr:cxnSp macro="">
      <xdr:nvCxnSpPr>
        <xdr:cNvPr id="517" name="直線コネクタ 516"/>
        <xdr:cNvCxnSpPr/>
      </xdr:nvCxnSpPr>
      <xdr:spPr>
        <a:xfrm>
          <a:off x="12814300" y="6359685"/>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73454</xdr:rowOff>
    </xdr:from>
    <xdr:to>
      <xdr:col>85</xdr:col>
      <xdr:colOff>177800</xdr:colOff>
      <xdr:row>38</xdr:row>
      <xdr:rowOff>3604</xdr:rowOff>
    </xdr:to>
    <xdr:sp macro="" textlink="">
      <xdr:nvSpPr>
        <xdr:cNvPr id="527" name="楕円 526"/>
        <xdr:cNvSpPr/>
      </xdr:nvSpPr>
      <xdr:spPr>
        <a:xfrm>
          <a:off x="16268700" y="6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51881</xdr:rowOff>
    </xdr:from>
    <xdr:ext cx="534377" cy="259045"/>
    <xdr:sp macro="" textlink="">
      <xdr:nvSpPr>
        <xdr:cNvPr id="528" name="消防費該当値テキスト"/>
        <xdr:cNvSpPr txBox="1"/>
      </xdr:nvSpPr>
      <xdr:spPr>
        <a:xfrm>
          <a:off x="16370300" y="63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70643</xdr:rowOff>
    </xdr:from>
    <xdr:to>
      <xdr:col>81</xdr:col>
      <xdr:colOff>101600</xdr:colOff>
      <xdr:row>38</xdr:row>
      <xdr:rowOff>792</xdr:rowOff>
    </xdr:to>
    <xdr:sp macro="" textlink="">
      <xdr:nvSpPr>
        <xdr:cNvPr id="529" name="楕円 528"/>
        <xdr:cNvSpPr/>
      </xdr:nvSpPr>
      <xdr:spPr>
        <a:xfrm>
          <a:off x="15430500" y="6414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163369</xdr:rowOff>
    </xdr:from>
    <xdr:ext cx="534377" cy="259045"/>
    <xdr:sp macro="" textlink="">
      <xdr:nvSpPr>
        <xdr:cNvPr id="530" name="テキスト ボックス 529"/>
        <xdr:cNvSpPr txBox="1"/>
      </xdr:nvSpPr>
      <xdr:spPr>
        <a:xfrm>
          <a:off x="15214111" y="65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63624</xdr:rowOff>
    </xdr:from>
    <xdr:to>
      <xdr:col>76</xdr:col>
      <xdr:colOff>165100</xdr:colOff>
      <xdr:row>37</xdr:row>
      <xdr:rowOff>165224</xdr:rowOff>
    </xdr:to>
    <xdr:sp macro="" textlink="">
      <xdr:nvSpPr>
        <xdr:cNvPr id="531" name="楕円 530"/>
        <xdr:cNvSpPr/>
      </xdr:nvSpPr>
      <xdr:spPr>
        <a:xfrm>
          <a:off x="14541500" y="64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156352</xdr:rowOff>
    </xdr:from>
    <xdr:ext cx="534377" cy="259045"/>
    <xdr:sp macro="" textlink="">
      <xdr:nvSpPr>
        <xdr:cNvPr id="532" name="テキスト ボックス 531"/>
        <xdr:cNvSpPr txBox="1"/>
      </xdr:nvSpPr>
      <xdr:spPr>
        <a:xfrm>
          <a:off x="14325111" y="65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78819</xdr:rowOff>
    </xdr:from>
    <xdr:to>
      <xdr:col>72</xdr:col>
      <xdr:colOff>38100</xdr:colOff>
      <xdr:row>38</xdr:row>
      <xdr:rowOff>8968</xdr:rowOff>
    </xdr:to>
    <xdr:sp macro="" textlink="">
      <xdr:nvSpPr>
        <xdr:cNvPr id="533" name="楕円 532"/>
        <xdr:cNvSpPr/>
      </xdr:nvSpPr>
      <xdr:spPr>
        <a:xfrm>
          <a:off x="13652500" y="6422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xdr:rowOff>
    </xdr:from>
    <xdr:ext cx="534377" cy="259045"/>
    <xdr:sp macro="" textlink="">
      <xdr:nvSpPr>
        <xdr:cNvPr id="534" name="テキスト ボックス 533"/>
        <xdr:cNvSpPr txBox="1"/>
      </xdr:nvSpPr>
      <xdr:spPr>
        <a:xfrm>
          <a:off x="13436111" y="65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136685</xdr:rowOff>
    </xdr:from>
    <xdr:to>
      <xdr:col>67</xdr:col>
      <xdr:colOff>101600</xdr:colOff>
      <xdr:row>37</xdr:row>
      <xdr:rowOff>66835</xdr:rowOff>
    </xdr:to>
    <xdr:sp macro="" textlink="">
      <xdr:nvSpPr>
        <xdr:cNvPr id="535" name="楕円 534"/>
        <xdr:cNvSpPr/>
      </xdr:nvSpPr>
      <xdr:spPr>
        <a:xfrm>
          <a:off x="12763500" y="63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83362</xdr:rowOff>
    </xdr:from>
    <xdr:ext cx="534377" cy="259045"/>
    <xdr:sp macro="" textlink="">
      <xdr:nvSpPr>
        <xdr:cNvPr id="536" name="テキスト ボックス 535"/>
        <xdr:cNvSpPr txBox="1"/>
      </xdr:nvSpPr>
      <xdr:spPr>
        <a:xfrm>
          <a:off x="12547111" y="60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114622</xdr:rowOff>
    </xdr:from>
    <xdr:to>
      <xdr:col>85</xdr:col>
      <xdr:colOff>127000</xdr:colOff>
      <xdr:row>58</xdr:row>
      <xdr:rowOff>121538</xdr:rowOff>
    </xdr:to>
    <xdr:cxnSp macro="">
      <xdr:nvCxnSpPr>
        <xdr:cNvPr id="565" name="直線コネクタ 564"/>
        <xdr:cNvCxnSpPr/>
      </xdr:nvCxnSpPr>
      <xdr:spPr>
        <a:xfrm flipV="1">
          <a:off x="15481300" y="10058722"/>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121538</xdr:rowOff>
    </xdr:from>
    <xdr:to>
      <xdr:col>81</xdr:col>
      <xdr:colOff>50800</xdr:colOff>
      <xdr:row>58</xdr:row>
      <xdr:rowOff>124730</xdr:rowOff>
    </xdr:to>
    <xdr:cxnSp macro="">
      <xdr:nvCxnSpPr>
        <xdr:cNvPr id="568" name="直線コネクタ 567"/>
        <xdr:cNvCxnSpPr/>
      </xdr:nvCxnSpPr>
      <xdr:spPr>
        <a:xfrm flipV="1">
          <a:off x="14592300" y="10065638"/>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110967</xdr:rowOff>
    </xdr:from>
    <xdr:to>
      <xdr:col>76</xdr:col>
      <xdr:colOff>114300</xdr:colOff>
      <xdr:row>58</xdr:row>
      <xdr:rowOff>124730</xdr:rowOff>
    </xdr:to>
    <xdr:cxnSp macro="">
      <xdr:nvCxnSpPr>
        <xdr:cNvPr id="571" name="直線コネクタ 570"/>
        <xdr:cNvCxnSpPr/>
      </xdr:nvCxnSpPr>
      <xdr:spPr>
        <a:xfrm>
          <a:off x="13703300" y="10055067"/>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110967</xdr:rowOff>
    </xdr:from>
    <xdr:to>
      <xdr:col>71</xdr:col>
      <xdr:colOff>177800</xdr:colOff>
      <xdr:row>58</xdr:row>
      <xdr:rowOff>124793</xdr:rowOff>
    </xdr:to>
    <xdr:cxnSp macro="">
      <xdr:nvCxnSpPr>
        <xdr:cNvPr id="574" name="直線コネクタ 573"/>
        <xdr:cNvCxnSpPr/>
      </xdr:nvCxnSpPr>
      <xdr:spPr>
        <a:xfrm flipV="1">
          <a:off x="12814300" y="10055067"/>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63822</xdr:rowOff>
    </xdr:from>
    <xdr:to>
      <xdr:col>85</xdr:col>
      <xdr:colOff>177800</xdr:colOff>
      <xdr:row>58</xdr:row>
      <xdr:rowOff>165422</xdr:rowOff>
    </xdr:to>
    <xdr:sp macro="" textlink="">
      <xdr:nvSpPr>
        <xdr:cNvPr id="584" name="楕円 583"/>
        <xdr:cNvSpPr/>
      </xdr:nvSpPr>
      <xdr:spPr>
        <a:xfrm>
          <a:off x="16268700" y="100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150199</xdr:rowOff>
    </xdr:from>
    <xdr:ext cx="534377" cy="259045"/>
    <xdr:sp macro="" textlink="">
      <xdr:nvSpPr>
        <xdr:cNvPr id="585" name="教育費該当値テキスト"/>
        <xdr:cNvSpPr txBox="1"/>
      </xdr:nvSpPr>
      <xdr:spPr>
        <a:xfrm>
          <a:off x="16370300" y="99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70738</xdr:rowOff>
    </xdr:from>
    <xdr:to>
      <xdr:col>81</xdr:col>
      <xdr:colOff>101600</xdr:colOff>
      <xdr:row>59</xdr:row>
      <xdr:rowOff>888</xdr:rowOff>
    </xdr:to>
    <xdr:sp macro="" textlink="">
      <xdr:nvSpPr>
        <xdr:cNvPr id="586" name="楕円 585"/>
        <xdr:cNvSpPr/>
      </xdr:nvSpPr>
      <xdr:spPr>
        <a:xfrm>
          <a:off x="15430500" y="100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163465</xdr:rowOff>
    </xdr:from>
    <xdr:ext cx="534377" cy="259045"/>
    <xdr:sp macro="" textlink="">
      <xdr:nvSpPr>
        <xdr:cNvPr id="587" name="テキスト ボックス 586"/>
        <xdr:cNvSpPr txBox="1"/>
      </xdr:nvSpPr>
      <xdr:spPr>
        <a:xfrm>
          <a:off x="15214111" y="101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73930</xdr:rowOff>
    </xdr:from>
    <xdr:to>
      <xdr:col>76</xdr:col>
      <xdr:colOff>165100</xdr:colOff>
      <xdr:row>59</xdr:row>
      <xdr:rowOff>4080</xdr:rowOff>
    </xdr:to>
    <xdr:sp macro="" textlink="">
      <xdr:nvSpPr>
        <xdr:cNvPr id="588" name="楕円 587"/>
        <xdr:cNvSpPr/>
      </xdr:nvSpPr>
      <xdr:spPr>
        <a:xfrm>
          <a:off x="14541500" y="100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166657</xdr:rowOff>
    </xdr:from>
    <xdr:ext cx="534377" cy="259045"/>
    <xdr:sp macro="" textlink="">
      <xdr:nvSpPr>
        <xdr:cNvPr id="589" name="テキスト ボックス 588"/>
        <xdr:cNvSpPr txBox="1"/>
      </xdr:nvSpPr>
      <xdr:spPr>
        <a:xfrm>
          <a:off x="14325111" y="101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60167</xdr:rowOff>
    </xdr:from>
    <xdr:to>
      <xdr:col>72</xdr:col>
      <xdr:colOff>38100</xdr:colOff>
      <xdr:row>58</xdr:row>
      <xdr:rowOff>161767</xdr:rowOff>
    </xdr:to>
    <xdr:sp macro="" textlink="">
      <xdr:nvSpPr>
        <xdr:cNvPr id="590" name="楕円 589"/>
        <xdr:cNvSpPr/>
      </xdr:nvSpPr>
      <xdr:spPr>
        <a:xfrm>
          <a:off x="13652500" y="10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152894</xdr:rowOff>
    </xdr:from>
    <xdr:ext cx="534377" cy="259045"/>
    <xdr:sp macro="" textlink="">
      <xdr:nvSpPr>
        <xdr:cNvPr id="591" name="テキスト ボックス 590"/>
        <xdr:cNvSpPr txBox="1"/>
      </xdr:nvSpPr>
      <xdr:spPr>
        <a:xfrm>
          <a:off x="13436111" y="100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73993</xdr:rowOff>
    </xdr:from>
    <xdr:to>
      <xdr:col>67</xdr:col>
      <xdr:colOff>101600</xdr:colOff>
      <xdr:row>59</xdr:row>
      <xdr:rowOff>4143</xdr:rowOff>
    </xdr:to>
    <xdr:sp macro="" textlink="">
      <xdr:nvSpPr>
        <xdr:cNvPr id="592" name="楕円 591"/>
        <xdr:cNvSpPr/>
      </xdr:nvSpPr>
      <xdr:spPr>
        <a:xfrm>
          <a:off x="12763500" y="100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166720</xdr:rowOff>
    </xdr:from>
    <xdr:ext cx="534377" cy="259045"/>
    <xdr:sp macro="" textlink="">
      <xdr:nvSpPr>
        <xdr:cNvPr id="593" name="テキスト ボックス 592"/>
        <xdr:cNvSpPr txBox="1"/>
      </xdr:nvSpPr>
      <xdr:spPr>
        <a:xfrm>
          <a:off x="12547111" y="101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165844</xdr:rowOff>
    </xdr:from>
    <xdr:to>
      <xdr:col>85</xdr:col>
      <xdr:colOff>127000</xdr:colOff>
      <xdr:row>79</xdr:row>
      <xdr:rowOff>6023</xdr:rowOff>
    </xdr:to>
    <xdr:cxnSp macro="">
      <xdr:nvCxnSpPr>
        <xdr:cNvPr id="622" name="直線コネクタ 621"/>
        <xdr:cNvCxnSpPr/>
      </xdr:nvCxnSpPr>
      <xdr:spPr>
        <a:xfrm flipV="1">
          <a:off x="15481300" y="13538944"/>
          <a:ext cx="8382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44869</xdr:rowOff>
    </xdr:from>
    <xdr:to>
      <xdr:col>81</xdr:col>
      <xdr:colOff>50800</xdr:colOff>
      <xdr:row>79</xdr:row>
      <xdr:rowOff>6023</xdr:rowOff>
    </xdr:to>
    <xdr:cxnSp macro="">
      <xdr:nvCxnSpPr>
        <xdr:cNvPr id="625" name="直線コネクタ 624"/>
        <xdr:cNvCxnSpPr/>
      </xdr:nvCxnSpPr>
      <xdr:spPr>
        <a:xfrm>
          <a:off x="14592300" y="13417969"/>
          <a:ext cx="8890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44869</xdr:rowOff>
    </xdr:from>
    <xdr:to>
      <xdr:col>76</xdr:col>
      <xdr:colOff>114300</xdr:colOff>
      <xdr:row>78</xdr:row>
      <xdr:rowOff>156829</xdr:rowOff>
    </xdr:to>
    <xdr:cxnSp macro="">
      <xdr:nvCxnSpPr>
        <xdr:cNvPr id="628" name="直線コネクタ 627"/>
        <xdr:cNvCxnSpPr/>
      </xdr:nvCxnSpPr>
      <xdr:spPr>
        <a:xfrm flipV="1">
          <a:off x="13703300" y="13417969"/>
          <a:ext cx="8890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156829</xdr:rowOff>
    </xdr:from>
    <xdr:to>
      <xdr:col>71</xdr:col>
      <xdr:colOff>177800</xdr:colOff>
      <xdr:row>79</xdr:row>
      <xdr:rowOff>9847</xdr:rowOff>
    </xdr:to>
    <xdr:cxnSp macro="">
      <xdr:nvCxnSpPr>
        <xdr:cNvPr id="631" name="直線コネクタ 630"/>
        <xdr:cNvCxnSpPr/>
      </xdr:nvCxnSpPr>
      <xdr:spPr>
        <a:xfrm flipV="1">
          <a:off x="12814300" y="13529929"/>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115044</xdr:rowOff>
    </xdr:from>
    <xdr:to>
      <xdr:col>85</xdr:col>
      <xdr:colOff>177800</xdr:colOff>
      <xdr:row>79</xdr:row>
      <xdr:rowOff>45194</xdr:rowOff>
    </xdr:to>
    <xdr:sp macro="" textlink="">
      <xdr:nvSpPr>
        <xdr:cNvPr id="641" name="楕円 640"/>
        <xdr:cNvSpPr/>
      </xdr:nvSpPr>
      <xdr:spPr>
        <a:xfrm>
          <a:off x="16268700" y="134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126673</xdr:rowOff>
    </xdr:from>
    <xdr:to>
      <xdr:col>81</xdr:col>
      <xdr:colOff>101600</xdr:colOff>
      <xdr:row>79</xdr:row>
      <xdr:rowOff>56823</xdr:rowOff>
    </xdr:to>
    <xdr:sp macro="" textlink="">
      <xdr:nvSpPr>
        <xdr:cNvPr id="643" name="楕円 642"/>
        <xdr:cNvSpPr/>
      </xdr:nvSpPr>
      <xdr:spPr>
        <a:xfrm>
          <a:off x="15430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47950</xdr:rowOff>
    </xdr:from>
    <xdr:ext cx="534377" cy="259045"/>
    <xdr:sp macro="" textlink="">
      <xdr:nvSpPr>
        <xdr:cNvPr id="644" name="テキスト ボックス 643"/>
        <xdr:cNvSpPr txBox="1"/>
      </xdr:nvSpPr>
      <xdr:spPr>
        <a:xfrm>
          <a:off x="15214111" y="135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165519</xdr:rowOff>
    </xdr:from>
    <xdr:to>
      <xdr:col>76</xdr:col>
      <xdr:colOff>165100</xdr:colOff>
      <xdr:row>78</xdr:row>
      <xdr:rowOff>95669</xdr:rowOff>
    </xdr:to>
    <xdr:sp macro="" textlink="">
      <xdr:nvSpPr>
        <xdr:cNvPr id="645" name="楕円 644"/>
        <xdr:cNvSpPr/>
      </xdr:nvSpPr>
      <xdr:spPr>
        <a:xfrm>
          <a:off x="14541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112196</xdr:rowOff>
    </xdr:from>
    <xdr:ext cx="534377" cy="259045"/>
    <xdr:sp macro="" textlink="">
      <xdr:nvSpPr>
        <xdr:cNvPr id="646" name="テキスト ボックス 645"/>
        <xdr:cNvSpPr txBox="1"/>
      </xdr:nvSpPr>
      <xdr:spPr>
        <a:xfrm>
          <a:off x="14325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106029</xdr:rowOff>
    </xdr:from>
    <xdr:to>
      <xdr:col>72</xdr:col>
      <xdr:colOff>38100</xdr:colOff>
      <xdr:row>79</xdr:row>
      <xdr:rowOff>36179</xdr:rowOff>
    </xdr:to>
    <xdr:sp macro="" textlink="">
      <xdr:nvSpPr>
        <xdr:cNvPr id="647" name="楕円 646"/>
        <xdr:cNvSpPr/>
      </xdr:nvSpPr>
      <xdr:spPr>
        <a:xfrm>
          <a:off x="13652500" y="13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27306</xdr:rowOff>
    </xdr:from>
    <xdr:ext cx="534377" cy="259045"/>
    <xdr:sp macro="" textlink="">
      <xdr:nvSpPr>
        <xdr:cNvPr id="648" name="テキスト ボックス 647"/>
        <xdr:cNvSpPr txBox="1"/>
      </xdr:nvSpPr>
      <xdr:spPr>
        <a:xfrm>
          <a:off x="13436111" y="135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130497</xdr:rowOff>
    </xdr:from>
    <xdr:to>
      <xdr:col>67</xdr:col>
      <xdr:colOff>101600</xdr:colOff>
      <xdr:row>79</xdr:row>
      <xdr:rowOff>60647</xdr:rowOff>
    </xdr:to>
    <xdr:sp macro="" textlink="">
      <xdr:nvSpPr>
        <xdr:cNvPr id="649" name="楕円 648"/>
        <xdr:cNvSpPr/>
      </xdr:nvSpPr>
      <xdr:spPr>
        <a:xfrm>
          <a:off x="12763500" y="135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51774</xdr:rowOff>
    </xdr:from>
    <xdr:ext cx="469744" cy="259045"/>
    <xdr:sp macro="" textlink="">
      <xdr:nvSpPr>
        <xdr:cNvPr id="650" name="テキスト ボックス 649"/>
        <xdr:cNvSpPr txBox="1"/>
      </xdr:nvSpPr>
      <xdr:spPr>
        <a:xfrm>
          <a:off x="12579428" y="135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44185</xdr:rowOff>
    </xdr:from>
    <xdr:to>
      <xdr:col>85</xdr:col>
      <xdr:colOff>127000</xdr:colOff>
      <xdr:row>98</xdr:row>
      <xdr:rowOff>50121</xdr:rowOff>
    </xdr:to>
    <xdr:cxnSp macro="">
      <xdr:nvCxnSpPr>
        <xdr:cNvPr id="679" name="直線コネクタ 678"/>
        <xdr:cNvCxnSpPr/>
      </xdr:nvCxnSpPr>
      <xdr:spPr>
        <a:xfrm flipV="1">
          <a:off x="15481300" y="16846285"/>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50121</xdr:rowOff>
    </xdr:from>
    <xdr:to>
      <xdr:col>81</xdr:col>
      <xdr:colOff>50800</xdr:colOff>
      <xdr:row>98</xdr:row>
      <xdr:rowOff>50388</xdr:rowOff>
    </xdr:to>
    <xdr:cxnSp macro="">
      <xdr:nvCxnSpPr>
        <xdr:cNvPr id="682" name="直線コネクタ 681"/>
        <xdr:cNvCxnSpPr/>
      </xdr:nvCxnSpPr>
      <xdr:spPr>
        <a:xfrm flipV="1">
          <a:off x="14592300" y="16852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39015</xdr:rowOff>
    </xdr:from>
    <xdr:to>
      <xdr:col>76</xdr:col>
      <xdr:colOff>114300</xdr:colOff>
      <xdr:row>98</xdr:row>
      <xdr:rowOff>50388</xdr:rowOff>
    </xdr:to>
    <xdr:cxnSp macro="">
      <xdr:nvCxnSpPr>
        <xdr:cNvPr id="685" name="直線コネクタ 684"/>
        <xdr:cNvCxnSpPr/>
      </xdr:nvCxnSpPr>
      <xdr:spPr>
        <a:xfrm>
          <a:off x="13703300" y="16841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39015</xdr:rowOff>
    </xdr:from>
    <xdr:to>
      <xdr:col>71</xdr:col>
      <xdr:colOff>177800</xdr:colOff>
      <xdr:row>98</xdr:row>
      <xdr:rowOff>55049</xdr:rowOff>
    </xdr:to>
    <xdr:cxnSp macro="">
      <xdr:nvCxnSpPr>
        <xdr:cNvPr id="688" name="直線コネクタ 687"/>
        <xdr:cNvCxnSpPr/>
      </xdr:nvCxnSpPr>
      <xdr:spPr>
        <a:xfrm flipV="1">
          <a:off x="12814300" y="16841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164835</xdr:rowOff>
    </xdr:from>
    <xdr:to>
      <xdr:col>85</xdr:col>
      <xdr:colOff>177800</xdr:colOff>
      <xdr:row>98</xdr:row>
      <xdr:rowOff>94985</xdr:rowOff>
    </xdr:to>
    <xdr:sp macro="" textlink="">
      <xdr:nvSpPr>
        <xdr:cNvPr id="698" name="楕円 697"/>
        <xdr:cNvSpPr/>
      </xdr:nvSpPr>
      <xdr:spPr>
        <a:xfrm>
          <a:off x="16268700" y="167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143262</xdr:rowOff>
    </xdr:from>
    <xdr:ext cx="534377" cy="259045"/>
    <xdr:sp macro="" textlink="">
      <xdr:nvSpPr>
        <xdr:cNvPr id="699" name="公債費該当値テキスト"/>
        <xdr:cNvSpPr txBox="1"/>
      </xdr:nvSpPr>
      <xdr:spPr>
        <a:xfrm>
          <a:off x="16370300" y="167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170771</xdr:rowOff>
    </xdr:from>
    <xdr:to>
      <xdr:col>81</xdr:col>
      <xdr:colOff>101600</xdr:colOff>
      <xdr:row>98</xdr:row>
      <xdr:rowOff>100921</xdr:rowOff>
    </xdr:to>
    <xdr:sp macro="" textlink="">
      <xdr:nvSpPr>
        <xdr:cNvPr id="700" name="楕円 699"/>
        <xdr:cNvSpPr/>
      </xdr:nvSpPr>
      <xdr:spPr>
        <a:xfrm>
          <a:off x="15430500" y="168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92048</xdr:rowOff>
    </xdr:from>
    <xdr:ext cx="534377" cy="259045"/>
    <xdr:sp macro="" textlink="">
      <xdr:nvSpPr>
        <xdr:cNvPr id="701" name="テキスト ボックス 700"/>
        <xdr:cNvSpPr txBox="1"/>
      </xdr:nvSpPr>
      <xdr:spPr>
        <a:xfrm>
          <a:off x="15214111" y="168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171038</xdr:rowOff>
    </xdr:from>
    <xdr:to>
      <xdr:col>76</xdr:col>
      <xdr:colOff>165100</xdr:colOff>
      <xdr:row>98</xdr:row>
      <xdr:rowOff>101188</xdr:rowOff>
    </xdr:to>
    <xdr:sp macro="" textlink="">
      <xdr:nvSpPr>
        <xdr:cNvPr id="702" name="楕円 701"/>
        <xdr:cNvSpPr/>
      </xdr:nvSpPr>
      <xdr:spPr>
        <a:xfrm>
          <a:off x="14541500" y="168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92315</xdr:rowOff>
    </xdr:from>
    <xdr:ext cx="534377" cy="259045"/>
    <xdr:sp macro="" textlink="">
      <xdr:nvSpPr>
        <xdr:cNvPr id="703" name="テキスト ボックス 702"/>
        <xdr:cNvSpPr txBox="1"/>
      </xdr:nvSpPr>
      <xdr:spPr>
        <a:xfrm>
          <a:off x="14325111" y="168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159665</xdr:rowOff>
    </xdr:from>
    <xdr:to>
      <xdr:col>72</xdr:col>
      <xdr:colOff>38100</xdr:colOff>
      <xdr:row>98</xdr:row>
      <xdr:rowOff>89815</xdr:rowOff>
    </xdr:to>
    <xdr:sp macro="" textlink="">
      <xdr:nvSpPr>
        <xdr:cNvPr id="704" name="楕円 703"/>
        <xdr:cNvSpPr/>
      </xdr:nvSpPr>
      <xdr:spPr>
        <a:xfrm>
          <a:off x="13652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80942</xdr:rowOff>
    </xdr:from>
    <xdr:ext cx="534377" cy="259045"/>
    <xdr:sp macro="" textlink="">
      <xdr:nvSpPr>
        <xdr:cNvPr id="705" name="テキスト ボックス 704"/>
        <xdr:cNvSpPr txBox="1"/>
      </xdr:nvSpPr>
      <xdr:spPr>
        <a:xfrm>
          <a:off x="13436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4249</xdr:rowOff>
    </xdr:from>
    <xdr:to>
      <xdr:col>67</xdr:col>
      <xdr:colOff>101600</xdr:colOff>
      <xdr:row>98</xdr:row>
      <xdr:rowOff>105849</xdr:rowOff>
    </xdr:to>
    <xdr:sp macro="" textlink="">
      <xdr:nvSpPr>
        <xdr:cNvPr id="706" name="楕円 705"/>
        <xdr:cNvSpPr/>
      </xdr:nvSpPr>
      <xdr:spPr>
        <a:xfrm>
          <a:off x="12763500" y="168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96976</xdr:rowOff>
    </xdr:from>
    <xdr:ext cx="534377" cy="259045"/>
    <xdr:sp macro="" textlink="">
      <xdr:nvSpPr>
        <xdr:cNvPr id="707" name="テキスト ボックス 706"/>
        <xdr:cNvSpPr txBox="1"/>
      </xdr:nvSpPr>
      <xdr:spPr>
        <a:xfrm>
          <a:off x="12547111" y="168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円となっている。決算全体でみると総務費のうち、普通建設事業や基金積立金の減少が影響し、平成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木造住宅耐震事業、町営住宅中島団地整備事業の増加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年度と比較すると標準財政規模比で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これは経費削減効果及び普通建設事業の抑制等により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積み増しを行ってきたことによる。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赤字会計は平成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年度末をもって廃止となった。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また赤字額の大半を占めていた住宅新築資金貸付事業特別会計も平成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年度末をもって廃止となり、平成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年度より一般会計へ組み込まれたため会計間調整の必要がなくなったことにより赤字額が減少した。また平成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年度までは住宅新築資金貸付事業特別会計との調整のため一般会計における大幅な黒字を計上していたが住宅新築資金特別会計の廃止に伴い減少している。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その結果、昨年度同様、平成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年度は黒字額のみのグラフになっている。水道、下水道会計においては標準財政規模比としてはほぼ横ばいであり、一般会計からの繰入金の調整等もあり多額の黒字は出ていない。医療、介護</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保険</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関連会計においては、国等の補助金の年度間調整もあり、年度によって多少の黒字の増減はあるが赤字額は計上されていない。</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4445126</v>
      </c>
      <c r="BO4" s="410"/>
      <c r="BP4" s="410"/>
      <c r="BQ4" s="410"/>
      <c r="BR4" s="410"/>
      <c r="BS4" s="410"/>
      <c r="BT4" s="410"/>
      <c r="BU4" s="411"/>
      <c r="BV4" s="409">
        <v>3607001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1.1000000000000001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4322240</v>
      </c>
      <c r="BO5" s="447"/>
      <c r="BP5" s="447"/>
      <c r="BQ5" s="447"/>
      <c r="BR5" s="447"/>
      <c r="BS5" s="447"/>
      <c r="BT5" s="447"/>
      <c r="BU5" s="448"/>
      <c r="BV5" s="446">
        <v>3457508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v>
      </c>
      <c r="CU5" s="444"/>
      <c r="CV5" s="444"/>
      <c r="CW5" s="444"/>
      <c r="CX5" s="444"/>
      <c r="CY5" s="444"/>
      <c r="CZ5" s="444"/>
      <c r="DA5" s="445"/>
      <c r="DB5" s="443">
        <v>85.4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122886</v>
      </c>
      <c r="BO6" s="447"/>
      <c r="BP6" s="447"/>
      <c r="BQ6" s="447"/>
      <c r="BR6" s="447"/>
      <c r="BS6" s="447"/>
      <c r="BT6" s="447"/>
      <c r="BU6" s="448"/>
      <c r="BV6" s="446">
        <v>149493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89.6</v>
      </c>
      <c r="CU6" s="484"/>
      <c r="CV6" s="484"/>
      <c r="CW6" s="484"/>
      <c r="CX6" s="484"/>
      <c r="CY6" s="484"/>
      <c r="CZ6" s="484"/>
      <c r="DA6" s="485"/>
      <c r="DB6" s="483">
        <v>88.9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81680</v>
      </c>
      <c r="BO7" s="447"/>
      <c r="BP7" s="447"/>
      <c r="BQ7" s="447"/>
      <c r="BR7" s="447"/>
      <c r="BS7" s="447"/>
      <c r="BT7" s="447"/>
      <c r="BU7" s="448"/>
      <c r="BV7" s="446">
        <v>122545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2355300</v>
      </c>
      <c r="CU7" s="447"/>
      <c r="CV7" s="447"/>
      <c r="CW7" s="447"/>
      <c r="CX7" s="447"/>
      <c r="CY7" s="447"/>
      <c r="CZ7" s="447"/>
      <c r="DA7" s="448"/>
      <c r="DB7" s="446">
        <v>2425776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41206</v>
      </c>
      <c r="BO8" s="447"/>
      <c r="BP8" s="447"/>
      <c r="BQ8" s="447"/>
      <c r="BR8" s="447"/>
      <c r="BS8" s="447"/>
      <c r="BT8" s="447"/>
      <c r="BU8" s="448"/>
      <c r="BV8" s="446">
        <v>26948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3997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14258</v>
      </c>
      <c r="BO9" s="447"/>
      <c r="BP9" s="447"/>
      <c r="BQ9" s="447"/>
      <c r="BR9" s="447"/>
      <c r="BS9" s="447"/>
      <c r="BT9" s="447"/>
      <c r="BU9" s="448"/>
      <c r="BV9" s="446">
        <v>-6804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4358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16465</v>
      </c>
      <c r="BO10" s="447"/>
      <c r="BP10" s="447"/>
      <c r="BQ10" s="447"/>
      <c r="BR10" s="447"/>
      <c r="BS10" s="447"/>
      <c r="BT10" s="447"/>
      <c r="BU10" s="448"/>
      <c r="BV10" s="446">
        <v>44204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3970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3944</v>
      </c>
      <c r="S13" s="528"/>
      <c r="T13" s="528"/>
      <c r="U13" s="528"/>
      <c r="V13" s="529"/>
      <c r="W13" s="462" t="s">
        <v>132</v>
      </c>
      <c r="X13" s="463"/>
      <c r="Y13" s="463"/>
      <c r="Z13" s="463"/>
      <c r="AA13" s="463"/>
      <c r="AB13" s="453"/>
      <c r="AC13" s="497">
        <v>491</v>
      </c>
      <c r="AD13" s="498"/>
      <c r="AE13" s="498"/>
      <c r="AF13" s="498"/>
      <c r="AG13" s="537"/>
      <c r="AH13" s="497">
        <v>531</v>
      </c>
      <c r="AI13" s="498"/>
      <c r="AJ13" s="498"/>
      <c r="AK13" s="498"/>
      <c r="AL13" s="499"/>
      <c r="AM13" s="475" t="s">
        <v>133</v>
      </c>
      <c r="AN13" s="476"/>
      <c r="AO13" s="476"/>
      <c r="AP13" s="476"/>
      <c r="AQ13" s="476"/>
      <c r="AR13" s="476"/>
      <c r="AS13" s="476"/>
      <c r="AT13" s="477"/>
      <c r="AU13" s="478" t="s">
        <v>113</v>
      </c>
      <c r="AV13" s="479"/>
      <c r="AW13" s="479"/>
      <c r="AX13" s="479"/>
      <c r="AY13" s="480" t="s">
        <v>134</v>
      </c>
      <c r="AZ13" s="481"/>
      <c r="BA13" s="481"/>
      <c r="BB13" s="481"/>
      <c r="BC13" s="481"/>
      <c r="BD13" s="481"/>
      <c r="BE13" s="481"/>
      <c r="BF13" s="481"/>
      <c r="BG13" s="481"/>
      <c r="BH13" s="481"/>
      <c r="BI13" s="481"/>
      <c r="BJ13" s="481"/>
      <c r="BK13" s="481"/>
      <c r="BL13" s="481"/>
      <c r="BM13" s="482"/>
      <c r="BN13" s="446">
        <v>30723</v>
      </c>
      <c r="BO13" s="447"/>
      <c r="BP13" s="447"/>
      <c r="BQ13" s="447"/>
      <c r="BR13" s="447"/>
      <c r="BS13" s="447"/>
      <c r="BT13" s="447"/>
      <c r="BU13" s="448"/>
      <c r="BV13" s="446">
        <v>37400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4028</v>
      </c>
      <c r="S14" s="528"/>
      <c r="T14" s="528"/>
      <c r="U14" s="528"/>
      <c r="V14" s="529"/>
      <c r="W14" s="436"/>
      <c r="X14" s="437"/>
      <c r="Y14" s="437"/>
      <c r="Z14" s="437"/>
      <c r="AA14" s="437"/>
      <c r="AB14" s="426"/>
      <c r="AC14" s="530">
        <v>25.2</v>
      </c>
      <c r="AD14" s="531"/>
      <c r="AE14" s="531"/>
      <c r="AF14" s="531"/>
      <c r="AG14" s="532"/>
      <c r="AH14" s="530">
        <v>25.7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4009</v>
      </c>
      <c r="S15" s="528"/>
      <c r="T15" s="528"/>
      <c r="U15" s="528"/>
      <c r="V15" s="529"/>
      <c r="W15" s="462" t="s">
        <v>139</v>
      </c>
      <c r="X15" s="463"/>
      <c r="Y15" s="463"/>
      <c r="Z15" s="463"/>
      <c r="AA15" s="463"/>
      <c r="AB15" s="453"/>
      <c r="AC15" s="497">
        <v>347</v>
      </c>
      <c r="AD15" s="498"/>
      <c r="AE15" s="498"/>
      <c r="AF15" s="498"/>
      <c r="AG15" s="537"/>
      <c r="AH15" s="497">
        <v>387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451264</v>
      </c>
      <c r="BO15" s="410"/>
      <c r="BP15" s="410"/>
      <c r="BQ15" s="410"/>
      <c r="BR15" s="410"/>
      <c r="BS15" s="410"/>
      <c r="BT15" s="410"/>
      <c r="BU15" s="411"/>
      <c r="BV15" s="409">
        <v>447703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17.8</v>
      </c>
      <c r="AD16" s="531"/>
      <c r="AE16" s="531"/>
      <c r="AF16" s="531"/>
      <c r="AG16" s="532"/>
      <c r="AH16" s="530">
        <v>18.7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2143118</v>
      </c>
      <c r="BO16" s="447"/>
      <c r="BP16" s="447"/>
      <c r="BQ16" s="447"/>
      <c r="BR16" s="447"/>
      <c r="BS16" s="447"/>
      <c r="BT16" s="447"/>
      <c r="BU16" s="448"/>
      <c r="BV16" s="446">
        <v>2214480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1113</v>
      </c>
      <c r="AD17" s="498"/>
      <c r="AE17" s="498"/>
      <c r="AF17" s="498"/>
      <c r="AG17" s="537"/>
      <c r="AH17" s="497">
        <v>1148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569976</v>
      </c>
      <c r="BO17" s="447"/>
      <c r="BP17" s="447"/>
      <c r="BQ17" s="447"/>
      <c r="BR17" s="447"/>
      <c r="BS17" s="447"/>
      <c r="BT17" s="447"/>
      <c r="BU17" s="448"/>
      <c r="BV17" s="446">
        <v>563929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212.13</v>
      </c>
      <c r="M18" s="559"/>
      <c r="N18" s="559"/>
      <c r="O18" s="559"/>
      <c r="P18" s="559"/>
      <c r="Q18" s="559"/>
      <c r="R18" s="560"/>
      <c r="S18" s="560"/>
      <c r="T18" s="560"/>
      <c r="U18" s="560"/>
      <c r="V18" s="561"/>
      <c r="W18" s="464"/>
      <c r="X18" s="465"/>
      <c r="Y18" s="465"/>
      <c r="Z18" s="465"/>
      <c r="AA18" s="465"/>
      <c r="AB18" s="456"/>
      <c r="AC18" s="562">
        <v>57</v>
      </c>
      <c r="AD18" s="563"/>
      <c r="AE18" s="563"/>
      <c r="AF18" s="563"/>
      <c r="AG18" s="564"/>
      <c r="AH18" s="562">
        <v>55.6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2029540</v>
      </c>
      <c r="BO18" s="447"/>
      <c r="BP18" s="447"/>
      <c r="BQ18" s="447"/>
      <c r="BR18" s="447"/>
      <c r="BS18" s="447"/>
      <c r="BT18" s="447"/>
      <c r="BU18" s="448"/>
      <c r="BV18" s="446">
        <v>2070009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2653763</v>
      </c>
      <c r="BO19" s="447"/>
      <c r="BP19" s="447"/>
      <c r="BQ19" s="447"/>
      <c r="BR19" s="447"/>
      <c r="BS19" s="447"/>
      <c r="BT19" s="447"/>
      <c r="BU19" s="448"/>
      <c r="BV19" s="446">
        <v>2695051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1734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3925929</v>
      </c>
      <c r="BO23" s="447"/>
      <c r="BP23" s="447"/>
      <c r="BQ23" s="447"/>
      <c r="BR23" s="447"/>
      <c r="BS23" s="447"/>
      <c r="BT23" s="447"/>
      <c r="BU23" s="448"/>
      <c r="BV23" s="446">
        <v>3483906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6750</v>
      </c>
      <c r="R24" s="498"/>
      <c r="S24" s="498"/>
      <c r="T24" s="498"/>
      <c r="U24" s="498"/>
      <c r="V24" s="537"/>
      <c r="W24" s="596"/>
      <c r="X24" s="584"/>
      <c r="Y24" s="585"/>
      <c r="Z24" s="496" t="s">
        <v>163</v>
      </c>
      <c r="AA24" s="476"/>
      <c r="AB24" s="476"/>
      <c r="AC24" s="476"/>
      <c r="AD24" s="476"/>
      <c r="AE24" s="476"/>
      <c r="AF24" s="476"/>
      <c r="AG24" s="477"/>
      <c r="AH24" s="497">
        <v>76</v>
      </c>
      <c r="AI24" s="498"/>
      <c r="AJ24" s="498"/>
      <c r="AK24" s="498"/>
      <c r="AL24" s="537"/>
      <c r="AM24" s="497">
        <v>232636</v>
      </c>
      <c r="AN24" s="498"/>
      <c r="AO24" s="498"/>
      <c r="AP24" s="498"/>
      <c r="AQ24" s="498"/>
      <c r="AR24" s="537"/>
      <c r="AS24" s="497">
        <v>3061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3687793</v>
      </c>
      <c r="BO24" s="447"/>
      <c r="BP24" s="447"/>
      <c r="BQ24" s="447"/>
      <c r="BR24" s="447"/>
      <c r="BS24" s="447"/>
      <c r="BT24" s="447"/>
      <c r="BU24" s="448"/>
      <c r="BV24" s="446">
        <v>3218994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5800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167</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94575</v>
      </c>
      <c r="BO25" s="410"/>
      <c r="BP25" s="410"/>
      <c r="BQ25" s="410"/>
      <c r="BR25" s="410"/>
      <c r="BS25" s="410"/>
      <c r="BT25" s="410"/>
      <c r="BU25" s="411"/>
      <c r="BV25" s="409">
        <v>124399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5430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10743</v>
      </c>
      <c r="AN26" s="498"/>
      <c r="AO26" s="498"/>
      <c r="AP26" s="498"/>
      <c r="AQ26" s="498"/>
      <c r="AR26" s="537"/>
      <c r="AS26" s="497">
        <v>3581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2630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122</v>
      </c>
      <c r="AN27" s="498"/>
      <c r="AO27" s="498"/>
      <c r="AP27" s="498"/>
      <c r="AQ27" s="498"/>
      <c r="AR27" s="537"/>
      <c r="AS27" s="497" t="s">
        <v>122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112745</v>
      </c>
      <c r="BO27" s="620"/>
      <c r="BP27" s="620"/>
      <c r="BQ27" s="620"/>
      <c r="BR27" s="620"/>
      <c r="BS27" s="620"/>
      <c r="BT27" s="620"/>
      <c r="BU27" s="621"/>
      <c r="BV27" s="619">
        <v>112745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2130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1226412</v>
      </c>
      <c r="BO28" s="410"/>
      <c r="BP28" s="410"/>
      <c r="BQ28" s="410"/>
      <c r="BR28" s="410"/>
      <c r="BS28" s="410"/>
      <c r="BT28" s="410"/>
      <c r="BU28" s="411"/>
      <c r="BV28" s="409">
        <v>1209947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8</v>
      </c>
      <c r="M29" s="498"/>
      <c r="N29" s="498"/>
      <c r="O29" s="498"/>
      <c r="P29" s="537"/>
      <c r="Q29" s="497">
        <v>1900</v>
      </c>
      <c r="R29" s="498"/>
      <c r="S29" s="498"/>
      <c r="T29" s="498"/>
      <c r="U29" s="498"/>
      <c r="V29" s="537"/>
      <c r="W29" s="597"/>
      <c r="X29" s="598"/>
      <c r="Y29" s="599"/>
      <c r="Z29" s="496" t="s">
        <v>179</v>
      </c>
      <c r="AA29" s="476"/>
      <c r="AB29" s="476"/>
      <c r="AC29" s="476"/>
      <c r="AD29" s="476"/>
      <c r="AE29" s="476"/>
      <c r="AF29" s="476"/>
      <c r="AG29" s="477"/>
      <c r="AH29" s="497">
        <v>76</v>
      </c>
      <c r="AI29" s="498"/>
      <c r="AJ29" s="498"/>
      <c r="AK29" s="498"/>
      <c r="AL29" s="537"/>
      <c r="AM29" s="497">
        <v>232636</v>
      </c>
      <c r="AN29" s="498"/>
      <c r="AO29" s="498"/>
      <c r="AP29" s="498"/>
      <c r="AQ29" s="498"/>
      <c r="AR29" s="537"/>
      <c r="AS29" s="497">
        <v>3061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647737</v>
      </c>
      <c r="BO29" s="447"/>
      <c r="BP29" s="447"/>
      <c r="BQ29" s="447"/>
      <c r="BR29" s="447"/>
      <c r="BS29" s="447"/>
      <c r="BT29" s="447"/>
      <c r="BU29" s="448"/>
      <c r="BV29" s="446">
        <v>646564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836941</v>
      </c>
      <c r="BO30" s="620"/>
      <c r="BP30" s="620"/>
      <c r="BQ30" s="620"/>
      <c r="BR30" s="620"/>
      <c r="BS30" s="620"/>
      <c r="BT30" s="620"/>
      <c r="BU30" s="621"/>
      <c r="BV30" s="619">
        <v>734573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188</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高知県広域食肉センター事務組合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嶺北広域事務組合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嶺北広域事務組合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高知人づくり広域連合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高知県市町村総合事務組合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高知県市町村総合事務組合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高知県後期高齢者医療広域連合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高知県後期高齢者医療広域連合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Iez5EWxJIR78IZ6PC+CBwD1S9EAmLXGGpSg6fiWLbqWTdS0N7/AiSn5bS/mx5FlJ83GiY9J2cqN4EKYLLu5F7A==" saltValue="EMRAMaSJGklN5z8bX9UQ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2" t="s">
        <v>549</v>
      </c>
      <c r="D34" s="1222"/>
      <c r="E34" s="1223"/>
      <c r="F34" s="32">
        <v>2.83</v>
      </c>
      <c r="G34" s="33">
        <v>1.82</v>
      </c>
      <c r="H34" s="33">
        <v>1.37</v>
      </c>
      <c r="I34" s="33">
        <v>1.1100000000000001</v>
      </c>
      <c r="J34" s="34">
        <v>1.74</v>
      </c>
      <c r="K34" s="22"/>
      <c r="L34" s="22"/>
      <c r="M34" s="22"/>
      <c r="N34" s="22"/>
      <c r="O34" s="22"/>
      <c r="P34" s="22"/>
    </row>
    <row r="35" spans="1:16" ht="39" customHeight="1">
      <c r="A35" s="22"/>
      <c r="B35" s="35"/>
      <c r="C35" s="1216" t="s">
        <v>550</v>
      </c>
      <c r="D35" s="1217"/>
      <c r="E35" s="1218"/>
      <c r="F35" s="36">
        <v>0.01</v>
      </c>
      <c r="G35" s="37">
        <v>0.01</v>
      </c>
      <c r="H35" s="37">
        <v>0</v>
      </c>
      <c r="I35" s="37">
        <v>0.01</v>
      </c>
      <c r="J35" s="38">
        <v>0.02</v>
      </c>
      <c r="K35" s="22"/>
      <c r="L35" s="22"/>
      <c r="M35" s="22"/>
      <c r="N35" s="22"/>
      <c r="O35" s="22"/>
      <c r="P35" s="22"/>
    </row>
    <row r="36" spans="1:16" ht="39" customHeight="1">
      <c r="A36" s="22"/>
      <c r="B36" s="35"/>
      <c r="C36" s="1216" t="s">
        <v>551</v>
      </c>
      <c r="D36" s="1217"/>
      <c r="E36" s="1218"/>
      <c r="F36" s="36">
        <v>0.1</v>
      </c>
      <c r="G36" s="37">
        <v>0.02</v>
      </c>
      <c r="H36" s="37">
        <v>0.02</v>
      </c>
      <c r="I36" s="37">
        <v>0.02</v>
      </c>
      <c r="J36" s="38">
        <v>0.02</v>
      </c>
      <c r="K36" s="22"/>
      <c r="L36" s="22"/>
      <c r="M36" s="22"/>
      <c r="N36" s="22"/>
      <c r="O36" s="22"/>
      <c r="P36" s="22"/>
    </row>
    <row r="37" spans="1:16" ht="39" customHeight="1">
      <c r="A37" s="22"/>
      <c r="B37" s="35"/>
      <c r="C37" s="1216" t="s">
        <v>552</v>
      </c>
      <c r="D37" s="1217"/>
      <c r="E37" s="1218"/>
      <c r="F37" s="36">
        <v>0.04</v>
      </c>
      <c r="G37" s="37">
        <v>0.03</v>
      </c>
      <c r="H37" s="37">
        <v>0.02</v>
      </c>
      <c r="I37" s="37">
        <v>0.03</v>
      </c>
      <c r="J37" s="38">
        <v>0.02</v>
      </c>
      <c r="K37" s="22"/>
      <c r="L37" s="22"/>
      <c r="M37" s="22"/>
      <c r="N37" s="22"/>
      <c r="O37" s="22"/>
      <c r="P37" s="22"/>
    </row>
    <row r="38" spans="1:16" ht="39" customHeight="1">
      <c r="A38" s="22"/>
      <c r="B38" s="35"/>
      <c r="C38" s="1216" t="s">
        <v>553</v>
      </c>
      <c r="D38" s="1217"/>
      <c r="E38" s="1218"/>
      <c r="F38" s="36">
        <v>0</v>
      </c>
      <c r="G38" s="37">
        <v>0</v>
      </c>
      <c r="H38" s="37">
        <v>0.01</v>
      </c>
      <c r="I38" s="37">
        <v>0</v>
      </c>
      <c r="J38" s="38">
        <v>0.01</v>
      </c>
      <c r="K38" s="22"/>
      <c r="L38" s="22"/>
      <c r="M38" s="22"/>
      <c r="N38" s="22"/>
      <c r="O38" s="22"/>
      <c r="P38" s="22"/>
    </row>
    <row r="39" spans="1:16" ht="39" customHeight="1">
      <c r="A39" s="22"/>
      <c r="B39" s="35"/>
      <c r="C39" s="1216" t="s">
        <v>554</v>
      </c>
      <c r="D39" s="1217"/>
      <c r="E39" s="1218"/>
      <c r="F39" s="36">
        <v>0.27</v>
      </c>
      <c r="G39" s="37">
        <v>0.45</v>
      </c>
      <c r="H39" s="37">
        <v>0.01</v>
      </c>
      <c r="I39" s="37">
        <v>0.02</v>
      </c>
      <c r="J39" s="38">
        <v>0</v>
      </c>
      <c r="K39" s="22"/>
      <c r="L39" s="22"/>
      <c r="M39" s="22"/>
      <c r="N39" s="22"/>
      <c r="O39" s="22"/>
      <c r="P39" s="22"/>
    </row>
    <row r="40" spans="1:16" ht="39" customHeight="1">
      <c r="A40" s="22"/>
      <c r="B40" s="35"/>
      <c r="C40" s="1216"/>
      <c r="D40" s="1217"/>
      <c r="E40" s="1218"/>
      <c r="F40" s="36"/>
      <c r="G40" s="37"/>
      <c r="H40" s="37"/>
      <c r="I40" s="37"/>
      <c r="J40" s="38"/>
      <c r="K40" s="22"/>
      <c r="L40" s="22"/>
      <c r="M40" s="22"/>
      <c r="N40" s="22"/>
      <c r="O40" s="22"/>
      <c r="P40" s="22"/>
    </row>
    <row r="41" spans="1:16" ht="39" customHeight="1">
      <c r="A41" s="22"/>
      <c r="B41" s="35"/>
      <c r="C41" s="1216"/>
      <c r="D41" s="1217"/>
      <c r="E41" s="1218"/>
      <c r="F41" s="36"/>
      <c r="G41" s="37"/>
      <c r="H41" s="37"/>
      <c r="I41" s="37"/>
      <c r="J41" s="38"/>
      <c r="K41" s="22"/>
      <c r="L41" s="22"/>
      <c r="M41" s="22"/>
      <c r="N41" s="22"/>
      <c r="O41" s="22"/>
      <c r="P41" s="22"/>
    </row>
    <row r="42" spans="1:16" ht="39" customHeight="1">
      <c r="A42" s="22"/>
      <c r="B42" s="39"/>
      <c r="C42" s="1216" t="s">
        <v>555</v>
      </c>
      <c r="D42" s="1217"/>
      <c r="E42" s="1218"/>
      <c r="F42" s="36" t="s">
        <v>500</v>
      </c>
      <c r="G42" s="37" t="s">
        <v>500</v>
      </c>
      <c r="H42" s="37" t="s">
        <v>500</v>
      </c>
      <c r="I42" s="37" t="s">
        <v>500</v>
      </c>
      <c r="J42" s="38" t="s">
        <v>500</v>
      </c>
      <c r="K42" s="22"/>
      <c r="L42" s="22"/>
      <c r="M42" s="22"/>
      <c r="N42" s="22"/>
      <c r="O42" s="22"/>
      <c r="P42" s="22"/>
    </row>
    <row r="43" spans="1:16" ht="39" customHeight="1" thickBot="1">
      <c r="A43" s="22"/>
      <c r="B43" s="40"/>
      <c r="C43" s="1219" t="s">
        <v>556</v>
      </c>
      <c r="D43" s="1220"/>
      <c r="E43" s="1221"/>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N6nN16rToynQW8cg5PmPa7RyY60+yBNGmoSjH8mTwTg7kXAJjxCb0avPzKKRa6kmqzUSqOzPB+psXKl4gulqA==" saltValue="Fez5/XxiP6hAYaFhojvr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2" t="s">
        <v>11</v>
      </c>
      <c r="C45" s="1233"/>
      <c r="D45" s="58"/>
      <c r="E45" s="1238" t="s">
        <v>12</v>
      </c>
      <c r="F45" s="1238"/>
      <c r="G45" s="1238"/>
      <c r="H45" s="1238"/>
      <c r="I45" s="1238"/>
      <c r="J45" s="1239"/>
      <c r="K45" s="59">
        <v>353</v>
      </c>
      <c r="L45" s="60">
        <v>382</v>
      </c>
      <c r="M45" s="60">
        <v>355</v>
      </c>
      <c r="N45" s="60">
        <v>351</v>
      </c>
      <c r="O45" s="61">
        <v>358</v>
      </c>
      <c r="P45" s="48"/>
      <c r="Q45" s="48"/>
      <c r="R45" s="48"/>
      <c r="S45" s="48"/>
      <c r="T45" s="48"/>
      <c r="U45" s="48"/>
    </row>
    <row r="46" spans="1:21" ht="30.75" customHeight="1">
      <c r="A46" s="48"/>
      <c r="B46" s="1234"/>
      <c r="C46" s="1235"/>
      <c r="D46" s="62"/>
      <c r="E46" s="1226" t="s">
        <v>13</v>
      </c>
      <c r="F46" s="1226"/>
      <c r="G46" s="1226"/>
      <c r="H46" s="1226"/>
      <c r="I46" s="1226"/>
      <c r="J46" s="1227"/>
      <c r="K46" s="63" t="s">
        <v>500</v>
      </c>
      <c r="L46" s="64" t="s">
        <v>500</v>
      </c>
      <c r="M46" s="64" t="s">
        <v>500</v>
      </c>
      <c r="N46" s="64" t="s">
        <v>500</v>
      </c>
      <c r="O46" s="65" t="s">
        <v>500</v>
      </c>
      <c r="P46" s="48"/>
      <c r="Q46" s="48"/>
      <c r="R46" s="48"/>
      <c r="S46" s="48"/>
      <c r="T46" s="48"/>
      <c r="U46" s="48"/>
    </row>
    <row r="47" spans="1:21" ht="30.75" customHeight="1">
      <c r="A47" s="48"/>
      <c r="B47" s="1234"/>
      <c r="C47" s="1235"/>
      <c r="D47" s="62"/>
      <c r="E47" s="1226" t="s">
        <v>14</v>
      </c>
      <c r="F47" s="1226"/>
      <c r="G47" s="1226"/>
      <c r="H47" s="1226"/>
      <c r="I47" s="1226"/>
      <c r="J47" s="1227"/>
      <c r="K47" s="63" t="s">
        <v>500</v>
      </c>
      <c r="L47" s="64" t="s">
        <v>500</v>
      </c>
      <c r="M47" s="64" t="s">
        <v>500</v>
      </c>
      <c r="N47" s="64" t="s">
        <v>500</v>
      </c>
      <c r="O47" s="65" t="s">
        <v>500</v>
      </c>
      <c r="P47" s="48"/>
      <c r="Q47" s="48"/>
      <c r="R47" s="48"/>
      <c r="S47" s="48"/>
      <c r="T47" s="48"/>
      <c r="U47" s="48"/>
    </row>
    <row r="48" spans="1:21" ht="30.75" customHeight="1">
      <c r="A48" s="48"/>
      <c r="B48" s="1234"/>
      <c r="C48" s="1235"/>
      <c r="D48" s="62"/>
      <c r="E48" s="1226" t="s">
        <v>15</v>
      </c>
      <c r="F48" s="1226"/>
      <c r="G48" s="1226"/>
      <c r="H48" s="1226"/>
      <c r="I48" s="1226"/>
      <c r="J48" s="1227"/>
      <c r="K48" s="63">
        <v>193</v>
      </c>
      <c r="L48" s="64">
        <v>193</v>
      </c>
      <c r="M48" s="64">
        <v>197</v>
      </c>
      <c r="N48" s="64">
        <v>216</v>
      </c>
      <c r="O48" s="65">
        <v>191</v>
      </c>
      <c r="P48" s="48"/>
      <c r="Q48" s="48"/>
      <c r="R48" s="48"/>
      <c r="S48" s="48"/>
      <c r="T48" s="48"/>
      <c r="U48" s="48"/>
    </row>
    <row r="49" spans="1:21" ht="30.75" customHeight="1">
      <c r="A49" s="48"/>
      <c r="B49" s="1234"/>
      <c r="C49" s="1235"/>
      <c r="D49" s="62"/>
      <c r="E49" s="1226" t="s">
        <v>16</v>
      </c>
      <c r="F49" s="1226"/>
      <c r="G49" s="1226"/>
      <c r="H49" s="1226"/>
      <c r="I49" s="1226"/>
      <c r="J49" s="1227"/>
      <c r="K49" s="63">
        <v>57</v>
      </c>
      <c r="L49" s="64">
        <v>54</v>
      </c>
      <c r="M49" s="64">
        <v>30</v>
      </c>
      <c r="N49" s="64">
        <v>3</v>
      </c>
      <c r="O49" s="65">
        <v>5</v>
      </c>
      <c r="P49" s="48"/>
      <c r="Q49" s="48"/>
      <c r="R49" s="48"/>
      <c r="S49" s="48"/>
      <c r="T49" s="48"/>
      <c r="U49" s="48"/>
    </row>
    <row r="50" spans="1:21" ht="30.75" customHeight="1">
      <c r="A50" s="48"/>
      <c r="B50" s="1234"/>
      <c r="C50" s="1235"/>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c r="A51" s="48"/>
      <c r="B51" s="1236"/>
      <c r="C51" s="1237"/>
      <c r="D51" s="66"/>
      <c r="E51" s="1226" t="s">
        <v>18</v>
      </c>
      <c r="F51" s="1226"/>
      <c r="G51" s="1226"/>
      <c r="H51" s="1226"/>
      <c r="I51" s="1226"/>
      <c r="J51" s="1227"/>
      <c r="K51" s="63" t="s">
        <v>500</v>
      </c>
      <c r="L51" s="64" t="s">
        <v>500</v>
      </c>
      <c r="M51" s="64" t="s">
        <v>500</v>
      </c>
      <c r="N51" s="64" t="s">
        <v>500</v>
      </c>
      <c r="O51" s="65" t="s">
        <v>500</v>
      </c>
      <c r="P51" s="48"/>
      <c r="Q51" s="48"/>
      <c r="R51" s="48"/>
      <c r="S51" s="48"/>
      <c r="T51" s="48"/>
      <c r="U51" s="48"/>
    </row>
    <row r="52" spans="1:21" ht="30.75" customHeight="1">
      <c r="A52" s="48"/>
      <c r="B52" s="1224" t="s">
        <v>19</v>
      </c>
      <c r="C52" s="1225"/>
      <c r="D52" s="66"/>
      <c r="E52" s="1226" t="s">
        <v>20</v>
      </c>
      <c r="F52" s="1226"/>
      <c r="G52" s="1226"/>
      <c r="H52" s="1226"/>
      <c r="I52" s="1226"/>
      <c r="J52" s="1227"/>
      <c r="K52" s="63">
        <v>449</v>
      </c>
      <c r="L52" s="64">
        <v>485</v>
      </c>
      <c r="M52" s="64">
        <v>465</v>
      </c>
      <c r="N52" s="64">
        <v>435</v>
      </c>
      <c r="O52" s="65">
        <v>419</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154</v>
      </c>
      <c r="L53" s="69">
        <v>144</v>
      </c>
      <c r="M53" s="69">
        <v>117</v>
      </c>
      <c r="N53" s="69">
        <v>135</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RwKj+o9NwRT9Pz+HG2rkmDo3lOzk2BjdW5OMzsO+99o7rd0n2rXL26OsAo4kNQdXqz1RYdSm44z1YbdvXiVEQ==" saltValue="N7j808gRgvmsIh/SpqKh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15" zoomScaleNormal="11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0" t="s">
        <v>24</v>
      </c>
      <c r="C41" s="1241"/>
      <c r="D41" s="81"/>
      <c r="E41" s="1246" t="s">
        <v>25</v>
      </c>
      <c r="F41" s="1246"/>
      <c r="G41" s="1246"/>
      <c r="H41" s="1247"/>
      <c r="I41" s="82">
        <v>3535</v>
      </c>
      <c r="J41" s="83">
        <v>3610</v>
      </c>
      <c r="K41" s="83">
        <v>3608</v>
      </c>
      <c r="L41" s="83">
        <v>3484</v>
      </c>
      <c r="M41" s="84">
        <v>3926</v>
      </c>
    </row>
    <row r="42" spans="2:13" ht="27.75" customHeight="1">
      <c r="B42" s="1242"/>
      <c r="C42" s="1243"/>
      <c r="D42" s="85"/>
      <c r="E42" s="1248" t="s">
        <v>26</v>
      </c>
      <c r="F42" s="1248"/>
      <c r="G42" s="1248"/>
      <c r="H42" s="1249"/>
      <c r="I42" s="86" t="s">
        <v>500</v>
      </c>
      <c r="J42" s="87" t="s">
        <v>500</v>
      </c>
      <c r="K42" s="87" t="s">
        <v>500</v>
      </c>
      <c r="L42" s="87" t="s">
        <v>500</v>
      </c>
      <c r="M42" s="88" t="s">
        <v>500</v>
      </c>
    </row>
    <row r="43" spans="2:13" ht="27.75" customHeight="1">
      <c r="B43" s="1242"/>
      <c r="C43" s="1243"/>
      <c r="D43" s="85"/>
      <c r="E43" s="1248" t="s">
        <v>27</v>
      </c>
      <c r="F43" s="1248"/>
      <c r="G43" s="1248"/>
      <c r="H43" s="1249"/>
      <c r="I43" s="86">
        <v>2377</v>
      </c>
      <c r="J43" s="87">
        <v>2153</v>
      </c>
      <c r="K43" s="87">
        <v>1885</v>
      </c>
      <c r="L43" s="87">
        <v>1841</v>
      </c>
      <c r="M43" s="88">
        <v>1645</v>
      </c>
    </row>
    <row r="44" spans="2:13" ht="27.75" customHeight="1">
      <c r="B44" s="1242"/>
      <c r="C44" s="1243"/>
      <c r="D44" s="85"/>
      <c r="E44" s="1248" t="s">
        <v>28</v>
      </c>
      <c r="F44" s="1248"/>
      <c r="G44" s="1248"/>
      <c r="H44" s="1249"/>
      <c r="I44" s="86">
        <v>140</v>
      </c>
      <c r="J44" s="87">
        <v>82</v>
      </c>
      <c r="K44" s="87">
        <v>66</v>
      </c>
      <c r="L44" s="87">
        <v>86</v>
      </c>
      <c r="M44" s="88">
        <v>82</v>
      </c>
    </row>
    <row r="45" spans="2:13" ht="27.75" customHeight="1">
      <c r="B45" s="1242"/>
      <c r="C45" s="1243"/>
      <c r="D45" s="85"/>
      <c r="E45" s="1248" t="s">
        <v>29</v>
      </c>
      <c r="F45" s="1248"/>
      <c r="G45" s="1248"/>
      <c r="H45" s="1249"/>
      <c r="I45" s="86">
        <v>807</v>
      </c>
      <c r="J45" s="87">
        <v>752</v>
      </c>
      <c r="K45" s="87">
        <v>713</v>
      </c>
      <c r="L45" s="87">
        <v>769</v>
      </c>
      <c r="M45" s="88">
        <v>644</v>
      </c>
    </row>
    <row r="46" spans="2:13" ht="27.75" customHeight="1">
      <c r="B46" s="1242"/>
      <c r="C46" s="1243"/>
      <c r="D46" s="89"/>
      <c r="E46" s="1248" t="s">
        <v>30</v>
      </c>
      <c r="F46" s="1248"/>
      <c r="G46" s="1248"/>
      <c r="H46" s="1249"/>
      <c r="I46" s="86" t="s">
        <v>500</v>
      </c>
      <c r="J46" s="87" t="s">
        <v>500</v>
      </c>
      <c r="K46" s="87" t="s">
        <v>500</v>
      </c>
      <c r="L46" s="87" t="s">
        <v>500</v>
      </c>
      <c r="M46" s="88" t="s">
        <v>500</v>
      </c>
    </row>
    <row r="47" spans="2:13" ht="27.75" customHeight="1">
      <c r="B47" s="1242"/>
      <c r="C47" s="1243"/>
      <c r="D47" s="90"/>
      <c r="E47" s="1250" t="s">
        <v>31</v>
      </c>
      <c r="F47" s="1251"/>
      <c r="G47" s="1251"/>
      <c r="H47" s="1252"/>
      <c r="I47" s="86" t="s">
        <v>500</v>
      </c>
      <c r="J47" s="87" t="s">
        <v>500</v>
      </c>
      <c r="K47" s="87" t="s">
        <v>500</v>
      </c>
      <c r="L47" s="87" t="s">
        <v>500</v>
      </c>
      <c r="M47" s="88" t="s">
        <v>500</v>
      </c>
    </row>
    <row r="48" spans="2:13" ht="27.75" customHeight="1">
      <c r="B48" s="1242"/>
      <c r="C48" s="1243"/>
      <c r="D48" s="85"/>
      <c r="E48" s="1248" t="s">
        <v>32</v>
      </c>
      <c r="F48" s="1248"/>
      <c r="G48" s="1248"/>
      <c r="H48" s="1249"/>
      <c r="I48" s="86" t="s">
        <v>500</v>
      </c>
      <c r="J48" s="87" t="s">
        <v>500</v>
      </c>
      <c r="K48" s="87" t="s">
        <v>500</v>
      </c>
      <c r="L48" s="87" t="s">
        <v>500</v>
      </c>
      <c r="M48" s="88" t="s">
        <v>500</v>
      </c>
    </row>
    <row r="49" spans="2:13" ht="27.75" customHeight="1">
      <c r="B49" s="1244"/>
      <c r="C49" s="1245"/>
      <c r="D49" s="85"/>
      <c r="E49" s="1248" t="s">
        <v>33</v>
      </c>
      <c r="F49" s="1248"/>
      <c r="G49" s="1248"/>
      <c r="H49" s="1249"/>
      <c r="I49" s="86" t="s">
        <v>500</v>
      </c>
      <c r="J49" s="87" t="s">
        <v>500</v>
      </c>
      <c r="K49" s="87" t="s">
        <v>500</v>
      </c>
      <c r="L49" s="87" t="s">
        <v>500</v>
      </c>
      <c r="M49" s="88" t="s">
        <v>500</v>
      </c>
    </row>
    <row r="50" spans="2:13" ht="27.75" customHeight="1">
      <c r="B50" s="1253" t="s">
        <v>34</v>
      </c>
      <c r="C50" s="1254"/>
      <c r="D50" s="91"/>
      <c r="E50" s="1248" t="s">
        <v>35</v>
      </c>
      <c r="F50" s="1248"/>
      <c r="G50" s="1248"/>
      <c r="H50" s="1249"/>
      <c r="I50" s="86">
        <v>2464</v>
      </c>
      <c r="J50" s="87">
        <v>2599</v>
      </c>
      <c r="K50" s="87">
        <v>2871</v>
      </c>
      <c r="L50" s="87">
        <v>3040</v>
      </c>
      <c r="M50" s="88">
        <v>3151</v>
      </c>
    </row>
    <row r="51" spans="2:13" ht="27.75" customHeight="1">
      <c r="B51" s="1242"/>
      <c r="C51" s="1243"/>
      <c r="D51" s="85"/>
      <c r="E51" s="1248" t="s">
        <v>36</v>
      </c>
      <c r="F51" s="1248"/>
      <c r="G51" s="1248"/>
      <c r="H51" s="1249"/>
      <c r="I51" s="86">
        <v>306</v>
      </c>
      <c r="J51" s="87">
        <v>333</v>
      </c>
      <c r="K51" s="87">
        <v>355</v>
      </c>
      <c r="L51" s="87">
        <v>310</v>
      </c>
      <c r="M51" s="88">
        <v>238</v>
      </c>
    </row>
    <row r="52" spans="2:13" ht="27.75" customHeight="1">
      <c r="B52" s="1244"/>
      <c r="C52" s="1245"/>
      <c r="D52" s="85"/>
      <c r="E52" s="1248" t="s">
        <v>37</v>
      </c>
      <c r="F52" s="1248"/>
      <c r="G52" s="1248"/>
      <c r="H52" s="1249"/>
      <c r="I52" s="86">
        <v>4072</v>
      </c>
      <c r="J52" s="87">
        <v>3731</v>
      </c>
      <c r="K52" s="87">
        <v>3662</v>
      </c>
      <c r="L52" s="87">
        <v>3542</v>
      </c>
      <c r="M52" s="88">
        <v>3646</v>
      </c>
    </row>
    <row r="53" spans="2:13" ht="27.75" customHeight="1" thickBot="1">
      <c r="B53" s="1255" t="s">
        <v>38</v>
      </c>
      <c r="C53" s="1256"/>
      <c r="D53" s="92"/>
      <c r="E53" s="1257" t="s">
        <v>39</v>
      </c>
      <c r="F53" s="1257"/>
      <c r="G53" s="1257"/>
      <c r="H53" s="1258"/>
      <c r="I53" s="93">
        <v>17</v>
      </c>
      <c r="J53" s="94">
        <v>-66</v>
      </c>
      <c r="K53" s="94">
        <v>-616</v>
      </c>
      <c r="L53" s="94">
        <v>-712</v>
      </c>
      <c r="M53" s="95">
        <v>-738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jxLglPU4BIcpVNsDKgffdyyrzAt1pQ2fkKJqD1ZGVw2889ZL3cAlmAtMn5kSd9smgYpJMFsmQYwQm0+q55qUw==" saltValue="8ArFr4LoP97z7+jwsI9W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7" t="s">
        <v>42</v>
      </c>
      <c r="D55" s="1267"/>
      <c r="E55" s="1268"/>
      <c r="F55" s="107">
        <v>1166</v>
      </c>
      <c r="G55" s="107">
        <v>1210</v>
      </c>
      <c r="H55" s="108">
        <v>1226</v>
      </c>
    </row>
    <row r="56" spans="2:8" ht="52.5" customHeight="1">
      <c r="B56" s="109"/>
      <c r="C56" s="1269" t="s">
        <v>43</v>
      </c>
      <c r="D56" s="1269"/>
      <c r="E56" s="1270"/>
      <c r="F56" s="110">
        <v>645</v>
      </c>
      <c r="G56" s="110">
        <v>647</v>
      </c>
      <c r="H56" s="111">
        <v>648</v>
      </c>
    </row>
    <row r="57" spans="2:8" ht="53.25" customHeight="1">
      <c r="B57" s="109"/>
      <c r="C57" s="1271" t="s">
        <v>44</v>
      </c>
      <c r="D57" s="1271"/>
      <c r="E57" s="1272"/>
      <c r="F57" s="112">
        <v>619</v>
      </c>
      <c r="G57" s="112">
        <v>735</v>
      </c>
      <c r="H57" s="113">
        <v>837</v>
      </c>
    </row>
    <row r="58" spans="2:8" ht="45.75" customHeight="1">
      <c r="B58" s="114"/>
      <c r="C58" s="1259" t="s">
        <v>557</v>
      </c>
      <c r="D58" s="1260"/>
      <c r="E58" s="1261"/>
      <c r="F58" s="115">
        <v>200</v>
      </c>
      <c r="G58" s="115">
        <v>200</v>
      </c>
      <c r="H58" s="116">
        <v>193</v>
      </c>
    </row>
    <row r="59" spans="2:8" ht="45.75" customHeight="1">
      <c r="B59" s="114"/>
      <c r="C59" s="1259" t="s">
        <v>561</v>
      </c>
      <c r="D59" s="1260"/>
      <c r="E59" s="1261"/>
      <c r="F59" s="115">
        <v>164</v>
      </c>
      <c r="G59" s="115">
        <v>165</v>
      </c>
      <c r="H59" s="116">
        <v>165</v>
      </c>
    </row>
    <row r="60" spans="2:8" ht="45.75" customHeight="1">
      <c r="B60" s="114"/>
      <c r="C60" s="1259" t="s">
        <v>558</v>
      </c>
      <c r="D60" s="1260"/>
      <c r="E60" s="1261"/>
      <c r="F60" s="115">
        <v>99</v>
      </c>
      <c r="G60" s="115">
        <v>132</v>
      </c>
      <c r="H60" s="116">
        <v>155</v>
      </c>
    </row>
    <row r="61" spans="2:8" ht="45.75" customHeight="1">
      <c r="B61" s="114"/>
      <c r="C61" s="1259" t="s">
        <v>559</v>
      </c>
      <c r="D61" s="1260"/>
      <c r="E61" s="1261"/>
      <c r="F61" s="115">
        <v>0</v>
      </c>
      <c r="G61" s="115">
        <v>70</v>
      </c>
      <c r="H61" s="116">
        <v>140</v>
      </c>
    </row>
    <row r="62" spans="2:8" ht="45.75" customHeight="1" thickBot="1">
      <c r="B62" s="117"/>
      <c r="C62" s="1262" t="s">
        <v>560</v>
      </c>
      <c r="D62" s="1263"/>
      <c r="E62" s="1264"/>
      <c r="F62" s="118">
        <v>62</v>
      </c>
      <c r="G62" s="118">
        <v>62</v>
      </c>
      <c r="H62" s="119">
        <v>62</v>
      </c>
    </row>
    <row r="63" spans="2:8" ht="52.5" customHeight="1" thickBot="1">
      <c r="B63" s="120"/>
      <c r="C63" s="1265" t="s">
        <v>45</v>
      </c>
      <c r="D63" s="1265"/>
      <c r="E63" s="1266"/>
      <c r="F63" s="121">
        <v>2430</v>
      </c>
      <c r="G63" s="121">
        <v>2591</v>
      </c>
      <c r="H63" s="122">
        <v>2711</v>
      </c>
    </row>
    <row r="64" spans="2:8" ht="15" customHeight="1"/>
    <row r="65" ht="0" hidden="1" customHeight="1"/>
    <row r="66" ht="0" hidden="1" customHeight="1"/>
  </sheetData>
  <sheetProtection algorithmName="SHA-512" hashValue="GK4448/GWIep92+PLaRXEQPo08XZeVP0o8qOyvH8LssLQikWfa8oPA2gDa4sjKYJ53MExIsHjW9d6y82uHRB1Q==" saltValue="oi4CasgcyuQTXwn7RETX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3" t="s">
        <v>586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c r="B44" s="374"/>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c r="B45" s="374"/>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c r="B46" s="374"/>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c r="B47" s="374"/>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82"/>
      <c r="H50" s="1282"/>
      <c r="I50" s="1282"/>
      <c r="J50" s="1282"/>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543</v>
      </c>
      <c r="BQ50" s="1286"/>
      <c r="BR50" s="1286"/>
      <c r="BS50" s="1286"/>
      <c r="BT50" s="1286"/>
      <c r="BU50" s="1286"/>
      <c r="BV50" s="1286"/>
      <c r="BW50" s="1286"/>
      <c r="BX50" s="1286" t="s">
        <v>544</v>
      </c>
      <c r="BY50" s="1286"/>
      <c r="BZ50" s="1286"/>
      <c r="CA50" s="1286"/>
      <c r="CB50" s="1286"/>
      <c r="CC50" s="1286"/>
      <c r="CD50" s="1286"/>
      <c r="CE50" s="1286"/>
      <c r="CF50" s="1286" t="s">
        <v>545</v>
      </c>
      <c r="CG50" s="1286"/>
      <c r="CH50" s="1286"/>
      <c r="CI50" s="1286"/>
      <c r="CJ50" s="1286"/>
      <c r="CK50" s="1286"/>
      <c r="CL50" s="1286"/>
      <c r="CM50" s="1286"/>
      <c r="CN50" s="1286" t="s">
        <v>546</v>
      </c>
      <c r="CO50" s="1286"/>
      <c r="CP50" s="1286"/>
      <c r="CQ50" s="1286"/>
      <c r="CR50" s="1286"/>
      <c r="CS50" s="1286"/>
      <c r="CT50" s="1286"/>
      <c r="CU50" s="1286"/>
      <c r="CV50" s="1286" t="s">
        <v>547</v>
      </c>
      <c r="CW50" s="1286"/>
      <c r="CX50" s="1286"/>
      <c r="CY50" s="1286"/>
      <c r="CZ50" s="1286"/>
      <c r="DA50" s="1286"/>
      <c r="DB50" s="1286"/>
      <c r="DC50" s="1286"/>
    </row>
    <row r="51" spans="1:109" ht="13.5" customHeight="1">
      <c r="B51" s="374"/>
      <c r="G51" s="1293"/>
      <c r="H51" s="1293"/>
      <c r="I51" s="1291"/>
      <c r="J51" s="1291"/>
      <c r="K51" s="1288"/>
      <c r="L51" s="1288"/>
      <c r="M51" s="1288"/>
      <c r="N51" s="1288"/>
      <c r="AM51" s="383"/>
      <c r="AN51" s="1289" t="s">
        <v>578</v>
      </c>
      <c r="AO51" s="1289"/>
      <c r="AP51" s="1289"/>
      <c r="AQ51" s="1289"/>
      <c r="AR51" s="1289"/>
      <c r="AS51" s="1289"/>
      <c r="AT51" s="1289"/>
      <c r="AU51" s="1289"/>
      <c r="AV51" s="1289"/>
      <c r="AW51" s="1289"/>
      <c r="AX51" s="1289"/>
      <c r="AY51" s="1289"/>
      <c r="AZ51" s="1289"/>
      <c r="BA51" s="1289"/>
      <c r="BB51" s="1289" t="s">
        <v>579</v>
      </c>
      <c r="BC51" s="1289"/>
      <c r="BD51" s="1289"/>
      <c r="BE51" s="1289"/>
      <c r="BF51" s="1289"/>
      <c r="BG51" s="1289"/>
      <c r="BH51" s="1289"/>
      <c r="BI51" s="1289"/>
      <c r="BJ51" s="1289"/>
      <c r="BK51" s="1289"/>
      <c r="BL51" s="1289"/>
      <c r="BM51" s="1289"/>
      <c r="BN51" s="1289"/>
      <c r="BO51" s="1289"/>
      <c r="BP51" s="1290"/>
      <c r="BQ51" s="1287"/>
      <c r="BR51" s="1287"/>
      <c r="BS51" s="1287"/>
      <c r="BT51" s="1287"/>
      <c r="BU51" s="1287"/>
      <c r="BV51" s="1287"/>
      <c r="BW51" s="1287"/>
      <c r="BX51" s="1290"/>
      <c r="BY51" s="1287"/>
      <c r="BZ51" s="1287"/>
      <c r="CA51" s="1287"/>
      <c r="CB51" s="1287"/>
      <c r="CC51" s="1287"/>
      <c r="CD51" s="1287"/>
      <c r="CE51" s="1287"/>
      <c r="CF51" s="1287"/>
      <c r="CG51" s="1287"/>
      <c r="CH51" s="1287"/>
      <c r="CI51" s="1287"/>
      <c r="CJ51" s="1287"/>
      <c r="CK51" s="1287"/>
      <c r="CL51" s="1287"/>
      <c r="CM51" s="1287"/>
      <c r="CN51" s="1287"/>
      <c r="CO51" s="1287"/>
      <c r="CP51" s="1287"/>
      <c r="CQ51" s="1287"/>
      <c r="CR51" s="1287"/>
      <c r="CS51" s="1287"/>
      <c r="CT51" s="1287"/>
      <c r="CU51" s="1287"/>
      <c r="CV51" s="1287"/>
      <c r="CW51" s="1287"/>
      <c r="CX51" s="1287"/>
      <c r="CY51" s="1287"/>
      <c r="CZ51" s="1287"/>
      <c r="DA51" s="1287"/>
      <c r="DB51" s="1287"/>
      <c r="DC51" s="1287"/>
    </row>
    <row r="52" spans="1:109">
      <c r="B52" s="374"/>
      <c r="G52" s="1293"/>
      <c r="H52" s="1293"/>
      <c r="I52" s="1291"/>
      <c r="J52" s="1291"/>
      <c r="K52" s="1288"/>
      <c r="L52" s="1288"/>
      <c r="M52" s="1288"/>
      <c r="N52" s="1288"/>
      <c r="AM52" s="38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c r="A53" s="382"/>
      <c r="B53" s="374"/>
      <c r="G53" s="1293"/>
      <c r="H53" s="1293"/>
      <c r="I53" s="1282"/>
      <c r="J53" s="1282"/>
      <c r="K53" s="1288"/>
      <c r="L53" s="1288"/>
      <c r="M53" s="1288"/>
      <c r="N53" s="1288"/>
      <c r="AM53" s="383"/>
      <c r="AN53" s="1289"/>
      <c r="AO53" s="1289"/>
      <c r="AP53" s="1289"/>
      <c r="AQ53" s="1289"/>
      <c r="AR53" s="1289"/>
      <c r="AS53" s="1289"/>
      <c r="AT53" s="1289"/>
      <c r="AU53" s="1289"/>
      <c r="AV53" s="1289"/>
      <c r="AW53" s="1289"/>
      <c r="AX53" s="1289"/>
      <c r="AY53" s="1289"/>
      <c r="AZ53" s="1289"/>
      <c r="BA53" s="1289"/>
      <c r="BB53" s="1289" t="s">
        <v>581</v>
      </c>
      <c r="BC53" s="1289"/>
      <c r="BD53" s="1289"/>
      <c r="BE53" s="1289"/>
      <c r="BF53" s="1289"/>
      <c r="BG53" s="1289"/>
      <c r="BH53" s="1289"/>
      <c r="BI53" s="1289"/>
      <c r="BJ53" s="1289"/>
      <c r="BK53" s="1289"/>
      <c r="BL53" s="1289"/>
      <c r="BM53" s="1289"/>
      <c r="BN53" s="1289"/>
      <c r="BO53" s="1289"/>
      <c r="BP53" s="1290"/>
      <c r="BQ53" s="1287"/>
      <c r="BR53" s="1287"/>
      <c r="BS53" s="1287"/>
      <c r="BT53" s="1287"/>
      <c r="BU53" s="1287"/>
      <c r="BV53" s="1287"/>
      <c r="BW53" s="1287"/>
      <c r="BX53" s="1290"/>
      <c r="BY53" s="1287"/>
      <c r="BZ53" s="1287"/>
      <c r="CA53" s="1287"/>
      <c r="CB53" s="1287"/>
      <c r="CC53" s="1287"/>
      <c r="CD53" s="1287"/>
      <c r="CE53" s="1287"/>
      <c r="CF53" s="1287">
        <v>59.3</v>
      </c>
      <c r="CG53" s="1287"/>
      <c r="CH53" s="1287"/>
      <c r="CI53" s="1287"/>
      <c r="CJ53" s="1287"/>
      <c r="CK53" s="1287"/>
      <c r="CL53" s="1287"/>
      <c r="CM53" s="1287"/>
      <c r="CN53" s="1287">
        <v>58.9</v>
      </c>
      <c r="CO53" s="1287"/>
      <c r="CP53" s="1287"/>
      <c r="CQ53" s="1287"/>
      <c r="CR53" s="1287"/>
      <c r="CS53" s="1287"/>
      <c r="CT53" s="1287"/>
      <c r="CU53" s="1287"/>
      <c r="CV53" s="1287">
        <v>62.1</v>
      </c>
      <c r="CW53" s="1287"/>
      <c r="CX53" s="1287"/>
      <c r="CY53" s="1287"/>
      <c r="CZ53" s="1287"/>
      <c r="DA53" s="1287"/>
      <c r="DB53" s="1287"/>
      <c r="DC53" s="1287"/>
    </row>
    <row r="54" spans="1:109">
      <c r="A54" s="382"/>
      <c r="B54" s="374"/>
      <c r="G54" s="1293"/>
      <c r="H54" s="1293"/>
      <c r="I54" s="1282"/>
      <c r="J54" s="1282"/>
      <c r="K54" s="1288"/>
      <c r="L54" s="1288"/>
      <c r="M54" s="1288"/>
      <c r="N54" s="1288"/>
      <c r="AM54" s="38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c r="A55" s="382"/>
      <c r="B55" s="374"/>
      <c r="G55" s="1282"/>
      <c r="H55" s="1282"/>
      <c r="I55" s="1282"/>
      <c r="J55" s="1282"/>
      <c r="K55" s="1288"/>
      <c r="L55" s="1288"/>
      <c r="M55" s="1288"/>
      <c r="N55" s="1288"/>
      <c r="AN55" s="1286" t="s">
        <v>582</v>
      </c>
      <c r="AO55" s="1286"/>
      <c r="AP55" s="1286"/>
      <c r="AQ55" s="1286"/>
      <c r="AR55" s="1286"/>
      <c r="AS55" s="1286"/>
      <c r="AT55" s="1286"/>
      <c r="AU55" s="1286"/>
      <c r="AV55" s="1286"/>
      <c r="AW55" s="1286"/>
      <c r="AX55" s="1286"/>
      <c r="AY55" s="1286"/>
      <c r="AZ55" s="1286"/>
      <c r="BA55" s="1286"/>
      <c r="BB55" s="1289" t="s">
        <v>579</v>
      </c>
      <c r="BC55" s="1289"/>
      <c r="BD55" s="1289"/>
      <c r="BE55" s="1289"/>
      <c r="BF55" s="1289"/>
      <c r="BG55" s="1289"/>
      <c r="BH55" s="1289"/>
      <c r="BI55" s="1289"/>
      <c r="BJ55" s="1289"/>
      <c r="BK55" s="1289"/>
      <c r="BL55" s="1289"/>
      <c r="BM55" s="1289"/>
      <c r="BN55" s="1289"/>
      <c r="BO55" s="1289"/>
      <c r="BP55" s="1290"/>
      <c r="BQ55" s="1287"/>
      <c r="BR55" s="1287"/>
      <c r="BS55" s="1287"/>
      <c r="BT55" s="1287"/>
      <c r="BU55" s="1287"/>
      <c r="BV55" s="1287"/>
      <c r="BW55" s="1287"/>
      <c r="BX55" s="1290"/>
      <c r="BY55" s="1287"/>
      <c r="BZ55" s="1287"/>
      <c r="CA55" s="1287"/>
      <c r="CB55" s="1287"/>
      <c r="CC55" s="1287"/>
      <c r="CD55" s="1287"/>
      <c r="CE55" s="1287"/>
      <c r="CF55" s="1287">
        <v>0</v>
      </c>
      <c r="CG55" s="1287"/>
      <c r="CH55" s="1287"/>
      <c r="CI55" s="1287"/>
      <c r="CJ55" s="1287"/>
      <c r="CK55" s="1287"/>
      <c r="CL55" s="1287"/>
      <c r="CM55" s="1287"/>
      <c r="CN55" s="1287">
        <v>0</v>
      </c>
      <c r="CO55" s="1287"/>
      <c r="CP55" s="1287"/>
      <c r="CQ55" s="1287"/>
      <c r="CR55" s="1287"/>
      <c r="CS55" s="1287"/>
      <c r="CT55" s="1287"/>
      <c r="CU55" s="1287"/>
      <c r="CV55" s="1287">
        <v>0</v>
      </c>
      <c r="CW55" s="1287"/>
      <c r="CX55" s="1287"/>
      <c r="CY55" s="1287"/>
      <c r="CZ55" s="1287"/>
      <c r="DA55" s="1287"/>
      <c r="DB55" s="1287"/>
      <c r="DC55" s="1287"/>
    </row>
    <row r="56" spans="1:109">
      <c r="A56" s="382"/>
      <c r="B56" s="374"/>
      <c r="G56" s="1282"/>
      <c r="H56" s="1282"/>
      <c r="I56" s="1282"/>
      <c r="J56" s="1282"/>
      <c r="K56" s="1288"/>
      <c r="L56" s="1288"/>
      <c r="M56" s="1288"/>
      <c r="N56" s="1288"/>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382" customFormat="1">
      <c r="B57" s="386"/>
      <c r="G57" s="1282"/>
      <c r="H57" s="1282"/>
      <c r="I57" s="1292"/>
      <c r="J57" s="1292"/>
      <c r="K57" s="1288"/>
      <c r="L57" s="1288"/>
      <c r="M57" s="1288"/>
      <c r="N57" s="1288"/>
      <c r="AM57" s="367"/>
      <c r="AN57" s="1286"/>
      <c r="AO57" s="1286"/>
      <c r="AP57" s="1286"/>
      <c r="AQ57" s="1286"/>
      <c r="AR57" s="1286"/>
      <c r="AS57" s="1286"/>
      <c r="AT57" s="1286"/>
      <c r="AU57" s="1286"/>
      <c r="AV57" s="1286"/>
      <c r="AW57" s="1286"/>
      <c r="AX57" s="1286"/>
      <c r="AY57" s="1286"/>
      <c r="AZ57" s="1286"/>
      <c r="BA57" s="1286"/>
      <c r="BB57" s="1289" t="s">
        <v>580</v>
      </c>
      <c r="BC57" s="1289"/>
      <c r="BD57" s="1289"/>
      <c r="BE57" s="1289"/>
      <c r="BF57" s="1289"/>
      <c r="BG57" s="1289"/>
      <c r="BH57" s="1289"/>
      <c r="BI57" s="1289"/>
      <c r="BJ57" s="1289"/>
      <c r="BK57" s="1289"/>
      <c r="BL57" s="1289"/>
      <c r="BM57" s="1289"/>
      <c r="BN57" s="1289"/>
      <c r="BO57" s="1289"/>
      <c r="BP57" s="1290"/>
      <c r="BQ57" s="1287"/>
      <c r="BR57" s="1287"/>
      <c r="BS57" s="1287"/>
      <c r="BT57" s="1287"/>
      <c r="BU57" s="1287"/>
      <c r="BV57" s="1287"/>
      <c r="BW57" s="1287"/>
      <c r="BX57" s="1290"/>
      <c r="BY57" s="1287"/>
      <c r="BZ57" s="1287"/>
      <c r="CA57" s="1287"/>
      <c r="CB57" s="1287"/>
      <c r="CC57" s="1287"/>
      <c r="CD57" s="1287"/>
      <c r="CE57" s="1287"/>
      <c r="CF57" s="1287">
        <v>54.2</v>
      </c>
      <c r="CG57" s="1287"/>
      <c r="CH57" s="1287"/>
      <c r="CI57" s="1287"/>
      <c r="CJ57" s="1287"/>
      <c r="CK57" s="1287"/>
      <c r="CL57" s="1287"/>
      <c r="CM57" s="1287"/>
      <c r="CN57" s="1287">
        <v>56.3</v>
      </c>
      <c r="CO57" s="1287"/>
      <c r="CP57" s="1287"/>
      <c r="CQ57" s="1287"/>
      <c r="CR57" s="1287"/>
      <c r="CS57" s="1287"/>
      <c r="CT57" s="1287"/>
      <c r="CU57" s="1287"/>
      <c r="CV57" s="1287">
        <v>56.7</v>
      </c>
      <c r="CW57" s="1287"/>
      <c r="CX57" s="1287"/>
      <c r="CY57" s="1287"/>
      <c r="CZ57" s="1287"/>
      <c r="DA57" s="1287"/>
      <c r="DB57" s="1287"/>
      <c r="DC57" s="1287"/>
      <c r="DD57" s="387"/>
      <c r="DE57" s="386"/>
    </row>
    <row r="58" spans="1:109" s="382" customFormat="1">
      <c r="A58" s="367"/>
      <c r="B58" s="386"/>
      <c r="G58" s="1282"/>
      <c r="H58" s="1282"/>
      <c r="I58" s="1292"/>
      <c r="J58" s="1292"/>
      <c r="K58" s="1288"/>
      <c r="L58" s="1288"/>
      <c r="M58" s="1288"/>
      <c r="N58" s="1288"/>
      <c r="AM58" s="367"/>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3" t="s">
        <v>584</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c r="B66" s="374"/>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c r="B67" s="374"/>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c r="B68" s="374"/>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c r="B69" s="374"/>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82"/>
      <c r="H72" s="1282"/>
      <c r="I72" s="1282"/>
      <c r="J72" s="1282"/>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543</v>
      </c>
      <c r="BQ72" s="1286"/>
      <c r="BR72" s="1286"/>
      <c r="BS72" s="1286"/>
      <c r="BT72" s="1286"/>
      <c r="BU72" s="1286"/>
      <c r="BV72" s="1286"/>
      <c r="BW72" s="1286"/>
      <c r="BX72" s="1286" t="s">
        <v>544</v>
      </c>
      <c r="BY72" s="1286"/>
      <c r="BZ72" s="1286"/>
      <c r="CA72" s="1286"/>
      <c r="CB72" s="1286"/>
      <c r="CC72" s="1286"/>
      <c r="CD72" s="1286"/>
      <c r="CE72" s="1286"/>
      <c r="CF72" s="1286" t="s">
        <v>545</v>
      </c>
      <c r="CG72" s="1286"/>
      <c r="CH72" s="1286"/>
      <c r="CI72" s="1286"/>
      <c r="CJ72" s="1286"/>
      <c r="CK72" s="1286"/>
      <c r="CL72" s="1286"/>
      <c r="CM72" s="1286"/>
      <c r="CN72" s="1286" t="s">
        <v>546</v>
      </c>
      <c r="CO72" s="1286"/>
      <c r="CP72" s="1286"/>
      <c r="CQ72" s="1286"/>
      <c r="CR72" s="1286"/>
      <c r="CS72" s="1286"/>
      <c r="CT72" s="1286"/>
      <c r="CU72" s="1286"/>
      <c r="CV72" s="1286" t="s">
        <v>547</v>
      </c>
      <c r="CW72" s="1286"/>
      <c r="CX72" s="1286"/>
      <c r="CY72" s="1286"/>
      <c r="CZ72" s="1286"/>
      <c r="DA72" s="1286"/>
      <c r="DB72" s="1286"/>
      <c r="DC72" s="1286"/>
    </row>
    <row r="73" spans="2:107">
      <c r="B73" s="374"/>
      <c r="G73" s="1293"/>
      <c r="H73" s="1293"/>
      <c r="I73" s="1293"/>
      <c r="J73" s="1293"/>
      <c r="K73" s="1294"/>
      <c r="L73" s="1294"/>
      <c r="M73" s="1294"/>
      <c r="N73" s="1294"/>
      <c r="AM73" s="383"/>
      <c r="AN73" s="1289" t="s">
        <v>578</v>
      </c>
      <c r="AO73" s="1289"/>
      <c r="AP73" s="1289"/>
      <c r="AQ73" s="1289"/>
      <c r="AR73" s="1289"/>
      <c r="AS73" s="1289"/>
      <c r="AT73" s="1289"/>
      <c r="AU73" s="1289"/>
      <c r="AV73" s="1289"/>
      <c r="AW73" s="1289"/>
      <c r="AX73" s="1289"/>
      <c r="AY73" s="1289"/>
      <c r="AZ73" s="1289"/>
      <c r="BA73" s="1289"/>
      <c r="BB73" s="1289" t="s">
        <v>579</v>
      </c>
      <c r="BC73" s="1289"/>
      <c r="BD73" s="1289"/>
      <c r="BE73" s="1289"/>
      <c r="BF73" s="1289"/>
      <c r="BG73" s="1289"/>
      <c r="BH73" s="1289"/>
      <c r="BI73" s="1289"/>
      <c r="BJ73" s="1289"/>
      <c r="BK73" s="1289"/>
      <c r="BL73" s="1289"/>
      <c r="BM73" s="1289"/>
      <c r="BN73" s="1289"/>
      <c r="BO73" s="1289"/>
      <c r="BP73" s="1287">
        <v>0.8</v>
      </c>
      <c r="BQ73" s="1287"/>
      <c r="BR73" s="1287"/>
      <c r="BS73" s="1287"/>
      <c r="BT73" s="1287"/>
      <c r="BU73" s="1287"/>
      <c r="BV73" s="1287"/>
      <c r="BW73" s="1287"/>
      <c r="BX73" s="1287"/>
      <c r="BY73" s="1287"/>
      <c r="BZ73" s="1287"/>
      <c r="CA73" s="1287"/>
      <c r="CB73" s="1287"/>
      <c r="CC73" s="1287"/>
      <c r="CD73" s="1287"/>
      <c r="CE73" s="1287"/>
      <c r="CF73" s="1287"/>
      <c r="CG73" s="1287"/>
      <c r="CH73" s="1287"/>
      <c r="CI73" s="1287"/>
      <c r="CJ73" s="1287"/>
      <c r="CK73" s="1287"/>
      <c r="CL73" s="1287"/>
      <c r="CM73" s="1287"/>
      <c r="CN73" s="1287"/>
      <c r="CO73" s="1287"/>
      <c r="CP73" s="1287"/>
      <c r="CQ73" s="1287"/>
      <c r="CR73" s="1287"/>
      <c r="CS73" s="1287"/>
      <c r="CT73" s="1287"/>
      <c r="CU73" s="1287"/>
      <c r="CV73" s="1287"/>
      <c r="CW73" s="1287"/>
      <c r="CX73" s="1287"/>
      <c r="CY73" s="1287"/>
      <c r="CZ73" s="1287"/>
      <c r="DA73" s="1287"/>
      <c r="DB73" s="1287"/>
      <c r="DC73" s="1287"/>
    </row>
    <row r="74" spans="2:107">
      <c r="B74" s="374"/>
      <c r="G74" s="1293"/>
      <c r="H74" s="1293"/>
      <c r="I74" s="1293"/>
      <c r="J74" s="1293"/>
      <c r="K74" s="1294"/>
      <c r="L74" s="1294"/>
      <c r="M74" s="1294"/>
      <c r="N74" s="1294"/>
      <c r="AM74" s="38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c r="B75" s="374"/>
      <c r="G75" s="1293"/>
      <c r="H75" s="1293"/>
      <c r="I75" s="1282"/>
      <c r="J75" s="1282"/>
      <c r="K75" s="1288"/>
      <c r="L75" s="1288"/>
      <c r="M75" s="1288"/>
      <c r="N75" s="1288"/>
      <c r="AM75" s="383"/>
      <c r="AN75" s="1289"/>
      <c r="AO75" s="1289"/>
      <c r="AP75" s="1289"/>
      <c r="AQ75" s="1289"/>
      <c r="AR75" s="1289"/>
      <c r="AS75" s="1289"/>
      <c r="AT75" s="1289"/>
      <c r="AU75" s="1289"/>
      <c r="AV75" s="1289"/>
      <c r="AW75" s="1289"/>
      <c r="AX75" s="1289"/>
      <c r="AY75" s="1289"/>
      <c r="AZ75" s="1289"/>
      <c r="BA75" s="1289"/>
      <c r="BB75" s="1289" t="s">
        <v>585</v>
      </c>
      <c r="BC75" s="1289"/>
      <c r="BD75" s="1289"/>
      <c r="BE75" s="1289"/>
      <c r="BF75" s="1289"/>
      <c r="BG75" s="1289"/>
      <c r="BH75" s="1289"/>
      <c r="BI75" s="1289"/>
      <c r="BJ75" s="1289"/>
      <c r="BK75" s="1289"/>
      <c r="BL75" s="1289"/>
      <c r="BM75" s="1289"/>
      <c r="BN75" s="1289"/>
      <c r="BO75" s="1289"/>
      <c r="BP75" s="1287">
        <v>7.8</v>
      </c>
      <c r="BQ75" s="1287"/>
      <c r="BR75" s="1287"/>
      <c r="BS75" s="1287"/>
      <c r="BT75" s="1287"/>
      <c r="BU75" s="1287"/>
      <c r="BV75" s="1287"/>
      <c r="BW75" s="1287"/>
      <c r="BX75" s="1287">
        <v>7.4</v>
      </c>
      <c r="BY75" s="1287"/>
      <c r="BZ75" s="1287"/>
      <c r="CA75" s="1287"/>
      <c r="CB75" s="1287"/>
      <c r="CC75" s="1287"/>
      <c r="CD75" s="1287"/>
      <c r="CE75" s="1287"/>
      <c r="CF75" s="1287">
        <v>7</v>
      </c>
      <c r="CG75" s="1287"/>
      <c r="CH75" s="1287"/>
      <c r="CI75" s="1287"/>
      <c r="CJ75" s="1287"/>
      <c r="CK75" s="1287"/>
      <c r="CL75" s="1287"/>
      <c r="CM75" s="1287"/>
      <c r="CN75" s="1287">
        <v>6.7</v>
      </c>
      <c r="CO75" s="1287"/>
      <c r="CP75" s="1287"/>
      <c r="CQ75" s="1287"/>
      <c r="CR75" s="1287"/>
      <c r="CS75" s="1287"/>
      <c r="CT75" s="1287"/>
      <c r="CU75" s="1287"/>
      <c r="CV75" s="1287">
        <v>6.4</v>
      </c>
      <c r="CW75" s="1287"/>
      <c r="CX75" s="1287"/>
      <c r="CY75" s="1287"/>
      <c r="CZ75" s="1287"/>
      <c r="DA75" s="1287"/>
      <c r="DB75" s="1287"/>
      <c r="DC75" s="1287"/>
    </row>
    <row r="76" spans="2:107">
      <c r="B76" s="374"/>
      <c r="G76" s="1293"/>
      <c r="H76" s="1293"/>
      <c r="I76" s="1282"/>
      <c r="J76" s="1282"/>
      <c r="K76" s="1288"/>
      <c r="L76" s="1288"/>
      <c r="M76" s="1288"/>
      <c r="N76" s="1288"/>
      <c r="AM76" s="38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c r="B77" s="374"/>
      <c r="G77" s="1282"/>
      <c r="H77" s="1282"/>
      <c r="I77" s="1282"/>
      <c r="J77" s="1282"/>
      <c r="K77" s="1294"/>
      <c r="L77" s="1294"/>
      <c r="M77" s="1294"/>
      <c r="N77" s="1294"/>
      <c r="AN77" s="1286" t="s">
        <v>582</v>
      </c>
      <c r="AO77" s="1286"/>
      <c r="AP77" s="1286"/>
      <c r="AQ77" s="1286"/>
      <c r="AR77" s="1286"/>
      <c r="AS77" s="1286"/>
      <c r="AT77" s="1286"/>
      <c r="AU77" s="1286"/>
      <c r="AV77" s="1286"/>
      <c r="AW77" s="1286"/>
      <c r="AX77" s="1286"/>
      <c r="AY77" s="1286"/>
      <c r="AZ77" s="1286"/>
      <c r="BA77" s="1286"/>
      <c r="BB77" s="1289" t="s">
        <v>579</v>
      </c>
      <c r="BC77" s="1289"/>
      <c r="BD77" s="1289"/>
      <c r="BE77" s="1289"/>
      <c r="BF77" s="1289"/>
      <c r="BG77" s="1289"/>
      <c r="BH77" s="1289"/>
      <c r="BI77" s="1289"/>
      <c r="BJ77" s="1289"/>
      <c r="BK77" s="1289"/>
      <c r="BL77" s="1289"/>
      <c r="BM77" s="1289"/>
      <c r="BN77" s="1289"/>
      <c r="BO77" s="1289"/>
      <c r="BP77" s="1287">
        <v>0</v>
      </c>
      <c r="BQ77" s="1287"/>
      <c r="BR77" s="1287"/>
      <c r="BS77" s="1287"/>
      <c r="BT77" s="1287"/>
      <c r="BU77" s="1287"/>
      <c r="BV77" s="1287"/>
      <c r="BW77" s="1287"/>
      <c r="BX77" s="1287">
        <v>0</v>
      </c>
      <c r="BY77" s="1287"/>
      <c r="BZ77" s="1287"/>
      <c r="CA77" s="1287"/>
      <c r="CB77" s="1287"/>
      <c r="CC77" s="1287"/>
      <c r="CD77" s="1287"/>
      <c r="CE77" s="1287"/>
      <c r="CF77" s="1287">
        <v>0</v>
      </c>
      <c r="CG77" s="1287"/>
      <c r="CH77" s="1287"/>
      <c r="CI77" s="1287"/>
      <c r="CJ77" s="1287"/>
      <c r="CK77" s="1287"/>
      <c r="CL77" s="1287"/>
      <c r="CM77" s="1287"/>
      <c r="CN77" s="1287">
        <v>0</v>
      </c>
      <c r="CO77" s="1287"/>
      <c r="CP77" s="1287"/>
      <c r="CQ77" s="1287"/>
      <c r="CR77" s="1287"/>
      <c r="CS77" s="1287"/>
      <c r="CT77" s="1287"/>
      <c r="CU77" s="1287"/>
      <c r="CV77" s="1287">
        <v>0</v>
      </c>
      <c r="CW77" s="1287"/>
      <c r="CX77" s="1287"/>
      <c r="CY77" s="1287"/>
      <c r="CZ77" s="1287"/>
      <c r="DA77" s="1287"/>
      <c r="DB77" s="1287"/>
      <c r="DC77" s="1287"/>
    </row>
    <row r="78" spans="2:107">
      <c r="B78" s="374"/>
      <c r="G78" s="1282"/>
      <c r="H78" s="1282"/>
      <c r="I78" s="1282"/>
      <c r="J78" s="1282"/>
      <c r="K78" s="1294"/>
      <c r="L78" s="1294"/>
      <c r="M78" s="1294"/>
      <c r="N78" s="1294"/>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c r="B79" s="374"/>
      <c r="G79" s="1282"/>
      <c r="H79" s="1282"/>
      <c r="I79" s="1292"/>
      <c r="J79" s="1292"/>
      <c r="K79" s="1295"/>
      <c r="L79" s="1295"/>
      <c r="M79" s="1295"/>
      <c r="N79" s="1295"/>
      <c r="AN79" s="1286"/>
      <c r="AO79" s="1286"/>
      <c r="AP79" s="1286"/>
      <c r="AQ79" s="1286"/>
      <c r="AR79" s="1286"/>
      <c r="AS79" s="1286"/>
      <c r="AT79" s="1286"/>
      <c r="AU79" s="1286"/>
      <c r="AV79" s="1286"/>
      <c r="AW79" s="1286"/>
      <c r="AX79" s="1286"/>
      <c r="AY79" s="1286"/>
      <c r="AZ79" s="1286"/>
      <c r="BA79" s="1286"/>
      <c r="BB79" s="1289" t="s">
        <v>585</v>
      </c>
      <c r="BC79" s="1289"/>
      <c r="BD79" s="1289"/>
      <c r="BE79" s="1289"/>
      <c r="BF79" s="1289"/>
      <c r="BG79" s="1289"/>
      <c r="BH79" s="1289"/>
      <c r="BI79" s="1289"/>
      <c r="BJ79" s="1289"/>
      <c r="BK79" s="1289"/>
      <c r="BL79" s="1289"/>
      <c r="BM79" s="1289"/>
      <c r="BN79" s="1289"/>
      <c r="BO79" s="1289"/>
      <c r="BP79" s="1287">
        <v>9.1999999999999993</v>
      </c>
      <c r="BQ79" s="1287"/>
      <c r="BR79" s="1287"/>
      <c r="BS79" s="1287"/>
      <c r="BT79" s="1287"/>
      <c r="BU79" s="1287"/>
      <c r="BV79" s="1287"/>
      <c r="BW79" s="1287"/>
      <c r="BX79" s="1287">
        <v>8.1999999999999993</v>
      </c>
      <c r="BY79" s="1287"/>
      <c r="BZ79" s="1287"/>
      <c r="CA79" s="1287"/>
      <c r="CB79" s="1287"/>
      <c r="CC79" s="1287"/>
      <c r="CD79" s="1287"/>
      <c r="CE79" s="1287"/>
      <c r="CF79" s="1287">
        <v>7.8</v>
      </c>
      <c r="CG79" s="1287"/>
      <c r="CH79" s="1287"/>
      <c r="CI79" s="1287"/>
      <c r="CJ79" s="1287"/>
      <c r="CK79" s="1287"/>
      <c r="CL79" s="1287"/>
      <c r="CM79" s="1287"/>
      <c r="CN79" s="1287">
        <v>7.4</v>
      </c>
      <c r="CO79" s="1287"/>
      <c r="CP79" s="1287"/>
      <c r="CQ79" s="1287"/>
      <c r="CR79" s="1287"/>
      <c r="CS79" s="1287"/>
      <c r="CT79" s="1287"/>
      <c r="CU79" s="1287"/>
      <c r="CV79" s="1287">
        <v>7.1</v>
      </c>
      <c r="CW79" s="1287"/>
      <c r="CX79" s="1287"/>
      <c r="CY79" s="1287"/>
      <c r="CZ79" s="1287"/>
      <c r="DA79" s="1287"/>
      <c r="DB79" s="1287"/>
      <c r="DC79" s="1287"/>
    </row>
    <row r="80" spans="2:107">
      <c r="B80" s="374"/>
      <c r="G80" s="1282"/>
      <c r="H80" s="1282"/>
      <c r="I80" s="1292"/>
      <c r="J80" s="1292"/>
      <c r="K80" s="1295"/>
      <c r="L80" s="1295"/>
      <c r="M80" s="1295"/>
      <c r="N80" s="1295"/>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3YMir/5uF9CxHDxdNFZVQ49fLqmz8Mrb85WnKmnuDX3UC3qaup6KAPnT30ElfR19X4cY9Oa3wJOU4b6yappWA==" saltValue="cM5ICeHL1/0UCLM7SFkP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03HleluFvC4jo8lOBAvgl0rjY/ee4A0v2lSXcPHalQXmGm35qKpqq/mEt6OtVzHDS8VoSOhPyNcYrMFugYhng==" saltValue="/IGZA/9azNwACvtfCe+7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YCtCwzays7+doFfu6Zxzy2Azt4rDZ90sZ5WAm5NNQewPPeFIQxMV/G154syJIApEXiBT5e6g1trY0mKFTP/g==" saltValue="bHcl0Vna6t6LJ0QRlTtA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221891</v>
      </c>
      <c r="E3" s="141"/>
      <c r="F3" s="142">
        <v>316331</v>
      </c>
      <c r="G3" s="143"/>
      <c r="H3" s="144"/>
    </row>
    <row r="4" spans="1:8">
      <c r="A4" s="145"/>
      <c r="B4" s="146"/>
      <c r="C4" s="147"/>
      <c r="D4" s="148">
        <v>69106</v>
      </c>
      <c r="E4" s="149"/>
      <c r="F4" s="150">
        <v>106387</v>
      </c>
      <c r="G4" s="151"/>
      <c r="H4" s="152"/>
    </row>
    <row r="5" spans="1:8">
      <c r="A5" s="133" t="s">
        <v>535</v>
      </c>
      <c r="B5" s="138"/>
      <c r="C5" s="139"/>
      <c r="D5" s="140">
        <v>227651</v>
      </c>
      <c r="E5" s="141"/>
      <c r="F5" s="142">
        <v>333013</v>
      </c>
      <c r="G5" s="143"/>
      <c r="H5" s="144"/>
    </row>
    <row r="6" spans="1:8">
      <c r="A6" s="145"/>
      <c r="B6" s="146"/>
      <c r="C6" s="147"/>
      <c r="D6" s="148">
        <v>119676</v>
      </c>
      <c r="E6" s="149"/>
      <c r="F6" s="150">
        <v>126732</v>
      </c>
      <c r="G6" s="151"/>
      <c r="H6" s="152"/>
    </row>
    <row r="7" spans="1:8">
      <c r="A7" s="133" t="s">
        <v>536</v>
      </c>
      <c r="B7" s="138"/>
      <c r="C7" s="139"/>
      <c r="D7" s="140">
        <v>137708</v>
      </c>
      <c r="E7" s="141"/>
      <c r="F7" s="142">
        <v>280458</v>
      </c>
      <c r="G7" s="143"/>
      <c r="H7" s="144"/>
    </row>
    <row r="8" spans="1:8">
      <c r="A8" s="145"/>
      <c r="B8" s="146"/>
      <c r="C8" s="147"/>
      <c r="D8" s="148">
        <v>65852</v>
      </c>
      <c r="E8" s="149"/>
      <c r="F8" s="150">
        <v>127286</v>
      </c>
      <c r="G8" s="151"/>
      <c r="H8" s="152"/>
    </row>
    <row r="9" spans="1:8">
      <c r="A9" s="133" t="s">
        <v>537</v>
      </c>
      <c r="B9" s="138"/>
      <c r="C9" s="139"/>
      <c r="D9" s="140">
        <v>84853</v>
      </c>
      <c r="E9" s="141"/>
      <c r="F9" s="142">
        <v>291945</v>
      </c>
      <c r="G9" s="143"/>
      <c r="H9" s="144"/>
    </row>
    <row r="10" spans="1:8">
      <c r="A10" s="145"/>
      <c r="B10" s="146"/>
      <c r="C10" s="147"/>
      <c r="D10" s="148">
        <v>56495</v>
      </c>
      <c r="E10" s="149"/>
      <c r="F10" s="150">
        <v>127651</v>
      </c>
      <c r="G10" s="151"/>
      <c r="H10" s="152"/>
    </row>
    <row r="11" spans="1:8">
      <c r="A11" s="133" t="s">
        <v>538</v>
      </c>
      <c r="B11" s="138"/>
      <c r="C11" s="139"/>
      <c r="D11" s="140">
        <v>225559</v>
      </c>
      <c r="E11" s="141"/>
      <c r="F11" s="142">
        <v>291173</v>
      </c>
      <c r="G11" s="143"/>
      <c r="H11" s="144"/>
    </row>
    <row r="12" spans="1:8">
      <c r="A12" s="145"/>
      <c r="B12" s="146"/>
      <c r="C12" s="153"/>
      <c r="D12" s="148">
        <v>57639</v>
      </c>
      <c r="E12" s="149"/>
      <c r="F12" s="150">
        <v>119071</v>
      </c>
      <c r="G12" s="151"/>
      <c r="H12" s="152"/>
    </row>
    <row r="13" spans="1:8">
      <c r="A13" s="133"/>
      <c r="B13" s="138"/>
      <c r="C13" s="154"/>
      <c r="D13" s="155">
        <v>179532</v>
      </c>
      <c r="E13" s="156"/>
      <c r="F13" s="157">
        <v>302584</v>
      </c>
      <c r="G13" s="158"/>
      <c r="H13" s="144"/>
    </row>
    <row r="14" spans="1:8">
      <c r="A14" s="145"/>
      <c r="B14" s="146"/>
      <c r="C14" s="147"/>
      <c r="D14" s="148">
        <v>73754</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2.83</v>
      </c>
      <c r="C19" s="159">
        <f>ROUND(VALUE(SUBSTITUTE(実質収支比率等に係る経年分析!G$48,"▲","-")),2)</f>
        <v>1.82</v>
      </c>
      <c r="D19" s="159">
        <f>ROUND(VALUE(SUBSTITUTE(実質収支比率等に係る経年分析!H$48,"▲","-")),2)</f>
        <v>1.38</v>
      </c>
      <c r="E19" s="159">
        <f>ROUND(VALUE(SUBSTITUTE(実質収支比率等に係る経年分析!I$48,"▲","-")),2)</f>
        <v>1.1100000000000001</v>
      </c>
      <c r="F19" s="159">
        <f>ROUND(VALUE(SUBSTITUTE(実質収支比率等に係る経年分析!J$48,"▲","-")),2)</f>
        <v>1.75</v>
      </c>
    </row>
    <row r="20" spans="1:11">
      <c r="A20" s="159" t="s">
        <v>49</v>
      </c>
      <c r="B20" s="159">
        <f>ROUND(VALUE(SUBSTITUTE(実質収支比率等に係る経年分析!F$47,"▲","-")),2)</f>
        <v>41.16</v>
      </c>
      <c r="C20" s="159">
        <f>ROUND(VALUE(SUBSTITUTE(実質収支比率等に係る経年分析!G$47,"▲","-")),2)</f>
        <v>42.33</v>
      </c>
      <c r="D20" s="159">
        <f>ROUND(VALUE(SUBSTITUTE(実質収支比率等に係る経年分析!H$47,"▲","-")),2)</f>
        <v>47.61</v>
      </c>
      <c r="E20" s="159">
        <f>ROUND(VALUE(SUBSTITUTE(実質収支比率等に係る経年分析!I$47,"▲","-")),2)</f>
        <v>49.88</v>
      </c>
      <c r="F20" s="159">
        <f>ROUND(VALUE(SUBSTITUTE(実質収支比率等に係る経年分析!J$47,"▲","-")),2)</f>
        <v>52.07</v>
      </c>
    </row>
    <row r="21" spans="1:11">
      <c r="A21" s="159" t="s">
        <v>50</v>
      </c>
      <c r="B21" s="159">
        <f>IF(ISNUMBER(VALUE(SUBSTITUTE(実質収支比率等に係る経年分析!F$49,"▲","-"))),ROUND(VALUE(SUBSTITUTE(実質収支比率等に係る経年分析!F$49,"▲","-")),2),NA())</f>
        <v>2.38</v>
      </c>
      <c r="C21" s="159">
        <f>IF(ISNUMBER(VALUE(SUBSTITUTE(実質収支比率等に係る経年分析!G$49,"▲","-"))),ROUND(VALUE(SUBSTITUTE(実質収支比率等に係る経年分析!G$49,"▲","-")),2),NA())</f>
        <v>-0.19</v>
      </c>
      <c r="D21" s="159">
        <f>IF(ISNUMBER(VALUE(SUBSTITUTE(実質収支比率等に係る経年分析!H$49,"▲","-"))),ROUND(VALUE(SUBSTITUTE(実質収支比率等に係る経年分析!H$49,"▲","-")),2),NA())</f>
        <v>6.14</v>
      </c>
      <c r="E21" s="159">
        <f>IF(ISNUMBER(VALUE(SUBSTITUTE(実質収支比率等に係る経年分析!I$49,"▲","-"))),ROUND(VALUE(SUBSTITUTE(実質収支比率等に係る経年分析!I$49,"▲","-")),2),NA())</f>
        <v>1.54</v>
      </c>
      <c r="F21" s="159">
        <f>IF(ISNUMBER(VALUE(SUBSTITUTE(実質収支比率等に係る経年分析!J$49,"▲","-"))),ROUND(VALUE(SUBSTITUTE(実質収支比率等に係る経年分析!J$49,"▲","-")),2),NA())</f>
        <v>1.3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1.1100000000000001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449</v>
      </c>
      <c r="E42" s="161"/>
      <c r="F42" s="161"/>
      <c r="G42" s="161">
        <f>'実質公債費比率（分子）の構造'!L$52</f>
        <v>485</v>
      </c>
      <c r="H42" s="161"/>
      <c r="I42" s="161"/>
      <c r="J42" s="161">
        <f>'実質公債費比率（分子）の構造'!M$52</f>
        <v>465</v>
      </c>
      <c r="K42" s="161"/>
      <c r="L42" s="161"/>
      <c r="M42" s="161">
        <f>'実質公債費比率（分子）の構造'!N$52</f>
        <v>435</v>
      </c>
      <c r="N42" s="161"/>
      <c r="O42" s="161"/>
      <c r="P42" s="161">
        <f>'実質公債費比率（分子）の構造'!O$52</f>
        <v>419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57</v>
      </c>
      <c r="C45" s="161"/>
      <c r="D45" s="161"/>
      <c r="E45" s="161">
        <f>'実質公債費比率（分子）の構造'!L$49</f>
        <v>54</v>
      </c>
      <c r="F45" s="161"/>
      <c r="G45" s="161"/>
      <c r="H45" s="161">
        <f>'実質公債費比率（分子）の構造'!M$49</f>
        <v>30</v>
      </c>
      <c r="I45" s="161"/>
      <c r="J45" s="161"/>
      <c r="K45" s="161">
        <f>'実質公債費比率（分子）の構造'!N$49</f>
        <v>3</v>
      </c>
      <c r="L45" s="161"/>
      <c r="M45" s="161"/>
      <c r="N45" s="161">
        <f>'実質公債費比率（分子）の構造'!O$49</f>
        <v>5</v>
      </c>
      <c r="O45" s="161"/>
      <c r="P45" s="161"/>
    </row>
    <row r="46" spans="1:16">
      <c r="A46" s="161" t="s">
        <v>61</v>
      </c>
      <c r="B46" s="161">
        <f>'実質公債費比率（分子）の構造'!K$48</f>
        <v>193</v>
      </c>
      <c r="C46" s="161"/>
      <c r="D46" s="161"/>
      <c r="E46" s="161">
        <f>'実質公債費比率（分子）の構造'!L$48</f>
        <v>193</v>
      </c>
      <c r="F46" s="161"/>
      <c r="G46" s="161"/>
      <c r="H46" s="161">
        <f>'実質公債費比率（分子）の構造'!M$48</f>
        <v>197</v>
      </c>
      <c r="I46" s="161"/>
      <c r="J46" s="161"/>
      <c r="K46" s="161">
        <f>'実質公債費比率（分子）の構造'!N$48</f>
        <v>216</v>
      </c>
      <c r="L46" s="161"/>
      <c r="M46" s="161"/>
      <c r="N46" s="161">
        <f>'実質公債費比率（分子）の構造'!O$48</f>
        <v>191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353</v>
      </c>
      <c r="C49" s="161"/>
      <c r="D49" s="161"/>
      <c r="E49" s="161">
        <f>'実質公債費比率（分子）の構造'!L$45</f>
        <v>382</v>
      </c>
      <c r="F49" s="161"/>
      <c r="G49" s="161"/>
      <c r="H49" s="161">
        <f>'実質公債費比率（分子）の構造'!M$45</f>
        <v>355</v>
      </c>
      <c r="I49" s="161"/>
      <c r="J49" s="161"/>
      <c r="K49" s="161">
        <f>'実質公債費比率（分子）の構造'!N$45</f>
        <v>351</v>
      </c>
      <c r="L49" s="161"/>
      <c r="M49" s="161"/>
      <c r="N49" s="161">
        <f>'実質公債費比率（分子）の構造'!O$45</f>
        <v>358</v>
      </c>
      <c r="O49" s="161"/>
      <c r="P49" s="161"/>
    </row>
    <row r="50" spans="1:16">
      <c r="A50" s="161" t="s">
        <v>65</v>
      </c>
      <c r="B50" s="161" t="e">
        <f>NA()</f>
        <v>#N/A</v>
      </c>
      <c r="C50" s="161">
        <f>IF(ISNUMBER('実質公債費比率（分子）の構造'!K$53),'実質公債費比率（分子）の構造'!K$53,NA())</f>
        <v>154</v>
      </c>
      <c r="D50" s="161" t="e">
        <f>NA()</f>
        <v>#N/A</v>
      </c>
      <c r="E50" s="161" t="e">
        <f>NA()</f>
        <v>#N/A</v>
      </c>
      <c r="F50" s="161">
        <f>IF(ISNUMBER('実質公債費比率（分子）の構造'!L$53),'実質公債費比率（分子）の構造'!L$53,NA())</f>
        <v>144</v>
      </c>
      <c r="G50" s="161" t="e">
        <f>NA()</f>
        <v>#N/A</v>
      </c>
      <c r="H50" s="161" t="e">
        <f>NA()</f>
        <v>#N/A</v>
      </c>
      <c r="I50" s="161">
        <f>IF(ISNUMBER('実質公債費比率（分子）の構造'!M$53),'実質公債費比率（分子）の構造'!M$53,NA())</f>
        <v>117</v>
      </c>
      <c r="J50" s="161" t="e">
        <f>NA()</f>
        <v>#N/A</v>
      </c>
      <c r="K50" s="161" t="e">
        <f>NA()</f>
        <v>#N/A</v>
      </c>
      <c r="L50" s="161">
        <f>IF(ISNUMBER('実質公債費比率（分子）の構造'!N$53),'実質公債費比率（分子）の構造'!N$53,NA())</f>
        <v>135</v>
      </c>
      <c r="M50" s="161" t="e">
        <f>NA()</f>
        <v>#N/A</v>
      </c>
      <c r="N50" s="161" t="e">
        <f>NA()</f>
        <v>#N/A</v>
      </c>
      <c r="O50" s="161">
        <f>IF(ISNUMBER('実質公債費比率（分子）の構造'!O$53),'実質公債費比率（分子）の構造'!O$53,NA())</f>
        <v>135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4072</v>
      </c>
      <c r="E56" s="160"/>
      <c r="F56" s="160"/>
      <c r="G56" s="160">
        <f>'将来負担比率（分子）の構造'!J$52</f>
        <v>3731</v>
      </c>
      <c r="H56" s="160"/>
      <c r="I56" s="160"/>
      <c r="J56" s="160">
        <f>'将来負担比率（分子）の構造'!K$52</f>
        <v>3662</v>
      </c>
      <c r="K56" s="160"/>
      <c r="L56" s="160"/>
      <c r="M56" s="160">
        <f>'将来負担比率（分子）の構造'!L$52</f>
        <v>3542</v>
      </c>
      <c r="N56" s="160"/>
      <c r="O56" s="160"/>
      <c r="P56" s="160">
        <f>'将来負担比率（分子）の構造'!M$52</f>
        <v>3646</v>
      </c>
    </row>
    <row r="57" spans="1:16">
      <c r="A57" s="160" t="s">
        <v>36</v>
      </c>
      <c r="B57" s="160"/>
      <c r="C57" s="160"/>
      <c r="D57" s="160">
        <f>'将来負担比率（分子）の構造'!I$51</f>
        <v>306</v>
      </c>
      <c r="E57" s="160"/>
      <c r="F57" s="160"/>
      <c r="G57" s="160">
        <f>'将来負担比率（分子）の構造'!J$51</f>
        <v>333</v>
      </c>
      <c r="H57" s="160"/>
      <c r="I57" s="160"/>
      <c r="J57" s="160">
        <f>'将来負担比率（分子）の構造'!K$51</f>
        <v>355</v>
      </c>
      <c r="K57" s="160"/>
      <c r="L57" s="160"/>
      <c r="M57" s="160">
        <f>'将来負担比率（分子）の構造'!L$51</f>
        <v>310</v>
      </c>
      <c r="N57" s="160"/>
      <c r="O57" s="160"/>
      <c r="P57" s="160">
        <f>'将来負担比率（分子）の構造'!M$51</f>
        <v>238</v>
      </c>
    </row>
    <row r="58" spans="1:16">
      <c r="A58" s="160" t="s">
        <v>35</v>
      </c>
      <c r="B58" s="160"/>
      <c r="C58" s="160"/>
      <c r="D58" s="160">
        <f>'将来負担比率（分子）の構造'!I$50</f>
        <v>2464</v>
      </c>
      <c r="E58" s="160"/>
      <c r="F58" s="160"/>
      <c r="G58" s="160">
        <f>'将来負担比率（分子）の構造'!J$50</f>
        <v>2599</v>
      </c>
      <c r="H58" s="160"/>
      <c r="I58" s="160"/>
      <c r="J58" s="160">
        <f>'将来負担比率（分子）の構造'!K$50</f>
        <v>2871</v>
      </c>
      <c r="K58" s="160"/>
      <c r="L58" s="160"/>
      <c r="M58" s="160">
        <f>'将来負担比率（分子）の構造'!L$50</f>
        <v>3040</v>
      </c>
      <c r="N58" s="160"/>
      <c r="O58" s="160"/>
      <c r="P58" s="160">
        <f>'将来負担比率（分子）の構造'!M$50</f>
        <v>3151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807</v>
      </c>
      <c r="C62" s="160"/>
      <c r="D62" s="160"/>
      <c r="E62" s="160">
        <f>'将来負担比率（分子）の構造'!J$45</f>
        <v>752</v>
      </c>
      <c r="F62" s="160"/>
      <c r="G62" s="160"/>
      <c r="H62" s="160">
        <f>'将来負担比率（分子）の構造'!K$45</f>
        <v>713</v>
      </c>
      <c r="I62" s="160"/>
      <c r="J62" s="160"/>
      <c r="K62" s="160">
        <f>'将来負担比率（分子）の構造'!L$45</f>
        <v>769</v>
      </c>
      <c r="L62" s="160"/>
      <c r="M62" s="160"/>
      <c r="N62" s="160">
        <f>'将来負担比率（分子）の構造'!M$45</f>
        <v>644</v>
      </c>
      <c r="O62" s="160"/>
      <c r="P62" s="160"/>
    </row>
    <row r="63" spans="1:16">
      <c r="A63" s="160" t="s">
        <v>28</v>
      </c>
      <c r="B63" s="160">
        <f>'将来負担比率（分子）の構造'!I$44</f>
        <v>140</v>
      </c>
      <c r="C63" s="160"/>
      <c r="D63" s="160"/>
      <c r="E63" s="160">
        <f>'将来負担比率（分子）の構造'!J$44</f>
        <v>82</v>
      </c>
      <c r="F63" s="160"/>
      <c r="G63" s="160"/>
      <c r="H63" s="160">
        <f>'将来負担比率（分子）の構造'!K$44</f>
        <v>66</v>
      </c>
      <c r="I63" s="160"/>
      <c r="J63" s="160"/>
      <c r="K63" s="160">
        <f>'将来負担比率（分子）の構造'!L$44</f>
        <v>86</v>
      </c>
      <c r="L63" s="160"/>
      <c r="M63" s="160"/>
      <c r="N63" s="160">
        <f>'将来負担比率（分子）の構造'!M$44</f>
        <v>82</v>
      </c>
      <c r="O63" s="160"/>
      <c r="P63" s="160"/>
    </row>
    <row r="64" spans="1:16">
      <c r="A64" s="160" t="s">
        <v>27</v>
      </c>
      <c r="B64" s="160">
        <f>'将来負担比率（分子）の構造'!I$43</f>
        <v>2377</v>
      </c>
      <c r="C64" s="160"/>
      <c r="D64" s="160"/>
      <c r="E64" s="160">
        <f>'将来負担比率（分子）の構造'!J$43</f>
        <v>2153</v>
      </c>
      <c r="F64" s="160"/>
      <c r="G64" s="160"/>
      <c r="H64" s="160">
        <f>'将来負担比率（分子）の構造'!K$43</f>
        <v>1885</v>
      </c>
      <c r="I64" s="160"/>
      <c r="J64" s="160"/>
      <c r="K64" s="160">
        <f>'将来負担比率（分子）の構造'!L$43</f>
        <v>1841</v>
      </c>
      <c r="L64" s="160"/>
      <c r="M64" s="160"/>
      <c r="N64" s="160">
        <f>'将来負担比率（分子）の構造'!M$43</f>
        <v>1645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3535</v>
      </c>
      <c r="C66" s="160"/>
      <c r="D66" s="160"/>
      <c r="E66" s="160">
        <f>'将来負担比率（分子）の構造'!J$41</f>
        <v>3610</v>
      </c>
      <c r="F66" s="160"/>
      <c r="G66" s="160"/>
      <c r="H66" s="160">
        <f>'将来負担比率（分子）の構造'!K$41</f>
        <v>3608</v>
      </c>
      <c r="I66" s="160"/>
      <c r="J66" s="160"/>
      <c r="K66" s="160">
        <f>'将来負担比率（分子）の構造'!L$41</f>
        <v>3484</v>
      </c>
      <c r="L66" s="160"/>
      <c r="M66" s="160"/>
      <c r="N66" s="160">
        <f>'将来負担比率（分子）の構造'!M$41</f>
        <v>3926</v>
      </c>
      <c r="O66" s="160"/>
      <c r="P66" s="160"/>
    </row>
    <row r="67" spans="1:16">
      <c r="A67" s="160" t="s">
        <v>69</v>
      </c>
      <c r="B67" s="160" t="e">
        <f>NA()</f>
        <v>#N/A</v>
      </c>
      <c r="C67" s="160">
        <f>IF(ISNUMBER('将来負担比率（分子）の構造'!I$53), IF('将来負担比率（分子）の構造'!I$53 &lt; 0, 0, '将来負担比率（分子）の構造'!I$53), NA())</f>
        <v>17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1166</v>
      </c>
      <c r="C72" s="164">
        <f>基金残高に係る経年分析!G55</f>
        <v>1210</v>
      </c>
      <c r="D72" s="164">
        <f>基金残高に係る経年分析!H55</f>
        <v>1226</v>
      </c>
    </row>
    <row r="73" spans="1:16">
      <c r="A73" s="163" t="s">
        <v>72</v>
      </c>
      <c r="B73" s="164">
        <f>基金残高に係る経年分析!F56</f>
        <v>645</v>
      </c>
      <c r="C73" s="164">
        <f>基金残高に係る経年分析!G56</f>
        <v>647</v>
      </c>
      <c r="D73" s="164">
        <f>基金残高に係る経年分析!H56</f>
        <v>648</v>
      </c>
    </row>
    <row r="74" spans="1:16">
      <c r="A74" s="163" t="s">
        <v>73</v>
      </c>
      <c r="B74" s="164">
        <f>基金残高に係る経年分析!F57</f>
        <v>619</v>
      </c>
      <c r="C74" s="164">
        <f>基金残高に係る経年分析!G57</f>
        <v>735</v>
      </c>
      <c r="D74" s="164">
        <f>基金残高に係る経年分析!H57</f>
        <v>837</v>
      </c>
    </row>
  </sheetData>
  <sheetProtection algorithmName="SHA-512" hashValue="ITNA7txn3UlnWWQlKgF+2si8YkLzV5/6lN4EwbpEv3FA5X2es55bXY2m0z8wAnofWdWzyzqgX+sgoPwcIERFMg==" saltValue="8x4Nkp/LouGMlfz5Vnyk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456049</v>
      </c>
      <c r="S5" s="649"/>
      <c r="T5" s="649"/>
      <c r="U5" s="649"/>
      <c r="V5" s="649"/>
      <c r="W5" s="649"/>
      <c r="X5" s="649"/>
      <c r="Y5" s="650"/>
      <c r="Z5" s="651">
        <v>10.3</v>
      </c>
      <c r="AA5" s="651"/>
      <c r="AB5" s="651"/>
      <c r="AC5" s="651"/>
      <c r="AD5" s="652">
        <v>456049</v>
      </c>
      <c r="AE5" s="652"/>
      <c r="AF5" s="652"/>
      <c r="AG5" s="652"/>
      <c r="AH5" s="652"/>
      <c r="AI5" s="652"/>
      <c r="AJ5" s="652"/>
      <c r="AK5" s="652"/>
      <c r="AL5" s="653">
        <v>20.100000000000001</v>
      </c>
      <c r="AM5" s="654"/>
      <c r="AN5" s="654"/>
      <c r="AO5" s="655"/>
      <c r="AP5" s="645" t="s">
        <v>221</v>
      </c>
      <c r="AQ5" s="646"/>
      <c r="AR5" s="646"/>
      <c r="AS5" s="646"/>
      <c r="AT5" s="646"/>
      <c r="AU5" s="646"/>
      <c r="AV5" s="646"/>
      <c r="AW5" s="646"/>
      <c r="AX5" s="646"/>
      <c r="AY5" s="646"/>
      <c r="AZ5" s="646"/>
      <c r="BA5" s="646"/>
      <c r="BB5" s="646"/>
      <c r="BC5" s="646"/>
      <c r="BD5" s="646"/>
      <c r="BE5" s="646"/>
      <c r="BF5" s="647"/>
      <c r="BG5" s="659">
        <v>456049</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34534</v>
      </c>
      <c r="S6" s="660"/>
      <c r="T6" s="660"/>
      <c r="U6" s="660"/>
      <c r="V6" s="660"/>
      <c r="W6" s="660"/>
      <c r="X6" s="660"/>
      <c r="Y6" s="661"/>
      <c r="Z6" s="662">
        <v>0.8</v>
      </c>
      <c r="AA6" s="662"/>
      <c r="AB6" s="662"/>
      <c r="AC6" s="662"/>
      <c r="AD6" s="663">
        <v>34534</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456049</v>
      </c>
      <c r="BH6" s="660"/>
      <c r="BI6" s="660"/>
      <c r="BJ6" s="660"/>
      <c r="BK6" s="660"/>
      <c r="BL6" s="660"/>
      <c r="BM6" s="660"/>
      <c r="BN6" s="661"/>
      <c r="BO6" s="662">
        <v>100</v>
      </c>
      <c r="BP6" s="662"/>
      <c r="BQ6" s="662"/>
      <c r="BR6" s="662"/>
      <c r="BS6" s="663" t="s">
        <v>222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58948</v>
      </c>
      <c r="CS6" s="660"/>
      <c r="CT6" s="660"/>
      <c r="CU6" s="660"/>
      <c r="CV6" s="660"/>
      <c r="CW6" s="660"/>
      <c r="CX6" s="660"/>
      <c r="CY6" s="661"/>
      <c r="CZ6" s="653">
        <v>1.4</v>
      </c>
      <c r="DA6" s="654"/>
      <c r="DB6" s="654"/>
      <c r="DC6" s="673"/>
      <c r="DD6" s="668" t="s">
        <v>222</v>
      </c>
      <c r="DE6" s="660"/>
      <c r="DF6" s="660"/>
      <c r="DG6" s="660"/>
      <c r="DH6" s="660"/>
      <c r="DI6" s="660"/>
      <c r="DJ6" s="660"/>
      <c r="DK6" s="660"/>
      <c r="DL6" s="660"/>
      <c r="DM6" s="660"/>
      <c r="DN6" s="660"/>
      <c r="DO6" s="660"/>
      <c r="DP6" s="661"/>
      <c r="DQ6" s="668">
        <v>58948</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1096</v>
      </c>
      <c r="S7" s="660"/>
      <c r="T7" s="660"/>
      <c r="U7" s="660"/>
      <c r="V7" s="660"/>
      <c r="W7" s="660"/>
      <c r="X7" s="660"/>
      <c r="Y7" s="661"/>
      <c r="Z7" s="662">
        <v>0</v>
      </c>
      <c r="AA7" s="662"/>
      <c r="AB7" s="662"/>
      <c r="AC7" s="662"/>
      <c r="AD7" s="663">
        <v>1096</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126054</v>
      </c>
      <c r="BH7" s="660"/>
      <c r="BI7" s="660"/>
      <c r="BJ7" s="660"/>
      <c r="BK7" s="660"/>
      <c r="BL7" s="660"/>
      <c r="BM7" s="660"/>
      <c r="BN7" s="661"/>
      <c r="BO7" s="662">
        <v>27.6</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812647</v>
      </c>
      <c r="CS7" s="660"/>
      <c r="CT7" s="660"/>
      <c r="CU7" s="660"/>
      <c r="CV7" s="660"/>
      <c r="CW7" s="660"/>
      <c r="CX7" s="660"/>
      <c r="CY7" s="661"/>
      <c r="CZ7" s="662">
        <v>18.8</v>
      </c>
      <c r="DA7" s="662"/>
      <c r="DB7" s="662"/>
      <c r="DC7" s="662"/>
      <c r="DD7" s="668">
        <v>44788</v>
      </c>
      <c r="DE7" s="660"/>
      <c r="DF7" s="660"/>
      <c r="DG7" s="660"/>
      <c r="DH7" s="660"/>
      <c r="DI7" s="660"/>
      <c r="DJ7" s="660"/>
      <c r="DK7" s="660"/>
      <c r="DL7" s="660"/>
      <c r="DM7" s="660"/>
      <c r="DN7" s="660"/>
      <c r="DO7" s="660"/>
      <c r="DP7" s="661"/>
      <c r="DQ7" s="668">
        <v>622200</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1270</v>
      </c>
      <c r="S8" s="660"/>
      <c r="T8" s="660"/>
      <c r="U8" s="660"/>
      <c r="V8" s="660"/>
      <c r="W8" s="660"/>
      <c r="X8" s="660"/>
      <c r="Y8" s="661"/>
      <c r="Z8" s="662">
        <v>0</v>
      </c>
      <c r="AA8" s="662"/>
      <c r="AB8" s="662"/>
      <c r="AC8" s="662"/>
      <c r="AD8" s="663">
        <v>1270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6327</v>
      </c>
      <c r="BH8" s="660"/>
      <c r="BI8" s="660"/>
      <c r="BJ8" s="660"/>
      <c r="BK8" s="660"/>
      <c r="BL8" s="660"/>
      <c r="BM8" s="660"/>
      <c r="BN8" s="661"/>
      <c r="BO8" s="662">
        <v>1.4</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793612</v>
      </c>
      <c r="CS8" s="660"/>
      <c r="CT8" s="660"/>
      <c r="CU8" s="660"/>
      <c r="CV8" s="660"/>
      <c r="CW8" s="660"/>
      <c r="CX8" s="660"/>
      <c r="CY8" s="661"/>
      <c r="CZ8" s="662">
        <v>18.399999999999999</v>
      </c>
      <c r="DA8" s="662"/>
      <c r="DB8" s="662"/>
      <c r="DC8" s="662"/>
      <c r="DD8" s="668">
        <v>6006</v>
      </c>
      <c r="DE8" s="660"/>
      <c r="DF8" s="660"/>
      <c r="DG8" s="660"/>
      <c r="DH8" s="660"/>
      <c r="DI8" s="660"/>
      <c r="DJ8" s="660"/>
      <c r="DK8" s="660"/>
      <c r="DL8" s="660"/>
      <c r="DM8" s="660"/>
      <c r="DN8" s="660"/>
      <c r="DO8" s="660"/>
      <c r="DP8" s="661"/>
      <c r="DQ8" s="668">
        <v>550770</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1424</v>
      </c>
      <c r="S9" s="660"/>
      <c r="T9" s="660"/>
      <c r="U9" s="660"/>
      <c r="V9" s="660"/>
      <c r="W9" s="660"/>
      <c r="X9" s="660"/>
      <c r="Y9" s="661"/>
      <c r="Z9" s="662">
        <v>0</v>
      </c>
      <c r="AA9" s="662"/>
      <c r="AB9" s="662"/>
      <c r="AC9" s="662"/>
      <c r="AD9" s="663">
        <v>1424</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105883</v>
      </c>
      <c r="BH9" s="660"/>
      <c r="BI9" s="660"/>
      <c r="BJ9" s="660"/>
      <c r="BK9" s="660"/>
      <c r="BL9" s="660"/>
      <c r="BM9" s="660"/>
      <c r="BN9" s="661"/>
      <c r="BO9" s="662">
        <v>23.2</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589297</v>
      </c>
      <c r="CS9" s="660"/>
      <c r="CT9" s="660"/>
      <c r="CU9" s="660"/>
      <c r="CV9" s="660"/>
      <c r="CW9" s="660"/>
      <c r="CX9" s="660"/>
      <c r="CY9" s="661"/>
      <c r="CZ9" s="662">
        <v>13.6</v>
      </c>
      <c r="DA9" s="662"/>
      <c r="DB9" s="662"/>
      <c r="DC9" s="662"/>
      <c r="DD9" s="668">
        <v>2903</v>
      </c>
      <c r="DE9" s="660"/>
      <c r="DF9" s="660"/>
      <c r="DG9" s="660"/>
      <c r="DH9" s="660"/>
      <c r="DI9" s="660"/>
      <c r="DJ9" s="660"/>
      <c r="DK9" s="660"/>
      <c r="DL9" s="660"/>
      <c r="DM9" s="660"/>
      <c r="DN9" s="660"/>
      <c r="DO9" s="660"/>
      <c r="DP9" s="661"/>
      <c r="DQ9" s="668">
        <v>230837</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9105</v>
      </c>
      <c r="BH10" s="660"/>
      <c r="BI10" s="660"/>
      <c r="BJ10" s="660"/>
      <c r="BK10" s="660"/>
      <c r="BL10" s="660"/>
      <c r="BM10" s="660"/>
      <c r="BN10" s="661"/>
      <c r="BO10" s="662">
        <v>2</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222</v>
      </c>
      <c r="AA11" s="662"/>
      <c r="AB11" s="662"/>
      <c r="AC11" s="662"/>
      <c r="AD11" s="663" t="s">
        <v>121</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4739</v>
      </c>
      <c r="BH11" s="660"/>
      <c r="BI11" s="660"/>
      <c r="BJ11" s="660"/>
      <c r="BK11" s="660"/>
      <c r="BL11" s="660"/>
      <c r="BM11" s="660"/>
      <c r="BN11" s="661"/>
      <c r="BO11" s="662">
        <v>1</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447625</v>
      </c>
      <c r="CS11" s="660"/>
      <c r="CT11" s="660"/>
      <c r="CU11" s="660"/>
      <c r="CV11" s="660"/>
      <c r="CW11" s="660"/>
      <c r="CX11" s="660"/>
      <c r="CY11" s="661"/>
      <c r="CZ11" s="662">
        <v>10.4</v>
      </c>
      <c r="DA11" s="662"/>
      <c r="DB11" s="662"/>
      <c r="DC11" s="662"/>
      <c r="DD11" s="668">
        <v>141179</v>
      </c>
      <c r="DE11" s="660"/>
      <c r="DF11" s="660"/>
      <c r="DG11" s="660"/>
      <c r="DH11" s="660"/>
      <c r="DI11" s="660"/>
      <c r="DJ11" s="660"/>
      <c r="DK11" s="660"/>
      <c r="DL11" s="660"/>
      <c r="DM11" s="660"/>
      <c r="DN11" s="660"/>
      <c r="DO11" s="660"/>
      <c r="DP11" s="661"/>
      <c r="DQ11" s="668">
        <v>213266</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73789</v>
      </c>
      <c r="S12" s="660"/>
      <c r="T12" s="660"/>
      <c r="U12" s="660"/>
      <c r="V12" s="660"/>
      <c r="W12" s="660"/>
      <c r="X12" s="660"/>
      <c r="Y12" s="661"/>
      <c r="Z12" s="662">
        <v>1.7</v>
      </c>
      <c r="AA12" s="662"/>
      <c r="AB12" s="662"/>
      <c r="AC12" s="662"/>
      <c r="AD12" s="663">
        <v>73789</v>
      </c>
      <c r="AE12" s="663"/>
      <c r="AF12" s="663"/>
      <c r="AG12" s="663"/>
      <c r="AH12" s="663"/>
      <c r="AI12" s="663"/>
      <c r="AJ12" s="663"/>
      <c r="AK12" s="663"/>
      <c r="AL12" s="664">
        <v>3.3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285816</v>
      </c>
      <c r="BH12" s="660"/>
      <c r="BI12" s="660"/>
      <c r="BJ12" s="660"/>
      <c r="BK12" s="660"/>
      <c r="BL12" s="660"/>
      <c r="BM12" s="660"/>
      <c r="BN12" s="661"/>
      <c r="BO12" s="662">
        <v>62.7</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188636</v>
      </c>
      <c r="CS12" s="660"/>
      <c r="CT12" s="660"/>
      <c r="CU12" s="660"/>
      <c r="CV12" s="660"/>
      <c r="CW12" s="660"/>
      <c r="CX12" s="660"/>
      <c r="CY12" s="661"/>
      <c r="CZ12" s="662">
        <v>4.4000000000000004</v>
      </c>
      <c r="DA12" s="662"/>
      <c r="DB12" s="662"/>
      <c r="DC12" s="662"/>
      <c r="DD12" s="668">
        <v>154324</v>
      </c>
      <c r="DE12" s="660"/>
      <c r="DF12" s="660"/>
      <c r="DG12" s="660"/>
      <c r="DH12" s="660"/>
      <c r="DI12" s="660"/>
      <c r="DJ12" s="660"/>
      <c r="DK12" s="660"/>
      <c r="DL12" s="660"/>
      <c r="DM12" s="660"/>
      <c r="DN12" s="660"/>
      <c r="DO12" s="660"/>
      <c r="DP12" s="661"/>
      <c r="DQ12" s="668">
        <v>30775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222</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282051</v>
      </c>
      <c r="BH13" s="660"/>
      <c r="BI13" s="660"/>
      <c r="BJ13" s="660"/>
      <c r="BK13" s="660"/>
      <c r="BL13" s="660"/>
      <c r="BM13" s="660"/>
      <c r="BN13" s="661"/>
      <c r="BO13" s="662">
        <v>61.8</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673334</v>
      </c>
      <c r="CS13" s="660"/>
      <c r="CT13" s="660"/>
      <c r="CU13" s="660"/>
      <c r="CV13" s="660"/>
      <c r="CW13" s="660"/>
      <c r="CX13" s="660"/>
      <c r="CY13" s="661"/>
      <c r="CZ13" s="662">
        <v>15.6</v>
      </c>
      <c r="DA13" s="662"/>
      <c r="DB13" s="662"/>
      <c r="DC13" s="662"/>
      <c r="DD13" s="668">
        <v>509320</v>
      </c>
      <c r="DE13" s="660"/>
      <c r="DF13" s="660"/>
      <c r="DG13" s="660"/>
      <c r="DH13" s="660"/>
      <c r="DI13" s="660"/>
      <c r="DJ13" s="660"/>
      <c r="DK13" s="660"/>
      <c r="DL13" s="660"/>
      <c r="DM13" s="660"/>
      <c r="DN13" s="660"/>
      <c r="DO13" s="660"/>
      <c r="DP13" s="661"/>
      <c r="DQ13" s="668">
        <v>175490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16677</v>
      </c>
      <c r="BH14" s="660"/>
      <c r="BI14" s="660"/>
      <c r="BJ14" s="660"/>
      <c r="BK14" s="660"/>
      <c r="BL14" s="660"/>
      <c r="BM14" s="660"/>
      <c r="BN14" s="661"/>
      <c r="BO14" s="662">
        <v>3.7</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137071</v>
      </c>
      <c r="CS14" s="660"/>
      <c r="CT14" s="660"/>
      <c r="CU14" s="660"/>
      <c r="CV14" s="660"/>
      <c r="CW14" s="660"/>
      <c r="CX14" s="660"/>
      <c r="CY14" s="661"/>
      <c r="CZ14" s="662">
        <v>3.2</v>
      </c>
      <c r="DA14" s="662"/>
      <c r="DB14" s="662"/>
      <c r="DC14" s="662"/>
      <c r="DD14" s="668">
        <v>17870</v>
      </c>
      <c r="DE14" s="660"/>
      <c r="DF14" s="660"/>
      <c r="DG14" s="660"/>
      <c r="DH14" s="660"/>
      <c r="DI14" s="660"/>
      <c r="DJ14" s="660"/>
      <c r="DK14" s="660"/>
      <c r="DL14" s="660"/>
      <c r="DM14" s="660"/>
      <c r="DN14" s="660"/>
      <c r="DO14" s="660"/>
      <c r="DP14" s="661"/>
      <c r="DQ14" s="668">
        <v>124344</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6609</v>
      </c>
      <c r="S15" s="660"/>
      <c r="T15" s="660"/>
      <c r="U15" s="660"/>
      <c r="V15" s="660"/>
      <c r="W15" s="660"/>
      <c r="X15" s="660"/>
      <c r="Y15" s="661"/>
      <c r="Z15" s="662">
        <v>0.1</v>
      </c>
      <c r="AA15" s="662"/>
      <c r="AB15" s="662"/>
      <c r="AC15" s="662"/>
      <c r="AD15" s="663">
        <v>6609</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27502</v>
      </c>
      <c r="BH15" s="660"/>
      <c r="BI15" s="660"/>
      <c r="BJ15" s="660"/>
      <c r="BK15" s="660"/>
      <c r="BL15" s="660"/>
      <c r="BM15" s="660"/>
      <c r="BN15" s="661"/>
      <c r="BO15" s="662">
        <v>6</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211060</v>
      </c>
      <c r="CS15" s="660"/>
      <c r="CT15" s="660"/>
      <c r="CU15" s="660"/>
      <c r="CV15" s="660"/>
      <c r="CW15" s="660"/>
      <c r="CX15" s="660"/>
      <c r="CY15" s="661"/>
      <c r="CZ15" s="662">
        <v>4.9000000000000004</v>
      </c>
      <c r="DA15" s="662"/>
      <c r="DB15" s="662"/>
      <c r="DC15" s="662"/>
      <c r="DD15" s="668">
        <v>19079</v>
      </c>
      <c r="DE15" s="660"/>
      <c r="DF15" s="660"/>
      <c r="DG15" s="660"/>
      <c r="DH15" s="660"/>
      <c r="DI15" s="660"/>
      <c r="DJ15" s="660"/>
      <c r="DK15" s="660"/>
      <c r="DL15" s="660"/>
      <c r="DM15" s="660"/>
      <c r="DN15" s="660"/>
      <c r="DO15" s="660"/>
      <c r="DP15" s="661"/>
      <c r="DQ15" s="668">
        <v>179340</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222</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52157</v>
      </c>
      <c r="CS16" s="660"/>
      <c r="CT16" s="660"/>
      <c r="CU16" s="660"/>
      <c r="CV16" s="660"/>
      <c r="CW16" s="660"/>
      <c r="CX16" s="660"/>
      <c r="CY16" s="661"/>
      <c r="CZ16" s="662">
        <v>1.2</v>
      </c>
      <c r="DA16" s="662"/>
      <c r="DB16" s="662"/>
      <c r="DC16" s="662"/>
      <c r="DD16" s="668" t="s">
        <v>121</v>
      </c>
      <c r="DE16" s="660"/>
      <c r="DF16" s="660"/>
      <c r="DG16" s="660"/>
      <c r="DH16" s="660"/>
      <c r="DI16" s="660"/>
      <c r="DJ16" s="660"/>
      <c r="DK16" s="660"/>
      <c r="DL16" s="660"/>
      <c r="DM16" s="660"/>
      <c r="DN16" s="660"/>
      <c r="DO16" s="660"/>
      <c r="DP16" s="661"/>
      <c r="DQ16" s="668">
        <v>8888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447</v>
      </c>
      <c r="S17" s="660"/>
      <c r="T17" s="660"/>
      <c r="U17" s="660"/>
      <c r="V17" s="660"/>
      <c r="W17" s="660"/>
      <c r="X17" s="660"/>
      <c r="Y17" s="661"/>
      <c r="Z17" s="662">
        <v>0</v>
      </c>
      <c r="AA17" s="662"/>
      <c r="AB17" s="662"/>
      <c r="AC17" s="662"/>
      <c r="AD17" s="663">
        <v>447</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357853</v>
      </c>
      <c r="CS17" s="660"/>
      <c r="CT17" s="660"/>
      <c r="CU17" s="660"/>
      <c r="CV17" s="660"/>
      <c r="CW17" s="660"/>
      <c r="CX17" s="660"/>
      <c r="CY17" s="661"/>
      <c r="CZ17" s="662">
        <v>8.3000000000000007</v>
      </c>
      <c r="DA17" s="662"/>
      <c r="DB17" s="662"/>
      <c r="DC17" s="662"/>
      <c r="DD17" s="668" t="s">
        <v>121</v>
      </c>
      <c r="DE17" s="660"/>
      <c r="DF17" s="660"/>
      <c r="DG17" s="660"/>
      <c r="DH17" s="660"/>
      <c r="DI17" s="660"/>
      <c r="DJ17" s="660"/>
      <c r="DK17" s="660"/>
      <c r="DL17" s="660"/>
      <c r="DM17" s="660"/>
      <c r="DN17" s="660"/>
      <c r="DO17" s="660"/>
      <c r="DP17" s="661"/>
      <c r="DQ17" s="668">
        <v>336019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1881772</v>
      </c>
      <c r="S18" s="660"/>
      <c r="T18" s="660"/>
      <c r="U18" s="660"/>
      <c r="V18" s="660"/>
      <c r="W18" s="660"/>
      <c r="X18" s="660"/>
      <c r="Y18" s="661"/>
      <c r="Z18" s="662">
        <v>42.3</v>
      </c>
      <c r="AA18" s="662"/>
      <c r="AB18" s="662"/>
      <c r="AC18" s="662"/>
      <c r="AD18" s="663">
        <v>1689913</v>
      </c>
      <c r="AE18" s="663"/>
      <c r="AF18" s="663"/>
      <c r="AG18" s="663"/>
      <c r="AH18" s="663"/>
      <c r="AI18" s="663"/>
      <c r="AJ18" s="663"/>
      <c r="AK18" s="663"/>
      <c r="AL18" s="664">
        <v>74.599999999999994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222</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1689913</v>
      </c>
      <c r="S19" s="660"/>
      <c r="T19" s="660"/>
      <c r="U19" s="660"/>
      <c r="V19" s="660"/>
      <c r="W19" s="660"/>
      <c r="X19" s="660"/>
      <c r="Y19" s="661"/>
      <c r="Z19" s="662">
        <v>38</v>
      </c>
      <c r="AA19" s="662"/>
      <c r="AB19" s="662"/>
      <c r="AC19" s="662"/>
      <c r="AD19" s="663">
        <v>1689913</v>
      </c>
      <c r="AE19" s="663"/>
      <c r="AF19" s="663"/>
      <c r="AG19" s="663"/>
      <c r="AH19" s="663"/>
      <c r="AI19" s="663"/>
      <c r="AJ19" s="663"/>
      <c r="AK19" s="663"/>
      <c r="AL19" s="664">
        <v>74.599999999999994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222</v>
      </c>
      <c r="BP19" s="662"/>
      <c r="BQ19" s="662"/>
      <c r="BR19" s="662"/>
      <c r="BS19" s="668" t="s">
        <v>222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191859</v>
      </c>
      <c r="S20" s="660"/>
      <c r="T20" s="660"/>
      <c r="U20" s="660"/>
      <c r="V20" s="660"/>
      <c r="W20" s="660"/>
      <c r="X20" s="660"/>
      <c r="Y20" s="661"/>
      <c r="Z20" s="662">
        <v>4.3</v>
      </c>
      <c r="AA20" s="662"/>
      <c r="AB20" s="662"/>
      <c r="AC20" s="662"/>
      <c r="AD20" s="663" t="s">
        <v>222</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222</v>
      </c>
      <c r="BH20" s="660"/>
      <c r="BI20" s="660"/>
      <c r="BJ20" s="660"/>
      <c r="BK20" s="660"/>
      <c r="BL20" s="660"/>
      <c r="BM20" s="660"/>
      <c r="BN20" s="661"/>
      <c r="BO20" s="662" t="s">
        <v>121</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4322240</v>
      </c>
      <c r="CS20" s="660"/>
      <c r="CT20" s="660"/>
      <c r="CU20" s="660"/>
      <c r="CV20" s="660"/>
      <c r="CW20" s="660"/>
      <c r="CX20" s="660"/>
      <c r="CY20" s="661"/>
      <c r="CZ20" s="662">
        <v>100</v>
      </c>
      <c r="DA20" s="662"/>
      <c r="DB20" s="662"/>
      <c r="DC20" s="662"/>
      <c r="DD20" s="668">
        <v>895469</v>
      </c>
      <c r="DE20" s="660"/>
      <c r="DF20" s="660"/>
      <c r="DG20" s="660"/>
      <c r="DH20" s="660"/>
      <c r="DI20" s="660"/>
      <c r="DJ20" s="660"/>
      <c r="DK20" s="660"/>
      <c r="DL20" s="660"/>
      <c r="DM20" s="660"/>
      <c r="DN20" s="660"/>
      <c r="DO20" s="660"/>
      <c r="DP20" s="661"/>
      <c r="DQ20" s="668">
        <v>2530877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222</v>
      </c>
      <c r="S21" s="660"/>
      <c r="T21" s="660"/>
      <c r="U21" s="660"/>
      <c r="V21" s="660"/>
      <c r="W21" s="660"/>
      <c r="X21" s="660"/>
      <c r="Y21" s="661"/>
      <c r="Z21" s="662" t="s">
        <v>222</v>
      </c>
      <c r="AA21" s="662"/>
      <c r="AB21" s="662"/>
      <c r="AC21" s="662"/>
      <c r="AD21" s="663" t="s">
        <v>121</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2456990</v>
      </c>
      <c r="S22" s="660"/>
      <c r="T22" s="660"/>
      <c r="U22" s="660"/>
      <c r="V22" s="660"/>
      <c r="W22" s="660"/>
      <c r="X22" s="660"/>
      <c r="Y22" s="661"/>
      <c r="Z22" s="662">
        <v>55.3</v>
      </c>
      <c r="AA22" s="662"/>
      <c r="AB22" s="662"/>
      <c r="AC22" s="662"/>
      <c r="AD22" s="663">
        <v>2265131</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t="s">
        <v>222</v>
      </c>
      <c r="S23" s="660"/>
      <c r="T23" s="660"/>
      <c r="U23" s="660"/>
      <c r="V23" s="660"/>
      <c r="W23" s="660"/>
      <c r="X23" s="660"/>
      <c r="Y23" s="661"/>
      <c r="Z23" s="662" t="s">
        <v>121</v>
      </c>
      <c r="AA23" s="662"/>
      <c r="AB23" s="662"/>
      <c r="AC23" s="662"/>
      <c r="AD23" s="663" t="s">
        <v>121</v>
      </c>
      <c r="AE23" s="663"/>
      <c r="AF23" s="663"/>
      <c r="AG23" s="663"/>
      <c r="AH23" s="663"/>
      <c r="AI23" s="663"/>
      <c r="AJ23" s="663"/>
      <c r="AK23" s="663"/>
      <c r="AL23" s="664" t="s">
        <v>222</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222</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17910</v>
      </c>
      <c r="S24" s="660"/>
      <c r="T24" s="660"/>
      <c r="U24" s="660"/>
      <c r="V24" s="660"/>
      <c r="W24" s="660"/>
      <c r="X24" s="660"/>
      <c r="Y24" s="661"/>
      <c r="Z24" s="662">
        <v>0.4</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1227980</v>
      </c>
      <c r="CS24" s="649"/>
      <c r="CT24" s="649"/>
      <c r="CU24" s="649"/>
      <c r="CV24" s="649"/>
      <c r="CW24" s="649"/>
      <c r="CX24" s="649"/>
      <c r="CY24" s="650"/>
      <c r="CZ24" s="653">
        <v>28.4</v>
      </c>
      <c r="DA24" s="654"/>
      <c r="DB24" s="654"/>
      <c r="DC24" s="673"/>
      <c r="DD24" s="692">
        <v>1014866</v>
      </c>
      <c r="DE24" s="649"/>
      <c r="DF24" s="649"/>
      <c r="DG24" s="649"/>
      <c r="DH24" s="649"/>
      <c r="DI24" s="649"/>
      <c r="DJ24" s="649"/>
      <c r="DK24" s="650"/>
      <c r="DL24" s="692">
        <v>978687</v>
      </c>
      <c r="DM24" s="649"/>
      <c r="DN24" s="649"/>
      <c r="DO24" s="649"/>
      <c r="DP24" s="649"/>
      <c r="DQ24" s="649"/>
      <c r="DR24" s="649"/>
      <c r="DS24" s="649"/>
      <c r="DT24" s="649"/>
      <c r="DU24" s="649"/>
      <c r="DV24" s="650"/>
      <c r="DW24" s="653">
        <v>41.5</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53051</v>
      </c>
      <c r="S25" s="660"/>
      <c r="T25" s="660"/>
      <c r="U25" s="660"/>
      <c r="V25" s="660"/>
      <c r="W25" s="660"/>
      <c r="X25" s="660"/>
      <c r="Y25" s="661"/>
      <c r="Z25" s="662">
        <v>1.2</v>
      </c>
      <c r="AA25" s="662"/>
      <c r="AB25" s="662"/>
      <c r="AC25" s="662"/>
      <c r="AD25" s="663" t="s">
        <v>222</v>
      </c>
      <c r="AE25" s="663"/>
      <c r="AF25" s="663"/>
      <c r="AG25" s="663"/>
      <c r="AH25" s="663"/>
      <c r="AI25" s="663"/>
      <c r="AJ25" s="663"/>
      <c r="AK25" s="663"/>
      <c r="AL25" s="664" t="s">
        <v>121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222</v>
      </c>
      <c r="BP25" s="662"/>
      <c r="BQ25" s="662"/>
      <c r="BR25" s="662"/>
      <c r="BS25" s="668" t="s">
        <v>222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668200</v>
      </c>
      <c r="CS25" s="695"/>
      <c r="CT25" s="695"/>
      <c r="CU25" s="695"/>
      <c r="CV25" s="695"/>
      <c r="CW25" s="695"/>
      <c r="CX25" s="695"/>
      <c r="CY25" s="696"/>
      <c r="CZ25" s="664">
        <v>15.5</v>
      </c>
      <c r="DA25" s="693"/>
      <c r="DB25" s="693"/>
      <c r="DC25" s="697"/>
      <c r="DD25" s="668">
        <v>610409</v>
      </c>
      <c r="DE25" s="695"/>
      <c r="DF25" s="695"/>
      <c r="DG25" s="695"/>
      <c r="DH25" s="695"/>
      <c r="DI25" s="695"/>
      <c r="DJ25" s="695"/>
      <c r="DK25" s="696"/>
      <c r="DL25" s="668">
        <v>574230</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5117</v>
      </c>
      <c r="S26" s="660"/>
      <c r="T26" s="660"/>
      <c r="U26" s="660"/>
      <c r="V26" s="660"/>
      <c r="W26" s="660"/>
      <c r="X26" s="660"/>
      <c r="Y26" s="661"/>
      <c r="Z26" s="662">
        <v>0.1</v>
      </c>
      <c r="AA26" s="662"/>
      <c r="AB26" s="662"/>
      <c r="AC26" s="662"/>
      <c r="AD26" s="663" t="s">
        <v>121</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395692</v>
      </c>
      <c r="CS26" s="660"/>
      <c r="CT26" s="660"/>
      <c r="CU26" s="660"/>
      <c r="CV26" s="660"/>
      <c r="CW26" s="660"/>
      <c r="CX26" s="660"/>
      <c r="CY26" s="661"/>
      <c r="CZ26" s="664">
        <v>9.1999999999999993</v>
      </c>
      <c r="DA26" s="693"/>
      <c r="DB26" s="693"/>
      <c r="DC26" s="697"/>
      <c r="DD26" s="668">
        <v>358522</v>
      </c>
      <c r="DE26" s="660"/>
      <c r="DF26" s="660"/>
      <c r="DG26" s="660"/>
      <c r="DH26" s="660"/>
      <c r="DI26" s="660"/>
      <c r="DJ26" s="660"/>
      <c r="DK26" s="661"/>
      <c r="DL26" s="668" t="s">
        <v>222</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471472</v>
      </c>
      <c r="S27" s="660"/>
      <c r="T27" s="660"/>
      <c r="U27" s="660"/>
      <c r="V27" s="660"/>
      <c r="W27" s="660"/>
      <c r="X27" s="660"/>
      <c r="Y27" s="661"/>
      <c r="Z27" s="662">
        <v>10.6</v>
      </c>
      <c r="AA27" s="662"/>
      <c r="AB27" s="662"/>
      <c r="AC27" s="662"/>
      <c r="AD27" s="663" t="s">
        <v>121</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456049</v>
      </c>
      <c r="BH27" s="660"/>
      <c r="BI27" s="660"/>
      <c r="BJ27" s="660"/>
      <c r="BK27" s="660"/>
      <c r="BL27" s="660"/>
      <c r="BM27" s="660"/>
      <c r="BN27" s="661"/>
      <c r="BO27" s="662">
        <v>100</v>
      </c>
      <c r="BP27" s="662"/>
      <c r="BQ27" s="662"/>
      <c r="BR27" s="662"/>
      <c r="BS27" s="668" t="s">
        <v>222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201927</v>
      </c>
      <c r="CS27" s="695"/>
      <c r="CT27" s="695"/>
      <c r="CU27" s="695"/>
      <c r="CV27" s="695"/>
      <c r="CW27" s="695"/>
      <c r="CX27" s="695"/>
      <c r="CY27" s="696"/>
      <c r="CZ27" s="664">
        <v>4.7</v>
      </c>
      <c r="DA27" s="693"/>
      <c r="DB27" s="693"/>
      <c r="DC27" s="697"/>
      <c r="DD27" s="668">
        <v>68438</v>
      </c>
      <c r="DE27" s="695"/>
      <c r="DF27" s="695"/>
      <c r="DG27" s="695"/>
      <c r="DH27" s="695"/>
      <c r="DI27" s="695"/>
      <c r="DJ27" s="695"/>
      <c r="DK27" s="696"/>
      <c r="DL27" s="668">
        <v>68438</v>
      </c>
      <c r="DM27" s="695"/>
      <c r="DN27" s="695"/>
      <c r="DO27" s="695"/>
      <c r="DP27" s="695"/>
      <c r="DQ27" s="695"/>
      <c r="DR27" s="695"/>
      <c r="DS27" s="695"/>
      <c r="DT27" s="695"/>
      <c r="DU27" s="695"/>
      <c r="DV27" s="696"/>
      <c r="DW27" s="664">
        <v>2.9</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357853</v>
      </c>
      <c r="CS28" s="660"/>
      <c r="CT28" s="660"/>
      <c r="CU28" s="660"/>
      <c r="CV28" s="660"/>
      <c r="CW28" s="660"/>
      <c r="CX28" s="660"/>
      <c r="CY28" s="661"/>
      <c r="CZ28" s="664">
        <v>8.3000000000000007</v>
      </c>
      <c r="DA28" s="693"/>
      <c r="DB28" s="693"/>
      <c r="DC28" s="697"/>
      <c r="DD28" s="668">
        <v>336019</v>
      </c>
      <c r="DE28" s="660"/>
      <c r="DF28" s="660"/>
      <c r="DG28" s="660"/>
      <c r="DH28" s="660"/>
      <c r="DI28" s="660"/>
      <c r="DJ28" s="660"/>
      <c r="DK28" s="661"/>
      <c r="DL28" s="668">
        <v>336019</v>
      </c>
      <c r="DM28" s="660"/>
      <c r="DN28" s="660"/>
      <c r="DO28" s="660"/>
      <c r="DP28" s="660"/>
      <c r="DQ28" s="660"/>
      <c r="DR28" s="660"/>
      <c r="DS28" s="660"/>
      <c r="DT28" s="660"/>
      <c r="DU28" s="660"/>
      <c r="DV28" s="661"/>
      <c r="DW28" s="664">
        <v>14.2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326283</v>
      </c>
      <c r="S29" s="660"/>
      <c r="T29" s="660"/>
      <c r="U29" s="660"/>
      <c r="V29" s="660"/>
      <c r="W29" s="660"/>
      <c r="X29" s="660"/>
      <c r="Y29" s="661"/>
      <c r="Z29" s="662">
        <v>7.3</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357738</v>
      </c>
      <c r="CS29" s="695"/>
      <c r="CT29" s="695"/>
      <c r="CU29" s="695"/>
      <c r="CV29" s="695"/>
      <c r="CW29" s="695"/>
      <c r="CX29" s="695"/>
      <c r="CY29" s="696"/>
      <c r="CZ29" s="664">
        <v>8.3000000000000007</v>
      </c>
      <c r="DA29" s="693"/>
      <c r="DB29" s="693"/>
      <c r="DC29" s="697"/>
      <c r="DD29" s="668">
        <v>335904</v>
      </c>
      <c r="DE29" s="695"/>
      <c r="DF29" s="695"/>
      <c r="DG29" s="695"/>
      <c r="DH29" s="695"/>
      <c r="DI29" s="695"/>
      <c r="DJ29" s="695"/>
      <c r="DK29" s="696"/>
      <c r="DL29" s="668">
        <v>335904</v>
      </c>
      <c r="DM29" s="695"/>
      <c r="DN29" s="695"/>
      <c r="DO29" s="695"/>
      <c r="DP29" s="695"/>
      <c r="DQ29" s="695"/>
      <c r="DR29" s="695"/>
      <c r="DS29" s="695"/>
      <c r="DT29" s="695"/>
      <c r="DU29" s="695"/>
      <c r="DV29" s="696"/>
      <c r="DW29" s="664">
        <v>14.2</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29461</v>
      </c>
      <c r="S30" s="660"/>
      <c r="T30" s="660"/>
      <c r="U30" s="660"/>
      <c r="V30" s="660"/>
      <c r="W30" s="660"/>
      <c r="X30" s="660"/>
      <c r="Y30" s="661"/>
      <c r="Z30" s="662">
        <v>0.7</v>
      </c>
      <c r="AA30" s="662"/>
      <c r="AB30" s="662"/>
      <c r="AC30" s="662"/>
      <c r="AD30" s="663" t="s">
        <v>121</v>
      </c>
      <c r="AE30" s="663"/>
      <c r="AF30" s="663"/>
      <c r="AG30" s="663"/>
      <c r="AH30" s="663"/>
      <c r="AI30" s="663"/>
      <c r="AJ30" s="663"/>
      <c r="AK30" s="663"/>
      <c r="AL30" s="664" t="s">
        <v>121</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99.7</v>
      </c>
      <c r="BH30" s="720"/>
      <c r="BI30" s="720"/>
      <c r="BJ30" s="720"/>
      <c r="BK30" s="720"/>
      <c r="BL30" s="720"/>
      <c r="BM30" s="654">
        <v>98.4</v>
      </c>
      <c r="BN30" s="720"/>
      <c r="BO30" s="720"/>
      <c r="BP30" s="720"/>
      <c r="BQ30" s="721"/>
      <c r="BR30" s="719">
        <v>99.7</v>
      </c>
      <c r="BS30" s="720"/>
      <c r="BT30" s="720"/>
      <c r="BU30" s="720"/>
      <c r="BV30" s="720"/>
      <c r="BW30" s="720"/>
      <c r="BX30" s="654">
        <v>98</v>
      </c>
      <c r="BY30" s="720"/>
      <c r="BZ30" s="720"/>
      <c r="CA30" s="720"/>
      <c r="CB30" s="721"/>
      <c r="CD30" s="724"/>
      <c r="CE30" s="725"/>
      <c r="CF30" s="674" t="s">
        <v>305</v>
      </c>
      <c r="CG30" s="675"/>
      <c r="CH30" s="675"/>
      <c r="CI30" s="675"/>
      <c r="CJ30" s="675"/>
      <c r="CK30" s="675"/>
      <c r="CL30" s="675"/>
      <c r="CM30" s="675"/>
      <c r="CN30" s="675"/>
      <c r="CO30" s="675"/>
      <c r="CP30" s="675"/>
      <c r="CQ30" s="676"/>
      <c r="CR30" s="659">
        <v>331188</v>
      </c>
      <c r="CS30" s="660"/>
      <c r="CT30" s="660"/>
      <c r="CU30" s="660"/>
      <c r="CV30" s="660"/>
      <c r="CW30" s="660"/>
      <c r="CX30" s="660"/>
      <c r="CY30" s="661"/>
      <c r="CZ30" s="664">
        <v>7.7</v>
      </c>
      <c r="DA30" s="693"/>
      <c r="DB30" s="693"/>
      <c r="DC30" s="697"/>
      <c r="DD30" s="668">
        <v>309354</v>
      </c>
      <c r="DE30" s="660"/>
      <c r="DF30" s="660"/>
      <c r="DG30" s="660"/>
      <c r="DH30" s="660"/>
      <c r="DI30" s="660"/>
      <c r="DJ30" s="660"/>
      <c r="DK30" s="661"/>
      <c r="DL30" s="668">
        <v>309354</v>
      </c>
      <c r="DM30" s="660"/>
      <c r="DN30" s="660"/>
      <c r="DO30" s="660"/>
      <c r="DP30" s="660"/>
      <c r="DQ30" s="660"/>
      <c r="DR30" s="660"/>
      <c r="DS30" s="660"/>
      <c r="DT30" s="660"/>
      <c r="DU30" s="660"/>
      <c r="DV30" s="661"/>
      <c r="DW30" s="664">
        <v>13.1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42510</v>
      </c>
      <c r="S31" s="660"/>
      <c r="T31" s="660"/>
      <c r="U31" s="660"/>
      <c r="V31" s="660"/>
      <c r="W31" s="660"/>
      <c r="X31" s="660"/>
      <c r="Y31" s="661"/>
      <c r="Z31" s="662">
        <v>1</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99.9</v>
      </c>
      <c r="BH31" s="695"/>
      <c r="BI31" s="695"/>
      <c r="BJ31" s="695"/>
      <c r="BK31" s="695"/>
      <c r="BL31" s="695"/>
      <c r="BM31" s="665">
        <v>98.8</v>
      </c>
      <c r="BN31" s="717"/>
      <c r="BO31" s="717"/>
      <c r="BP31" s="717"/>
      <c r="BQ31" s="718"/>
      <c r="BR31" s="716">
        <v>99.7</v>
      </c>
      <c r="BS31" s="695"/>
      <c r="BT31" s="695"/>
      <c r="BU31" s="695"/>
      <c r="BV31" s="695"/>
      <c r="BW31" s="695"/>
      <c r="BX31" s="665">
        <v>98.8</v>
      </c>
      <c r="BY31" s="717"/>
      <c r="BZ31" s="717"/>
      <c r="CA31" s="717"/>
      <c r="CB31" s="718"/>
      <c r="CD31" s="724"/>
      <c r="CE31" s="725"/>
      <c r="CF31" s="674" t="s">
        <v>309</v>
      </c>
      <c r="CG31" s="675"/>
      <c r="CH31" s="675"/>
      <c r="CI31" s="675"/>
      <c r="CJ31" s="675"/>
      <c r="CK31" s="675"/>
      <c r="CL31" s="675"/>
      <c r="CM31" s="675"/>
      <c r="CN31" s="675"/>
      <c r="CO31" s="675"/>
      <c r="CP31" s="675"/>
      <c r="CQ31" s="676"/>
      <c r="CR31" s="659">
        <v>26550</v>
      </c>
      <c r="CS31" s="695"/>
      <c r="CT31" s="695"/>
      <c r="CU31" s="695"/>
      <c r="CV31" s="695"/>
      <c r="CW31" s="695"/>
      <c r="CX31" s="695"/>
      <c r="CY31" s="696"/>
      <c r="CZ31" s="664">
        <v>0.6</v>
      </c>
      <c r="DA31" s="693"/>
      <c r="DB31" s="693"/>
      <c r="DC31" s="697"/>
      <c r="DD31" s="668">
        <v>26550</v>
      </c>
      <c r="DE31" s="695"/>
      <c r="DF31" s="695"/>
      <c r="DG31" s="695"/>
      <c r="DH31" s="695"/>
      <c r="DI31" s="695"/>
      <c r="DJ31" s="695"/>
      <c r="DK31" s="696"/>
      <c r="DL31" s="668">
        <v>26550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25674</v>
      </c>
      <c r="S32" s="660"/>
      <c r="T32" s="660"/>
      <c r="U32" s="660"/>
      <c r="V32" s="660"/>
      <c r="W32" s="660"/>
      <c r="X32" s="660"/>
      <c r="Y32" s="661"/>
      <c r="Z32" s="662">
        <v>0.6</v>
      </c>
      <c r="AA32" s="662"/>
      <c r="AB32" s="662"/>
      <c r="AC32" s="662"/>
      <c r="AD32" s="663" t="s">
        <v>222</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98.3</v>
      </c>
      <c r="BN32" s="729"/>
      <c r="BO32" s="729"/>
      <c r="BP32" s="729"/>
      <c r="BQ32" s="731"/>
      <c r="BR32" s="728">
        <v>99.7</v>
      </c>
      <c r="BS32" s="729"/>
      <c r="BT32" s="729"/>
      <c r="BU32" s="729"/>
      <c r="BV32" s="729"/>
      <c r="BW32" s="729"/>
      <c r="BX32" s="730">
        <v>97.9</v>
      </c>
      <c r="BY32" s="729"/>
      <c r="BZ32" s="729"/>
      <c r="CA32" s="729"/>
      <c r="CB32" s="731"/>
      <c r="CD32" s="726"/>
      <c r="CE32" s="727"/>
      <c r="CF32" s="674" t="s">
        <v>312</v>
      </c>
      <c r="CG32" s="675"/>
      <c r="CH32" s="675"/>
      <c r="CI32" s="675"/>
      <c r="CJ32" s="675"/>
      <c r="CK32" s="675"/>
      <c r="CL32" s="675"/>
      <c r="CM32" s="675"/>
      <c r="CN32" s="675"/>
      <c r="CO32" s="675"/>
      <c r="CP32" s="675"/>
      <c r="CQ32" s="676"/>
      <c r="CR32" s="659">
        <v>115</v>
      </c>
      <c r="CS32" s="660"/>
      <c r="CT32" s="660"/>
      <c r="CU32" s="660"/>
      <c r="CV32" s="660"/>
      <c r="CW32" s="660"/>
      <c r="CX32" s="660"/>
      <c r="CY32" s="661"/>
      <c r="CZ32" s="664">
        <v>0</v>
      </c>
      <c r="DA32" s="693"/>
      <c r="DB32" s="693"/>
      <c r="DC32" s="697"/>
      <c r="DD32" s="668">
        <v>115</v>
      </c>
      <c r="DE32" s="660"/>
      <c r="DF32" s="660"/>
      <c r="DG32" s="660"/>
      <c r="DH32" s="660"/>
      <c r="DI32" s="660"/>
      <c r="DJ32" s="660"/>
      <c r="DK32" s="661"/>
      <c r="DL32" s="668">
        <v>115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149493</v>
      </c>
      <c r="S33" s="660"/>
      <c r="T33" s="660"/>
      <c r="U33" s="660"/>
      <c r="V33" s="660"/>
      <c r="W33" s="660"/>
      <c r="X33" s="660"/>
      <c r="Y33" s="661"/>
      <c r="Z33" s="662">
        <v>3.4</v>
      </c>
      <c r="AA33" s="662"/>
      <c r="AB33" s="662"/>
      <c r="AC33" s="662"/>
      <c r="AD33" s="663" t="s">
        <v>121</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2146634</v>
      </c>
      <c r="CS33" s="695"/>
      <c r="CT33" s="695"/>
      <c r="CU33" s="695"/>
      <c r="CV33" s="695"/>
      <c r="CW33" s="695"/>
      <c r="CX33" s="695"/>
      <c r="CY33" s="696"/>
      <c r="CZ33" s="664">
        <v>49.7</v>
      </c>
      <c r="DA33" s="693"/>
      <c r="DB33" s="693"/>
      <c r="DC33" s="697"/>
      <c r="DD33" s="668">
        <v>1381398</v>
      </c>
      <c r="DE33" s="695"/>
      <c r="DF33" s="695"/>
      <c r="DG33" s="695"/>
      <c r="DH33" s="695"/>
      <c r="DI33" s="695"/>
      <c r="DJ33" s="695"/>
      <c r="DK33" s="696"/>
      <c r="DL33" s="668">
        <v>1050853</v>
      </c>
      <c r="DM33" s="695"/>
      <c r="DN33" s="695"/>
      <c r="DO33" s="695"/>
      <c r="DP33" s="695"/>
      <c r="DQ33" s="695"/>
      <c r="DR33" s="695"/>
      <c r="DS33" s="695"/>
      <c r="DT33" s="695"/>
      <c r="DU33" s="695"/>
      <c r="DV33" s="696"/>
      <c r="DW33" s="664">
        <v>44.5</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93954</v>
      </c>
      <c r="S34" s="660"/>
      <c r="T34" s="660"/>
      <c r="U34" s="660"/>
      <c r="V34" s="660"/>
      <c r="W34" s="660"/>
      <c r="X34" s="660"/>
      <c r="Y34" s="661"/>
      <c r="Z34" s="662">
        <v>2.1</v>
      </c>
      <c r="AA34" s="662"/>
      <c r="AB34" s="662"/>
      <c r="AC34" s="662"/>
      <c r="AD34" s="663">
        <v>5</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626717</v>
      </c>
      <c r="CS34" s="660"/>
      <c r="CT34" s="660"/>
      <c r="CU34" s="660"/>
      <c r="CV34" s="660"/>
      <c r="CW34" s="660"/>
      <c r="CX34" s="660"/>
      <c r="CY34" s="661"/>
      <c r="CZ34" s="664">
        <v>14.5</v>
      </c>
      <c r="DA34" s="693"/>
      <c r="DB34" s="693"/>
      <c r="DC34" s="697"/>
      <c r="DD34" s="668">
        <v>452273</v>
      </c>
      <c r="DE34" s="660"/>
      <c r="DF34" s="660"/>
      <c r="DG34" s="660"/>
      <c r="DH34" s="660"/>
      <c r="DI34" s="660"/>
      <c r="DJ34" s="660"/>
      <c r="DK34" s="661"/>
      <c r="DL34" s="668">
        <v>317852</v>
      </c>
      <c r="DM34" s="660"/>
      <c r="DN34" s="660"/>
      <c r="DO34" s="660"/>
      <c r="DP34" s="660"/>
      <c r="DQ34" s="660"/>
      <c r="DR34" s="660"/>
      <c r="DS34" s="660"/>
      <c r="DT34" s="660"/>
      <c r="DU34" s="660"/>
      <c r="DV34" s="661"/>
      <c r="DW34" s="664">
        <v>13.5</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773211</v>
      </c>
      <c r="S35" s="660"/>
      <c r="T35" s="660"/>
      <c r="U35" s="660"/>
      <c r="V35" s="660"/>
      <c r="W35" s="660"/>
      <c r="X35" s="660"/>
      <c r="Y35" s="661"/>
      <c r="Z35" s="662">
        <v>17.399999999999999</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534952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548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14670</v>
      </c>
      <c r="CS35" s="695"/>
      <c r="CT35" s="695"/>
      <c r="CU35" s="695"/>
      <c r="CV35" s="695"/>
      <c r="CW35" s="695"/>
      <c r="CX35" s="695"/>
      <c r="CY35" s="696"/>
      <c r="CZ35" s="664">
        <v>0.3</v>
      </c>
      <c r="DA35" s="693"/>
      <c r="DB35" s="693"/>
      <c r="DC35" s="697"/>
      <c r="DD35" s="668">
        <v>12073</v>
      </c>
      <c r="DE35" s="695"/>
      <c r="DF35" s="695"/>
      <c r="DG35" s="695"/>
      <c r="DH35" s="695"/>
      <c r="DI35" s="695"/>
      <c r="DJ35" s="695"/>
      <c r="DK35" s="696"/>
      <c r="DL35" s="668">
        <v>10734</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163589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-8175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786787</v>
      </c>
      <c r="CS36" s="660"/>
      <c r="CT36" s="660"/>
      <c r="CU36" s="660"/>
      <c r="CV36" s="660"/>
      <c r="CW36" s="660"/>
      <c r="CX36" s="660"/>
      <c r="CY36" s="661"/>
      <c r="CZ36" s="664">
        <v>18.2</v>
      </c>
      <c r="DA36" s="693"/>
      <c r="DB36" s="693"/>
      <c r="DC36" s="697"/>
      <c r="DD36" s="668">
        <v>339437</v>
      </c>
      <c r="DE36" s="660"/>
      <c r="DF36" s="660"/>
      <c r="DG36" s="660"/>
      <c r="DH36" s="660"/>
      <c r="DI36" s="660"/>
      <c r="DJ36" s="660"/>
      <c r="DK36" s="661"/>
      <c r="DL36" s="668">
        <v>303455</v>
      </c>
      <c r="DM36" s="660"/>
      <c r="DN36" s="660"/>
      <c r="DO36" s="660"/>
      <c r="DP36" s="660"/>
      <c r="DQ36" s="660"/>
      <c r="DR36" s="660"/>
      <c r="DS36" s="660"/>
      <c r="DT36" s="660"/>
      <c r="DU36" s="660"/>
      <c r="DV36" s="661"/>
      <c r="DW36" s="664">
        <v>12.9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95411</v>
      </c>
      <c r="S37" s="660"/>
      <c r="T37" s="660"/>
      <c r="U37" s="660"/>
      <c r="V37" s="660"/>
      <c r="W37" s="660"/>
      <c r="X37" s="660"/>
      <c r="Y37" s="661"/>
      <c r="Z37" s="662">
        <v>2.1</v>
      </c>
      <c r="AA37" s="662"/>
      <c r="AB37" s="662"/>
      <c r="AC37" s="662"/>
      <c r="AD37" s="663" t="s">
        <v>121</v>
      </c>
      <c r="AE37" s="663"/>
      <c r="AF37" s="663"/>
      <c r="AG37" s="663"/>
      <c r="AH37" s="663"/>
      <c r="AI37" s="663"/>
      <c r="AJ37" s="663"/>
      <c r="AK37" s="663"/>
      <c r="AL37" s="664" t="s">
        <v>222</v>
      </c>
      <c r="AM37" s="665"/>
      <c r="AN37" s="665"/>
      <c r="AO37" s="666"/>
      <c r="AQ37" s="736" t="s">
        <v>328</v>
      </c>
      <c r="AR37" s="737"/>
      <c r="AS37" s="737"/>
      <c r="AT37" s="737"/>
      <c r="AU37" s="737"/>
      <c r="AV37" s="737"/>
      <c r="AW37" s="737"/>
      <c r="AX37" s="737"/>
      <c r="AY37" s="738"/>
      <c r="AZ37" s="659">
        <v>92120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629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516604</v>
      </c>
      <c r="CS37" s="695"/>
      <c r="CT37" s="695"/>
      <c r="CU37" s="695"/>
      <c r="CV37" s="695"/>
      <c r="CW37" s="695"/>
      <c r="CX37" s="695"/>
      <c r="CY37" s="696"/>
      <c r="CZ37" s="664">
        <v>12</v>
      </c>
      <c r="DA37" s="693"/>
      <c r="DB37" s="693"/>
      <c r="DC37" s="697"/>
      <c r="DD37" s="668">
        <v>171304</v>
      </c>
      <c r="DE37" s="695"/>
      <c r="DF37" s="695"/>
      <c r="DG37" s="695"/>
      <c r="DH37" s="695"/>
      <c r="DI37" s="695"/>
      <c r="DJ37" s="695"/>
      <c r="DK37" s="696"/>
      <c r="DL37" s="668">
        <v>170591</v>
      </c>
      <c r="DM37" s="695"/>
      <c r="DN37" s="695"/>
      <c r="DO37" s="695"/>
      <c r="DP37" s="695"/>
      <c r="DQ37" s="695"/>
      <c r="DR37" s="695"/>
      <c r="DS37" s="695"/>
      <c r="DT37" s="695"/>
      <c r="DU37" s="695"/>
      <c r="DV37" s="696"/>
      <c r="DW37" s="664">
        <v>7.2</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4445126</v>
      </c>
      <c r="S38" s="740"/>
      <c r="T38" s="740"/>
      <c r="U38" s="740"/>
      <c r="V38" s="740"/>
      <c r="W38" s="740"/>
      <c r="X38" s="740"/>
      <c r="Y38" s="741"/>
      <c r="Z38" s="742">
        <v>100</v>
      </c>
      <c r="AA38" s="742"/>
      <c r="AB38" s="742"/>
      <c r="AC38" s="742"/>
      <c r="AD38" s="743">
        <v>2265136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1552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964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534952</v>
      </c>
      <c r="CS38" s="660"/>
      <c r="CT38" s="660"/>
      <c r="CU38" s="660"/>
      <c r="CV38" s="660"/>
      <c r="CW38" s="660"/>
      <c r="CX38" s="660"/>
      <c r="CY38" s="661"/>
      <c r="CZ38" s="664">
        <v>12.4</v>
      </c>
      <c r="DA38" s="693"/>
      <c r="DB38" s="693"/>
      <c r="DC38" s="697"/>
      <c r="DD38" s="668">
        <v>489500</v>
      </c>
      <c r="DE38" s="660"/>
      <c r="DF38" s="660"/>
      <c r="DG38" s="660"/>
      <c r="DH38" s="660"/>
      <c r="DI38" s="660"/>
      <c r="DJ38" s="660"/>
      <c r="DK38" s="661"/>
      <c r="DL38" s="668">
        <v>418812</v>
      </c>
      <c r="DM38" s="660"/>
      <c r="DN38" s="660"/>
      <c r="DO38" s="660"/>
      <c r="DP38" s="660"/>
      <c r="DQ38" s="660"/>
      <c r="DR38" s="660"/>
      <c r="DS38" s="660"/>
      <c r="DT38" s="660"/>
      <c r="DU38" s="660"/>
      <c r="DV38" s="661"/>
      <c r="DW38" s="664">
        <v>17.7</v>
      </c>
      <c r="DX38" s="693"/>
      <c r="DY38" s="693"/>
      <c r="DZ38" s="693"/>
      <c r="EA38" s="693"/>
      <c r="EB38" s="693"/>
      <c r="EC38" s="694"/>
    </row>
    <row r="39" spans="2:133" ht="11.25" customHeight="1">
      <c r="AQ39" s="736" t="s">
        <v>335</v>
      </c>
      <c r="AR39" s="737"/>
      <c r="AS39" s="737"/>
      <c r="AT39" s="737"/>
      <c r="AU39" s="737"/>
      <c r="AV39" s="737"/>
      <c r="AW39" s="737"/>
      <c r="AX39" s="737"/>
      <c r="AY39" s="738"/>
      <c r="AZ39" s="659" t="s">
        <v>222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145680</v>
      </c>
      <c r="CS39" s="695"/>
      <c r="CT39" s="695"/>
      <c r="CU39" s="695"/>
      <c r="CV39" s="695"/>
      <c r="CW39" s="695"/>
      <c r="CX39" s="695"/>
      <c r="CY39" s="696"/>
      <c r="CZ39" s="664">
        <v>3.4</v>
      </c>
      <c r="DA39" s="693"/>
      <c r="DB39" s="693"/>
      <c r="DC39" s="697"/>
      <c r="DD39" s="668">
        <v>88115</v>
      </c>
      <c r="DE39" s="695"/>
      <c r="DF39" s="695"/>
      <c r="DG39" s="695"/>
      <c r="DH39" s="695"/>
      <c r="DI39" s="695"/>
      <c r="DJ39" s="695"/>
      <c r="DK39" s="696"/>
      <c r="DL39" s="668" t="s">
        <v>222</v>
      </c>
      <c r="DM39" s="695"/>
      <c r="DN39" s="695"/>
      <c r="DO39" s="695"/>
      <c r="DP39" s="695"/>
      <c r="DQ39" s="695"/>
      <c r="DR39" s="695"/>
      <c r="DS39" s="695"/>
      <c r="DT39" s="695"/>
      <c r="DU39" s="695"/>
      <c r="DV39" s="696"/>
      <c r="DW39" s="664" t="s">
        <v>222</v>
      </c>
      <c r="DX39" s="693"/>
      <c r="DY39" s="693"/>
      <c r="DZ39" s="693"/>
      <c r="EA39" s="693"/>
      <c r="EB39" s="693"/>
      <c r="EC39" s="694"/>
    </row>
    <row r="40" spans="2:133" ht="11.25" customHeight="1">
      <c r="AQ40" s="736" t="s">
        <v>339</v>
      </c>
      <c r="AR40" s="737"/>
      <c r="AS40" s="737"/>
      <c r="AT40" s="737"/>
      <c r="AU40" s="737"/>
      <c r="AV40" s="737"/>
      <c r="AW40" s="737"/>
      <c r="AX40" s="737"/>
      <c r="AY40" s="738"/>
      <c r="AZ40" s="659">
        <v>42676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150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37828</v>
      </c>
      <c r="CS40" s="660"/>
      <c r="CT40" s="660"/>
      <c r="CU40" s="660"/>
      <c r="CV40" s="660"/>
      <c r="CW40" s="660"/>
      <c r="CX40" s="660"/>
      <c r="CY40" s="661"/>
      <c r="CZ40" s="664">
        <v>0.9</v>
      </c>
      <c r="DA40" s="693"/>
      <c r="DB40" s="693"/>
      <c r="DC40" s="697"/>
      <c r="DD40" s="668" t="s">
        <v>222</v>
      </c>
      <c r="DE40" s="660"/>
      <c r="DF40" s="660"/>
      <c r="DG40" s="660"/>
      <c r="DH40" s="660"/>
      <c r="DI40" s="660"/>
      <c r="DJ40" s="660"/>
      <c r="DK40" s="661"/>
      <c r="DL40" s="668" t="s">
        <v>121</v>
      </c>
      <c r="DM40" s="660"/>
      <c r="DN40" s="660"/>
      <c r="DO40" s="660"/>
      <c r="DP40" s="660"/>
      <c r="DQ40" s="660"/>
      <c r="DR40" s="660"/>
      <c r="DS40" s="660"/>
      <c r="DT40" s="660"/>
      <c r="DU40" s="660"/>
      <c r="DV40" s="661"/>
      <c r="DW40" s="664" t="s">
        <v>222</v>
      </c>
      <c r="DX40" s="693"/>
      <c r="DY40" s="693"/>
      <c r="DZ40" s="693"/>
      <c r="EA40" s="693"/>
      <c r="EB40" s="693"/>
      <c r="EC40" s="694"/>
    </row>
    <row r="41" spans="2:133" ht="11.25" customHeight="1">
      <c r="AQ41" s="746" t="s">
        <v>342</v>
      </c>
      <c r="AR41" s="747"/>
      <c r="AS41" s="747"/>
      <c r="AT41" s="747"/>
      <c r="AU41" s="747"/>
      <c r="AV41" s="747"/>
      <c r="AW41" s="747"/>
      <c r="AX41" s="747"/>
      <c r="AY41" s="748"/>
      <c r="AZ41" s="739">
        <v>235015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377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947626</v>
      </c>
      <c r="CS42" s="660"/>
      <c r="CT42" s="660"/>
      <c r="CU42" s="660"/>
      <c r="CV42" s="660"/>
      <c r="CW42" s="660"/>
      <c r="CX42" s="660"/>
      <c r="CY42" s="661"/>
      <c r="CZ42" s="664">
        <v>21.9</v>
      </c>
      <c r="DA42" s="665"/>
      <c r="DB42" s="665"/>
      <c r="DC42" s="760"/>
      <c r="DD42" s="668">
        <v>134613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16045</v>
      </c>
      <c r="CS43" s="695"/>
      <c r="CT43" s="695"/>
      <c r="CU43" s="695"/>
      <c r="CV43" s="695"/>
      <c r="CW43" s="695"/>
      <c r="CX43" s="695"/>
      <c r="CY43" s="696"/>
      <c r="CZ43" s="664">
        <v>0.4</v>
      </c>
      <c r="DA43" s="693"/>
      <c r="DB43" s="693"/>
      <c r="DC43" s="697"/>
      <c r="DD43" s="668">
        <v>16045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895469</v>
      </c>
      <c r="CS44" s="660"/>
      <c r="CT44" s="660"/>
      <c r="CU44" s="660"/>
      <c r="CV44" s="660"/>
      <c r="CW44" s="660"/>
      <c r="CX44" s="660"/>
      <c r="CY44" s="661"/>
      <c r="CZ44" s="664">
        <v>20.7</v>
      </c>
      <c r="DA44" s="665"/>
      <c r="DB44" s="665"/>
      <c r="DC44" s="760"/>
      <c r="DD44" s="668">
        <v>125725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651750</v>
      </c>
      <c r="CS45" s="695"/>
      <c r="CT45" s="695"/>
      <c r="CU45" s="695"/>
      <c r="CV45" s="695"/>
      <c r="CW45" s="695"/>
      <c r="CX45" s="695"/>
      <c r="CY45" s="696"/>
      <c r="CZ45" s="664">
        <v>15.1</v>
      </c>
      <c r="DA45" s="693"/>
      <c r="DB45" s="693"/>
      <c r="DC45" s="697"/>
      <c r="DD45" s="668">
        <v>24726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228826</v>
      </c>
      <c r="CS46" s="660"/>
      <c r="CT46" s="660"/>
      <c r="CU46" s="660"/>
      <c r="CV46" s="660"/>
      <c r="CW46" s="660"/>
      <c r="CX46" s="660"/>
      <c r="CY46" s="661"/>
      <c r="CZ46" s="664">
        <v>5.3</v>
      </c>
      <c r="DA46" s="665"/>
      <c r="DB46" s="665"/>
      <c r="DC46" s="760"/>
      <c r="DD46" s="668">
        <v>97012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52157</v>
      </c>
      <c r="CS47" s="695"/>
      <c r="CT47" s="695"/>
      <c r="CU47" s="695"/>
      <c r="CV47" s="695"/>
      <c r="CW47" s="695"/>
      <c r="CX47" s="695"/>
      <c r="CY47" s="696"/>
      <c r="CZ47" s="664">
        <v>1.2</v>
      </c>
      <c r="DA47" s="693"/>
      <c r="DB47" s="693"/>
      <c r="DC47" s="697"/>
      <c r="DD47" s="668">
        <v>8888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222</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4322240</v>
      </c>
      <c r="CS49" s="729"/>
      <c r="CT49" s="729"/>
      <c r="CU49" s="729"/>
      <c r="CV49" s="729"/>
      <c r="CW49" s="729"/>
      <c r="CX49" s="729"/>
      <c r="CY49" s="761"/>
      <c r="CZ49" s="744">
        <v>100</v>
      </c>
      <c r="DA49" s="762"/>
      <c r="DB49" s="762"/>
      <c r="DC49" s="763"/>
      <c r="DD49" s="764">
        <v>2530877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X0gB9XE8O1spPWBjaSPD6Kz2xOFyZXgDCXDVr7ITePTEKgP/qJimegq1OZnlwI4Li48BiGqdeDwHQ5tkbVotg==" saltValue="YqnhKqpOZp+uEPTZJvCG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4447</v>
      </c>
      <c r="R7" s="795"/>
      <c r="S7" s="795"/>
      <c r="T7" s="795"/>
      <c r="U7" s="795"/>
      <c r="V7" s="795">
        <v>4324</v>
      </c>
      <c r="W7" s="795"/>
      <c r="X7" s="795"/>
      <c r="Y7" s="795"/>
      <c r="Z7" s="795"/>
      <c r="AA7" s="795">
        <v>123</v>
      </c>
      <c r="AB7" s="795"/>
      <c r="AC7" s="795"/>
      <c r="AD7" s="795"/>
      <c r="AE7" s="796"/>
      <c r="AF7" s="797">
        <v>41</v>
      </c>
      <c r="AG7" s="798"/>
      <c r="AH7" s="798"/>
      <c r="AI7" s="798"/>
      <c r="AJ7" s="799"/>
      <c r="AK7" s="834">
        <v>26</v>
      </c>
      <c r="AL7" s="835"/>
      <c r="AM7" s="835"/>
      <c r="AN7" s="835"/>
      <c r="AO7" s="835"/>
      <c r="AP7" s="835">
        <v>3926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379</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f>SUM(Q7:U22)</f>
        <v>4447</v>
      </c>
      <c r="R23" s="854"/>
      <c r="S23" s="854"/>
      <c r="T23" s="854"/>
      <c r="U23" s="854"/>
      <c r="V23" s="853">
        <f>SUM(V7:Z22)</f>
        <v>4324</v>
      </c>
      <c r="W23" s="854"/>
      <c r="X23" s="854"/>
      <c r="Y23" s="854"/>
      <c r="Z23" s="854"/>
      <c r="AA23" s="853">
        <f>SUM(AA7:AE22)</f>
        <v>123</v>
      </c>
      <c r="AB23" s="854"/>
      <c r="AC23" s="854"/>
      <c r="AD23" s="854"/>
      <c r="AE23" s="854"/>
      <c r="AF23" s="855">
        <v>41</v>
      </c>
      <c r="AG23" s="854"/>
      <c r="AH23" s="854"/>
      <c r="AI23" s="854"/>
      <c r="AJ23" s="856"/>
      <c r="AK23" s="857"/>
      <c r="AL23" s="858"/>
      <c r="AM23" s="858"/>
      <c r="AN23" s="858"/>
      <c r="AO23" s="858"/>
      <c r="AP23" s="853">
        <f>SUM(AP7:AT22)</f>
        <v>3926</v>
      </c>
      <c r="AQ23" s="854"/>
      <c r="AR23" s="854"/>
      <c r="AS23" s="854"/>
      <c r="AT23" s="854"/>
      <c r="AU23" s="859"/>
      <c r="AV23" s="859"/>
      <c r="AW23" s="859"/>
      <c r="AX23" s="859"/>
      <c r="AY23" s="860"/>
      <c r="AZ23" s="868" t="s">
        <v>121</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7" t="s">
        <v>382</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1" t="s">
        <v>387</v>
      </c>
      <c r="AG26" s="872"/>
      <c r="AH26" s="872"/>
      <c r="AI26" s="872"/>
      <c r="AJ26" s="873"/>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0">
        <v>589</v>
      </c>
      <c r="R28" s="881"/>
      <c r="S28" s="881"/>
      <c r="T28" s="881"/>
      <c r="U28" s="881"/>
      <c r="V28" s="881">
        <v>588</v>
      </c>
      <c r="W28" s="881"/>
      <c r="X28" s="881"/>
      <c r="Y28" s="881"/>
      <c r="Z28" s="881"/>
      <c r="AA28" s="881">
        <v>1</v>
      </c>
      <c r="AB28" s="881"/>
      <c r="AC28" s="881"/>
      <c r="AD28" s="881"/>
      <c r="AE28" s="882"/>
      <c r="AF28" s="883">
        <v>1</v>
      </c>
      <c r="AG28" s="881"/>
      <c r="AH28" s="881"/>
      <c r="AI28" s="881"/>
      <c r="AJ28" s="884"/>
      <c r="AK28" s="885">
        <v>43</v>
      </c>
      <c r="AL28" s="877"/>
      <c r="AM28" s="877"/>
      <c r="AN28" s="877"/>
      <c r="AO28" s="877"/>
      <c r="AP28" s="877" t="s">
        <v>571</v>
      </c>
      <c r="AQ28" s="877"/>
      <c r="AR28" s="877"/>
      <c r="AS28" s="877"/>
      <c r="AT28" s="877"/>
      <c r="AU28" s="877" t="s">
        <v>571</v>
      </c>
      <c r="AV28" s="877"/>
      <c r="AW28" s="877"/>
      <c r="AX28" s="877"/>
      <c r="AY28" s="877"/>
      <c r="AZ28" s="877" t="s">
        <v>571</v>
      </c>
      <c r="BA28" s="877"/>
      <c r="BB28" s="877"/>
      <c r="BC28" s="877"/>
      <c r="BD28" s="877"/>
      <c r="BE28" s="878"/>
      <c r="BF28" s="878"/>
      <c r="BG28" s="878"/>
      <c r="BH28" s="878"/>
      <c r="BI28" s="879"/>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662</v>
      </c>
      <c r="R29" s="819"/>
      <c r="S29" s="819"/>
      <c r="T29" s="819"/>
      <c r="U29" s="819"/>
      <c r="V29" s="819">
        <v>662</v>
      </c>
      <c r="W29" s="819"/>
      <c r="X29" s="819"/>
      <c r="Y29" s="819"/>
      <c r="Z29" s="819"/>
      <c r="AA29" s="819">
        <v>0</v>
      </c>
      <c r="AB29" s="819"/>
      <c r="AC29" s="819"/>
      <c r="AD29" s="819"/>
      <c r="AE29" s="820"/>
      <c r="AF29" s="821">
        <v>0</v>
      </c>
      <c r="AG29" s="822"/>
      <c r="AH29" s="822"/>
      <c r="AI29" s="822"/>
      <c r="AJ29" s="823"/>
      <c r="AK29" s="888">
        <v>103</v>
      </c>
      <c r="AL29" s="889"/>
      <c r="AM29" s="889"/>
      <c r="AN29" s="889"/>
      <c r="AO29" s="889"/>
      <c r="AP29" s="890" t="s">
        <v>573</v>
      </c>
      <c r="AQ29" s="891"/>
      <c r="AR29" s="891"/>
      <c r="AS29" s="891"/>
      <c r="AT29" s="888"/>
      <c r="AU29" s="890" t="s">
        <v>573</v>
      </c>
      <c r="AV29" s="891"/>
      <c r="AW29" s="891"/>
      <c r="AX29" s="891"/>
      <c r="AY29" s="888"/>
      <c r="AZ29" s="890" t="s">
        <v>573</v>
      </c>
      <c r="BA29" s="891"/>
      <c r="BB29" s="891"/>
      <c r="BC29" s="891"/>
      <c r="BD29" s="888"/>
      <c r="BE29" s="886"/>
      <c r="BF29" s="886"/>
      <c r="BG29" s="886"/>
      <c r="BH29" s="886"/>
      <c r="BI29" s="887"/>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85</v>
      </c>
      <c r="R30" s="819"/>
      <c r="S30" s="819"/>
      <c r="T30" s="819"/>
      <c r="U30" s="819"/>
      <c r="V30" s="819">
        <v>85</v>
      </c>
      <c r="W30" s="819"/>
      <c r="X30" s="819"/>
      <c r="Y30" s="819"/>
      <c r="Z30" s="819"/>
      <c r="AA30" s="819">
        <v>0</v>
      </c>
      <c r="AB30" s="819"/>
      <c r="AC30" s="819"/>
      <c r="AD30" s="819"/>
      <c r="AE30" s="820"/>
      <c r="AF30" s="821">
        <v>0</v>
      </c>
      <c r="AG30" s="822"/>
      <c r="AH30" s="822"/>
      <c r="AI30" s="822"/>
      <c r="AJ30" s="823"/>
      <c r="AK30" s="888">
        <v>40</v>
      </c>
      <c r="AL30" s="889"/>
      <c r="AM30" s="889"/>
      <c r="AN30" s="889"/>
      <c r="AO30" s="889"/>
      <c r="AP30" s="890" t="s">
        <v>573</v>
      </c>
      <c r="AQ30" s="891"/>
      <c r="AR30" s="891"/>
      <c r="AS30" s="891"/>
      <c r="AT30" s="888"/>
      <c r="AU30" s="890" t="s">
        <v>573</v>
      </c>
      <c r="AV30" s="891"/>
      <c r="AW30" s="891"/>
      <c r="AX30" s="891"/>
      <c r="AY30" s="888"/>
      <c r="AZ30" s="890" t="s">
        <v>573</v>
      </c>
      <c r="BA30" s="891"/>
      <c r="BB30" s="891"/>
      <c r="BC30" s="891"/>
      <c r="BD30" s="888"/>
      <c r="BE30" s="886"/>
      <c r="BF30" s="886"/>
      <c r="BG30" s="886"/>
      <c r="BH30" s="886"/>
      <c r="BI30" s="887"/>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195</v>
      </c>
      <c r="R31" s="819"/>
      <c r="S31" s="819"/>
      <c r="T31" s="819"/>
      <c r="U31" s="819"/>
      <c r="V31" s="819">
        <v>195</v>
      </c>
      <c r="W31" s="819"/>
      <c r="X31" s="819"/>
      <c r="Y31" s="819"/>
      <c r="Z31" s="819"/>
      <c r="AA31" s="819">
        <v>0</v>
      </c>
      <c r="AB31" s="819"/>
      <c r="AC31" s="819"/>
      <c r="AD31" s="819"/>
      <c r="AE31" s="820"/>
      <c r="AF31" s="821">
        <v>0</v>
      </c>
      <c r="AG31" s="822"/>
      <c r="AH31" s="822"/>
      <c r="AI31" s="822"/>
      <c r="AJ31" s="823"/>
      <c r="AK31" s="888">
        <v>92</v>
      </c>
      <c r="AL31" s="889"/>
      <c r="AM31" s="889"/>
      <c r="AN31" s="889"/>
      <c r="AO31" s="889"/>
      <c r="AP31" s="889">
        <v>790</v>
      </c>
      <c r="AQ31" s="889"/>
      <c r="AR31" s="889"/>
      <c r="AS31" s="889"/>
      <c r="AT31" s="889"/>
      <c r="AU31" s="889">
        <v>566</v>
      </c>
      <c r="AV31" s="889"/>
      <c r="AW31" s="889"/>
      <c r="AX31" s="889"/>
      <c r="AY31" s="889"/>
      <c r="AZ31" s="890" t="s">
        <v>573</v>
      </c>
      <c r="BA31" s="891"/>
      <c r="BB31" s="891"/>
      <c r="BC31" s="891"/>
      <c r="BD31" s="888"/>
      <c r="BE31" s="886" t="s">
        <v>396</v>
      </c>
      <c r="BF31" s="886"/>
      <c r="BG31" s="886"/>
      <c r="BH31" s="886"/>
      <c r="BI31" s="887"/>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227</v>
      </c>
      <c r="R32" s="819"/>
      <c r="S32" s="819"/>
      <c r="T32" s="819"/>
      <c r="U32" s="819"/>
      <c r="V32" s="819">
        <v>227</v>
      </c>
      <c r="W32" s="819"/>
      <c r="X32" s="819"/>
      <c r="Y32" s="819"/>
      <c r="Z32" s="819"/>
      <c r="AA32" s="819">
        <v>0</v>
      </c>
      <c r="AB32" s="819"/>
      <c r="AC32" s="819"/>
      <c r="AD32" s="819"/>
      <c r="AE32" s="820"/>
      <c r="AF32" s="821">
        <v>0</v>
      </c>
      <c r="AG32" s="822"/>
      <c r="AH32" s="822"/>
      <c r="AI32" s="822"/>
      <c r="AJ32" s="823"/>
      <c r="AK32" s="888">
        <v>164</v>
      </c>
      <c r="AL32" s="889"/>
      <c r="AM32" s="889"/>
      <c r="AN32" s="889"/>
      <c r="AO32" s="889"/>
      <c r="AP32" s="889">
        <v>1167</v>
      </c>
      <c r="AQ32" s="889"/>
      <c r="AR32" s="889"/>
      <c r="AS32" s="889"/>
      <c r="AT32" s="889"/>
      <c r="AU32" s="889">
        <v>1080</v>
      </c>
      <c r="AV32" s="889"/>
      <c r="AW32" s="889"/>
      <c r="AX32" s="889"/>
      <c r="AY32" s="889"/>
      <c r="AZ32" s="890" t="s">
        <v>573</v>
      </c>
      <c r="BA32" s="891"/>
      <c r="BB32" s="891"/>
      <c r="BC32" s="891"/>
      <c r="BD32" s="888"/>
      <c r="BE32" s="886" t="s">
        <v>396</v>
      </c>
      <c r="BF32" s="886"/>
      <c r="BG32" s="886"/>
      <c r="BH32" s="886"/>
      <c r="BI32" s="887"/>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8"/>
      <c r="AL33" s="889"/>
      <c r="AM33" s="889"/>
      <c r="AN33" s="889"/>
      <c r="AO33" s="889"/>
      <c r="AP33" s="889"/>
      <c r="AQ33" s="889"/>
      <c r="AR33" s="889"/>
      <c r="AS33" s="889"/>
      <c r="AT33" s="889"/>
      <c r="AU33" s="889"/>
      <c r="AV33" s="889"/>
      <c r="AW33" s="889"/>
      <c r="AX33" s="889"/>
      <c r="AY33" s="889"/>
      <c r="AZ33" s="892"/>
      <c r="BA33" s="892"/>
      <c r="BB33" s="892"/>
      <c r="BC33" s="892"/>
      <c r="BD33" s="892"/>
      <c r="BE33" s="886"/>
      <c r="BF33" s="886"/>
      <c r="BG33" s="886"/>
      <c r="BH33" s="886"/>
      <c r="BI33" s="887"/>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8"/>
      <c r="AL34" s="889"/>
      <c r="AM34" s="889"/>
      <c r="AN34" s="889"/>
      <c r="AO34" s="889"/>
      <c r="AP34" s="889"/>
      <c r="AQ34" s="889"/>
      <c r="AR34" s="889"/>
      <c r="AS34" s="889"/>
      <c r="AT34" s="889"/>
      <c r="AU34" s="889"/>
      <c r="AV34" s="889"/>
      <c r="AW34" s="889"/>
      <c r="AX34" s="889"/>
      <c r="AY34" s="889"/>
      <c r="AZ34" s="892"/>
      <c r="BA34" s="892"/>
      <c r="BB34" s="892"/>
      <c r="BC34" s="892"/>
      <c r="BD34" s="892"/>
      <c r="BE34" s="886"/>
      <c r="BF34" s="886"/>
      <c r="BG34" s="886"/>
      <c r="BH34" s="886"/>
      <c r="BI34" s="887"/>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8"/>
      <c r="AL35" s="889"/>
      <c r="AM35" s="889"/>
      <c r="AN35" s="889"/>
      <c r="AO35" s="889"/>
      <c r="AP35" s="889"/>
      <c r="AQ35" s="889"/>
      <c r="AR35" s="889"/>
      <c r="AS35" s="889"/>
      <c r="AT35" s="889"/>
      <c r="AU35" s="889"/>
      <c r="AV35" s="889"/>
      <c r="AW35" s="889"/>
      <c r="AX35" s="889"/>
      <c r="AY35" s="889"/>
      <c r="AZ35" s="892"/>
      <c r="BA35" s="892"/>
      <c r="BB35" s="892"/>
      <c r="BC35" s="892"/>
      <c r="BD35" s="892"/>
      <c r="BE35" s="886"/>
      <c r="BF35" s="886"/>
      <c r="BG35" s="886"/>
      <c r="BH35" s="886"/>
      <c r="BI35" s="887"/>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8"/>
      <c r="AL36" s="889"/>
      <c r="AM36" s="889"/>
      <c r="AN36" s="889"/>
      <c r="AO36" s="889"/>
      <c r="AP36" s="889"/>
      <c r="AQ36" s="889"/>
      <c r="AR36" s="889"/>
      <c r="AS36" s="889"/>
      <c r="AT36" s="889"/>
      <c r="AU36" s="889"/>
      <c r="AV36" s="889"/>
      <c r="AW36" s="889"/>
      <c r="AX36" s="889"/>
      <c r="AY36" s="889"/>
      <c r="AZ36" s="892"/>
      <c r="BA36" s="892"/>
      <c r="BB36" s="892"/>
      <c r="BC36" s="892"/>
      <c r="BD36" s="892"/>
      <c r="BE36" s="886"/>
      <c r="BF36" s="886"/>
      <c r="BG36" s="886"/>
      <c r="BH36" s="886"/>
      <c r="BI36" s="887"/>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8"/>
      <c r="AL37" s="889"/>
      <c r="AM37" s="889"/>
      <c r="AN37" s="889"/>
      <c r="AO37" s="889"/>
      <c r="AP37" s="889"/>
      <c r="AQ37" s="889"/>
      <c r="AR37" s="889"/>
      <c r="AS37" s="889"/>
      <c r="AT37" s="889"/>
      <c r="AU37" s="889"/>
      <c r="AV37" s="889"/>
      <c r="AW37" s="889"/>
      <c r="AX37" s="889"/>
      <c r="AY37" s="889"/>
      <c r="AZ37" s="892"/>
      <c r="BA37" s="892"/>
      <c r="BB37" s="892"/>
      <c r="BC37" s="892"/>
      <c r="BD37" s="892"/>
      <c r="BE37" s="886"/>
      <c r="BF37" s="886"/>
      <c r="BG37" s="886"/>
      <c r="BH37" s="886"/>
      <c r="BI37" s="887"/>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8"/>
      <c r="AL38" s="889"/>
      <c r="AM38" s="889"/>
      <c r="AN38" s="889"/>
      <c r="AO38" s="889"/>
      <c r="AP38" s="889"/>
      <c r="AQ38" s="889"/>
      <c r="AR38" s="889"/>
      <c r="AS38" s="889"/>
      <c r="AT38" s="889"/>
      <c r="AU38" s="889"/>
      <c r="AV38" s="889"/>
      <c r="AW38" s="889"/>
      <c r="AX38" s="889"/>
      <c r="AY38" s="889"/>
      <c r="AZ38" s="892"/>
      <c r="BA38" s="892"/>
      <c r="BB38" s="892"/>
      <c r="BC38" s="892"/>
      <c r="BD38" s="892"/>
      <c r="BE38" s="886"/>
      <c r="BF38" s="886"/>
      <c r="BG38" s="886"/>
      <c r="BH38" s="886"/>
      <c r="BI38" s="887"/>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8"/>
      <c r="AL39" s="889"/>
      <c r="AM39" s="889"/>
      <c r="AN39" s="889"/>
      <c r="AO39" s="889"/>
      <c r="AP39" s="889"/>
      <c r="AQ39" s="889"/>
      <c r="AR39" s="889"/>
      <c r="AS39" s="889"/>
      <c r="AT39" s="889"/>
      <c r="AU39" s="889"/>
      <c r="AV39" s="889"/>
      <c r="AW39" s="889"/>
      <c r="AX39" s="889"/>
      <c r="AY39" s="889"/>
      <c r="AZ39" s="892"/>
      <c r="BA39" s="892"/>
      <c r="BB39" s="892"/>
      <c r="BC39" s="892"/>
      <c r="BD39" s="892"/>
      <c r="BE39" s="886"/>
      <c r="BF39" s="886"/>
      <c r="BG39" s="886"/>
      <c r="BH39" s="886"/>
      <c r="BI39" s="887"/>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8"/>
      <c r="AL40" s="889"/>
      <c r="AM40" s="889"/>
      <c r="AN40" s="889"/>
      <c r="AO40" s="889"/>
      <c r="AP40" s="889"/>
      <c r="AQ40" s="889"/>
      <c r="AR40" s="889"/>
      <c r="AS40" s="889"/>
      <c r="AT40" s="889"/>
      <c r="AU40" s="889"/>
      <c r="AV40" s="889"/>
      <c r="AW40" s="889"/>
      <c r="AX40" s="889"/>
      <c r="AY40" s="889"/>
      <c r="AZ40" s="892"/>
      <c r="BA40" s="892"/>
      <c r="BB40" s="892"/>
      <c r="BC40" s="892"/>
      <c r="BD40" s="892"/>
      <c r="BE40" s="886"/>
      <c r="BF40" s="886"/>
      <c r="BG40" s="886"/>
      <c r="BH40" s="886"/>
      <c r="BI40" s="887"/>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8"/>
      <c r="AL41" s="889"/>
      <c r="AM41" s="889"/>
      <c r="AN41" s="889"/>
      <c r="AO41" s="889"/>
      <c r="AP41" s="889"/>
      <c r="AQ41" s="889"/>
      <c r="AR41" s="889"/>
      <c r="AS41" s="889"/>
      <c r="AT41" s="889"/>
      <c r="AU41" s="889"/>
      <c r="AV41" s="889"/>
      <c r="AW41" s="889"/>
      <c r="AX41" s="889"/>
      <c r="AY41" s="889"/>
      <c r="AZ41" s="892"/>
      <c r="BA41" s="892"/>
      <c r="BB41" s="892"/>
      <c r="BC41" s="892"/>
      <c r="BD41" s="892"/>
      <c r="BE41" s="886"/>
      <c r="BF41" s="886"/>
      <c r="BG41" s="886"/>
      <c r="BH41" s="886"/>
      <c r="BI41" s="887"/>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8"/>
      <c r="AL42" s="889"/>
      <c r="AM42" s="889"/>
      <c r="AN42" s="889"/>
      <c r="AO42" s="889"/>
      <c r="AP42" s="889"/>
      <c r="AQ42" s="889"/>
      <c r="AR42" s="889"/>
      <c r="AS42" s="889"/>
      <c r="AT42" s="889"/>
      <c r="AU42" s="889"/>
      <c r="AV42" s="889"/>
      <c r="AW42" s="889"/>
      <c r="AX42" s="889"/>
      <c r="AY42" s="889"/>
      <c r="AZ42" s="892"/>
      <c r="BA42" s="892"/>
      <c r="BB42" s="892"/>
      <c r="BC42" s="892"/>
      <c r="BD42" s="892"/>
      <c r="BE42" s="886"/>
      <c r="BF42" s="886"/>
      <c r="BG42" s="886"/>
      <c r="BH42" s="886"/>
      <c r="BI42" s="887"/>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8"/>
      <c r="AL43" s="889"/>
      <c r="AM43" s="889"/>
      <c r="AN43" s="889"/>
      <c r="AO43" s="889"/>
      <c r="AP43" s="889"/>
      <c r="AQ43" s="889"/>
      <c r="AR43" s="889"/>
      <c r="AS43" s="889"/>
      <c r="AT43" s="889"/>
      <c r="AU43" s="889"/>
      <c r="AV43" s="889"/>
      <c r="AW43" s="889"/>
      <c r="AX43" s="889"/>
      <c r="AY43" s="889"/>
      <c r="AZ43" s="892"/>
      <c r="BA43" s="892"/>
      <c r="BB43" s="892"/>
      <c r="BC43" s="892"/>
      <c r="BD43" s="892"/>
      <c r="BE43" s="886"/>
      <c r="BF43" s="886"/>
      <c r="BG43" s="886"/>
      <c r="BH43" s="886"/>
      <c r="BI43" s="887"/>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8"/>
      <c r="AL44" s="889"/>
      <c r="AM44" s="889"/>
      <c r="AN44" s="889"/>
      <c r="AO44" s="889"/>
      <c r="AP44" s="889"/>
      <c r="AQ44" s="889"/>
      <c r="AR44" s="889"/>
      <c r="AS44" s="889"/>
      <c r="AT44" s="889"/>
      <c r="AU44" s="889"/>
      <c r="AV44" s="889"/>
      <c r="AW44" s="889"/>
      <c r="AX44" s="889"/>
      <c r="AY44" s="889"/>
      <c r="AZ44" s="892"/>
      <c r="BA44" s="892"/>
      <c r="BB44" s="892"/>
      <c r="BC44" s="892"/>
      <c r="BD44" s="892"/>
      <c r="BE44" s="886"/>
      <c r="BF44" s="886"/>
      <c r="BG44" s="886"/>
      <c r="BH44" s="886"/>
      <c r="BI44" s="887"/>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8"/>
      <c r="AL45" s="889"/>
      <c r="AM45" s="889"/>
      <c r="AN45" s="889"/>
      <c r="AO45" s="889"/>
      <c r="AP45" s="889"/>
      <c r="AQ45" s="889"/>
      <c r="AR45" s="889"/>
      <c r="AS45" s="889"/>
      <c r="AT45" s="889"/>
      <c r="AU45" s="889"/>
      <c r="AV45" s="889"/>
      <c r="AW45" s="889"/>
      <c r="AX45" s="889"/>
      <c r="AY45" s="889"/>
      <c r="AZ45" s="892"/>
      <c r="BA45" s="892"/>
      <c r="BB45" s="892"/>
      <c r="BC45" s="892"/>
      <c r="BD45" s="892"/>
      <c r="BE45" s="886"/>
      <c r="BF45" s="886"/>
      <c r="BG45" s="886"/>
      <c r="BH45" s="886"/>
      <c r="BI45" s="887"/>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8"/>
      <c r="AL46" s="889"/>
      <c r="AM46" s="889"/>
      <c r="AN46" s="889"/>
      <c r="AO46" s="889"/>
      <c r="AP46" s="889"/>
      <c r="AQ46" s="889"/>
      <c r="AR46" s="889"/>
      <c r="AS46" s="889"/>
      <c r="AT46" s="889"/>
      <c r="AU46" s="889"/>
      <c r="AV46" s="889"/>
      <c r="AW46" s="889"/>
      <c r="AX46" s="889"/>
      <c r="AY46" s="889"/>
      <c r="AZ46" s="892"/>
      <c r="BA46" s="892"/>
      <c r="BB46" s="892"/>
      <c r="BC46" s="892"/>
      <c r="BD46" s="892"/>
      <c r="BE46" s="886"/>
      <c r="BF46" s="886"/>
      <c r="BG46" s="886"/>
      <c r="BH46" s="886"/>
      <c r="BI46" s="887"/>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8"/>
      <c r="AL47" s="889"/>
      <c r="AM47" s="889"/>
      <c r="AN47" s="889"/>
      <c r="AO47" s="889"/>
      <c r="AP47" s="889"/>
      <c r="AQ47" s="889"/>
      <c r="AR47" s="889"/>
      <c r="AS47" s="889"/>
      <c r="AT47" s="889"/>
      <c r="AU47" s="889"/>
      <c r="AV47" s="889"/>
      <c r="AW47" s="889"/>
      <c r="AX47" s="889"/>
      <c r="AY47" s="889"/>
      <c r="AZ47" s="892"/>
      <c r="BA47" s="892"/>
      <c r="BB47" s="892"/>
      <c r="BC47" s="892"/>
      <c r="BD47" s="892"/>
      <c r="BE47" s="886"/>
      <c r="BF47" s="886"/>
      <c r="BG47" s="886"/>
      <c r="BH47" s="886"/>
      <c r="BI47" s="887"/>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8"/>
      <c r="AL48" s="889"/>
      <c r="AM48" s="889"/>
      <c r="AN48" s="889"/>
      <c r="AO48" s="889"/>
      <c r="AP48" s="889"/>
      <c r="AQ48" s="889"/>
      <c r="AR48" s="889"/>
      <c r="AS48" s="889"/>
      <c r="AT48" s="889"/>
      <c r="AU48" s="889"/>
      <c r="AV48" s="889"/>
      <c r="AW48" s="889"/>
      <c r="AX48" s="889"/>
      <c r="AY48" s="889"/>
      <c r="AZ48" s="892"/>
      <c r="BA48" s="892"/>
      <c r="BB48" s="892"/>
      <c r="BC48" s="892"/>
      <c r="BD48" s="892"/>
      <c r="BE48" s="886"/>
      <c r="BF48" s="886"/>
      <c r="BG48" s="886"/>
      <c r="BH48" s="886"/>
      <c r="BI48" s="887"/>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8"/>
      <c r="AL49" s="889"/>
      <c r="AM49" s="889"/>
      <c r="AN49" s="889"/>
      <c r="AO49" s="889"/>
      <c r="AP49" s="889"/>
      <c r="AQ49" s="889"/>
      <c r="AR49" s="889"/>
      <c r="AS49" s="889"/>
      <c r="AT49" s="889"/>
      <c r="AU49" s="889"/>
      <c r="AV49" s="889"/>
      <c r="AW49" s="889"/>
      <c r="AX49" s="889"/>
      <c r="AY49" s="889"/>
      <c r="AZ49" s="892"/>
      <c r="BA49" s="892"/>
      <c r="BB49" s="892"/>
      <c r="BC49" s="892"/>
      <c r="BD49" s="892"/>
      <c r="BE49" s="886"/>
      <c r="BF49" s="886"/>
      <c r="BG49" s="886"/>
      <c r="BH49" s="886"/>
      <c r="BI49" s="887"/>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6"/>
      <c r="BF50" s="886"/>
      <c r="BG50" s="886"/>
      <c r="BH50" s="886"/>
      <c r="BI50" s="887"/>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6"/>
      <c r="BF51" s="886"/>
      <c r="BG51" s="886"/>
      <c r="BH51" s="886"/>
      <c r="BI51" s="887"/>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6"/>
      <c r="BF52" s="886"/>
      <c r="BG52" s="886"/>
      <c r="BH52" s="886"/>
      <c r="BI52" s="887"/>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6"/>
      <c r="BF53" s="886"/>
      <c r="BG53" s="886"/>
      <c r="BH53" s="886"/>
      <c r="BI53" s="887"/>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6"/>
      <c r="BF54" s="886"/>
      <c r="BG54" s="886"/>
      <c r="BH54" s="886"/>
      <c r="BI54" s="887"/>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6"/>
      <c r="BF55" s="886"/>
      <c r="BG55" s="886"/>
      <c r="BH55" s="886"/>
      <c r="BI55" s="887"/>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6"/>
      <c r="BF56" s="886"/>
      <c r="BG56" s="886"/>
      <c r="BH56" s="886"/>
      <c r="BI56" s="887"/>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6"/>
      <c r="BF57" s="886"/>
      <c r="BG57" s="886"/>
      <c r="BH57" s="886"/>
      <c r="BI57" s="887"/>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6"/>
      <c r="BF58" s="886"/>
      <c r="BG58" s="886"/>
      <c r="BH58" s="886"/>
      <c r="BI58" s="887"/>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6"/>
      <c r="BF59" s="886"/>
      <c r="BG59" s="886"/>
      <c r="BH59" s="886"/>
      <c r="BI59" s="887"/>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6"/>
      <c r="BF60" s="886"/>
      <c r="BG60" s="886"/>
      <c r="BH60" s="886"/>
      <c r="BI60" s="887"/>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6"/>
      <c r="BF61" s="886"/>
      <c r="BG61" s="886"/>
      <c r="BH61" s="886"/>
      <c r="BI61" s="887"/>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6"/>
      <c r="BF62" s="886"/>
      <c r="BG62" s="886"/>
      <c r="BH62" s="886"/>
      <c r="BI62" s="887"/>
      <c r="BJ62" s="905" t="s">
        <v>398</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v>
      </c>
      <c r="AG63" s="902"/>
      <c r="AH63" s="902"/>
      <c r="AI63" s="902"/>
      <c r="AJ63" s="903"/>
      <c r="AK63" s="904"/>
      <c r="AL63" s="899"/>
      <c r="AM63" s="899"/>
      <c r="AN63" s="899"/>
      <c r="AO63" s="899"/>
      <c r="AP63" s="902">
        <f>SUM(AP28:AT62)</f>
        <v>1957</v>
      </c>
      <c r="AQ63" s="902"/>
      <c r="AR63" s="902"/>
      <c r="AS63" s="902"/>
      <c r="AT63" s="902"/>
      <c r="AU63" s="902">
        <f>SUM(AU28:AY62)</f>
        <v>1646</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387</v>
      </c>
      <c r="AG66" s="872"/>
      <c r="AH66" s="872"/>
      <c r="AI66" s="872"/>
      <c r="AJ66" s="913"/>
      <c r="AK66" s="777" t="s">
        <v>388</v>
      </c>
      <c r="AL66" s="801"/>
      <c r="AM66" s="801"/>
      <c r="AN66" s="801"/>
      <c r="AO66" s="802"/>
      <c r="AP66" s="777" t="s">
        <v>406</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5"/>
      <c r="AH67" s="875"/>
      <c r="AI67" s="875"/>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33</v>
      </c>
      <c r="R68" s="926"/>
      <c r="S68" s="926"/>
      <c r="T68" s="926"/>
      <c r="U68" s="926"/>
      <c r="V68" s="926">
        <v>30</v>
      </c>
      <c r="W68" s="926"/>
      <c r="X68" s="926"/>
      <c r="Y68" s="926"/>
      <c r="Z68" s="926"/>
      <c r="AA68" s="926">
        <v>3</v>
      </c>
      <c r="AB68" s="926"/>
      <c r="AC68" s="926"/>
      <c r="AD68" s="926"/>
      <c r="AE68" s="926"/>
      <c r="AF68" s="926">
        <v>3</v>
      </c>
      <c r="AG68" s="926"/>
      <c r="AH68" s="926"/>
      <c r="AI68" s="926"/>
      <c r="AJ68" s="926"/>
      <c r="AK68" s="926" t="s">
        <v>572</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563</v>
      </c>
      <c r="C69" s="934"/>
      <c r="D69" s="934"/>
      <c r="E69" s="934"/>
      <c r="F69" s="934"/>
      <c r="G69" s="934"/>
      <c r="H69" s="934"/>
      <c r="I69" s="934"/>
      <c r="J69" s="934"/>
      <c r="K69" s="934"/>
      <c r="L69" s="934"/>
      <c r="M69" s="934"/>
      <c r="N69" s="934"/>
      <c r="O69" s="934"/>
      <c r="P69" s="935"/>
      <c r="Q69" s="937">
        <v>2205</v>
      </c>
      <c r="R69" s="889"/>
      <c r="S69" s="889"/>
      <c r="T69" s="889"/>
      <c r="U69" s="889"/>
      <c r="V69" s="889">
        <v>218</v>
      </c>
      <c r="W69" s="889"/>
      <c r="X69" s="889"/>
      <c r="Y69" s="889"/>
      <c r="Z69" s="889"/>
      <c r="AA69" s="889">
        <v>23</v>
      </c>
      <c r="AB69" s="889"/>
      <c r="AC69" s="889"/>
      <c r="AD69" s="889"/>
      <c r="AE69" s="889"/>
      <c r="AF69" s="889">
        <v>23</v>
      </c>
      <c r="AG69" s="889"/>
      <c r="AH69" s="889"/>
      <c r="AI69" s="889"/>
      <c r="AJ69" s="889"/>
      <c r="AK69" s="890" t="s">
        <v>571</v>
      </c>
      <c r="AL69" s="891"/>
      <c r="AM69" s="891"/>
      <c r="AN69" s="891"/>
      <c r="AO69" s="888"/>
      <c r="AP69" s="889">
        <v>231</v>
      </c>
      <c r="AQ69" s="889"/>
      <c r="AR69" s="889"/>
      <c r="AS69" s="889"/>
      <c r="AT69" s="889"/>
      <c r="AU69" s="889">
        <v>82</v>
      </c>
      <c r="AV69" s="889"/>
      <c r="AW69" s="889"/>
      <c r="AX69" s="889"/>
      <c r="AY69" s="889"/>
      <c r="AZ69" s="938" t="s">
        <v>567</v>
      </c>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4</v>
      </c>
      <c r="R70" s="891"/>
      <c r="S70" s="891"/>
      <c r="T70" s="891"/>
      <c r="U70" s="888"/>
      <c r="V70" s="890">
        <v>4</v>
      </c>
      <c r="W70" s="891"/>
      <c r="X70" s="891"/>
      <c r="Y70" s="891"/>
      <c r="Z70" s="888"/>
      <c r="AA70" s="890">
        <v>0</v>
      </c>
      <c r="AB70" s="891"/>
      <c r="AC70" s="891"/>
      <c r="AD70" s="891"/>
      <c r="AE70" s="888"/>
      <c r="AF70" s="890">
        <v>0</v>
      </c>
      <c r="AG70" s="891"/>
      <c r="AH70" s="891"/>
      <c r="AI70" s="891"/>
      <c r="AJ70" s="888"/>
      <c r="AK70" s="890" t="s">
        <v>571</v>
      </c>
      <c r="AL70" s="891"/>
      <c r="AM70" s="891"/>
      <c r="AN70" s="891"/>
      <c r="AO70" s="888"/>
      <c r="AP70" s="890" t="s">
        <v>571</v>
      </c>
      <c r="AQ70" s="891"/>
      <c r="AR70" s="891"/>
      <c r="AS70" s="891"/>
      <c r="AT70" s="888"/>
      <c r="AU70" s="890" t="s">
        <v>571</v>
      </c>
      <c r="AV70" s="891"/>
      <c r="AW70" s="891"/>
      <c r="AX70" s="891"/>
      <c r="AY70" s="888"/>
      <c r="AZ70" s="938" t="s">
        <v>568</v>
      </c>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149</v>
      </c>
      <c r="R71" s="891"/>
      <c r="S71" s="891"/>
      <c r="T71" s="891"/>
      <c r="U71" s="888"/>
      <c r="V71" s="890">
        <v>140</v>
      </c>
      <c r="W71" s="891"/>
      <c r="X71" s="891"/>
      <c r="Y71" s="891"/>
      <c r="Z71" s="888"/>
      <c r="AA71" s="890">
        <v>9</v>
      </c>
      <c r="AB71" s="891"/>
      <c r="AC71" s="891"/>
      <c r="AD71" s="891"/>
      <c r="AE71" s="888"/>
      <c r="AF71" s="890">
        <v>9</v>
      </c>
      <c r="AG71" s="891"/>
      <c r="AH71" s="891"/>
      <c r="AI71" s="891"/>
      <c r="AJ71" s="888"/>
      <c r="AK71" s="890" t="s">
        <v>571</v>
      </c>
      <c r="AL71" s="891"/>
      <c r="AM71" s="891"/>
      <c r="AN71" s="891"/>
      <c r="AO71" s="888"/>
      <c r="AP71" s="890" t="s">
        <v>571</v>
      </c>
      <c r="AQ71" s="891"/>
      <c r="AR71" s="891"/>
      <c r="AS71" s="891"/>
      <c r="AT71" s="888"/>
      <c r="AU71" s="890" t="s">
        <v>571</v>
      </c>
      <c r="AV71" s="891"/>
      <c r="AW71" s="891"/>
      <c r="AX71" s="891"/>
      <c r="AY71" s="888"/>
      <c r="AZ71" s="938"/>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565</v>
      </c>
      <c r="C72" s="934"/>
      <c r="D72" s="934"/>
      <c r="E72" s="934"/>
      <c r="F72" s="934"/>
      <c r="G72" s="934"/>
      <c r="H72" s="934"/>
      <c r="I72" s="934"/>
      <c r="J72" s="934"/>
      <c r="K72" s="934"/>
      <c r="L72" s="934"/>
      <c r="M72" s="934"/>
      <c r="N72" s="934"/>
      <c r="O72" s="934"/>
      <c r="P72" s="935"/>
      <c r="Q72" s="936">
        <v>4961</v>
      </c>
      <c r="R72" s="891"/>
      <c r="S72" s="891"/>
      <c r="T72" s="891"/>
      <c r="U72" s="888"/>
      <c r="V72" s="890">
        <v>4165</v>
      </c>
      <c r="W72" s="891"/>
      <c r="X72" s="891"/>
      <c r="Y72" s="891"/>
      <c r="Z72" s="888"/>
      <c r="AA72" s="890">
        <v>796</v>
      </c>
      <c r="AB72" s="891"/>
      <c r="AC72" s="891"/>
      <c r="AD72" s="891"/>
      <c r="AE72" s="888"/>
      <c r="AF72" s="890">
        <v>796</v>
      </c>
      <c r="AG72" s="891"/>
      <c r="AH72" s="891"/>
      <c r="AI72" s="891"/>
      <c r="AJ72" s="888"/>
      <c r="AK72" s="890">
        <v>51</v>
      </c>
      <c r="AL72" s="891"/>
      <c r="AM72" s="891"/>
      <c r="AN72" s="891"/>
      <c r="AO72" s="888"/>
      <c r="AP72" s="890" t="s">
        <v>571</v>
      </c>
      <c r="AQ72" s="891"/>
      <c r="AR72" s="891"/>
      <c r="AS72" s="891"/>
      <c r="AT72" s="888"/>
      <c r="AU72" s="890" t="s">
        <v>571</v>
      </c>
      <c r="AV72" s="891"/>
      <c r="AW72" s="891"/>
      <c r="AX72" s="891"/>
      <c r="AY72" s="888"/>
      <c r="AZ72" s="938" t="s">
        <v>567</v>
      </c>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12</v>
      </c>
      <c r="R73" s="891"/>
      <c r="S73" s="891"/>
      <c r="T73" s="891"/>
      <c r="U73" s="888"/>
      <c r="V73" s="890">
        <v>12</v>
      </c>
      <c r="W73" s="891"/>
      <c r="X73" s="891"/>
      <c r="Y73" s="891"/>
      <c r="Z73" s="888"/>
      <c r="AA73" s="890">
        <v>0</v>
      </c>
      <c r="AB73" s="891"/>
      <c r="AC73" s="891"/>
      <c r="AD73" s="891"/>
      <c r="AE73" s="888"/>
      <c r="AF73" s="890">
        <v>0</v>
      </c>
      <c r="AG73" s="891"/>
      <c r="AH73" s="891"/>
      <c r="AI73" s="891"/>
      <c r="AJ73" s="888"/>
      <c r="AK73" s="890" t="s">
        <v>571</v>
      </c>
      <c r="AL73" s="891"/>
      <c r="AM73" s="891"/>
      <c r="AN73" s="891"/>
      <c r="AO73" s="888"/>
      <c r="AP73" s="890" t="s">
        <v>571</v>
      </c>
      <c r="AQ73" s="891"/>
      <c r="AR73" s="891"/>
      <c r="AS73" s="891"/>
      <c r="AT73" s="888"/>
      <c r="AU73" s="890" t="s">
        <v>571</v>
      </c>
      <c r="AV73" s="891"/>
      <c r="AW73" s="891"/>
      <c r="AX73" s="891"/>
      <c r="AY73" s="888"/>
      <c r="AZ73" s="938" t="s">
        <v>569</v>
      </c>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57</v>
      </c>
      <c r="R74" s="891"/>
      <c r="S74" s="891"/>
      <c r="T74" s="891"/>
      <c r="U74" s="888"/>
      <c r="V74" s="890">
        <v>52</v>
      </c>
      <c r="W74" s="891"/>
      <c r="X74" s="891"/>
      <c r="Y74" s="891"/>
      <c r="Z74" s="888"/>
      <c r="AA74" s="890">
        <v>5</v>
      </c>
      <c r="AB74" s="891"/>
      <c r="AC74" s="891"/>
      <c r="AD74" s="891"/>
      <c r="AE74" s="888"/>
      <c r="AF74" s="890">
        <v>5</v>
      </c>
      <c r="AG74" s="891"/>
      <c r="AH74" s="891"/>
      <c r="AI74" s="891"/>
      <c r="AJ74" s="888"/>
      <c r="AK74" s="890" t="s">
        <v>571</v>
      </c>
      <c r="AL74" s="891"/>
      <c r="AM74" s="891"/>
      <c r="AN74" s="891"/>
      <c r="AO74" s="888"/>
      <c r="AP74" s="890" t="s">
        <v>571</v>
      </c>
      <c r="AQ74" s="891"/>
      <c r="AR74" s="891"/>
      <c r="AS74" s="891"/>
      <c r="AT74" s="888"/>
      <c r="AU74" s="890" t="s">
        <v>571</v>
      </c>
      <c r="AV74" s="891"/>
      <c r="AW74" s="891"/>
      <c r="AX74" s="891"/>
      <c r="AY74" s="888"/>
      <c r="AZ74" s="938" t="s">
        <v>567</v>
      </c>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566</v>
      </c>
      <c r="C75" s="934"/>
      <c r="D75" s="934"/>
      <c r="E75" s="934"/>
      <c r="F75" s="934"/>
      <c r="G75" s="934"/>
      <c r="H75" s="934"/>
      <c r="I75" s="934"/>
      <c r="J75" s="934"/>
      <c r="K75" s="934"/>
      <c r="L75" s="934"/>
      <c r="M75" s="934"/>
      <c r="N75" s="934"/>
      <c r="O75" s="934"/>
      <c r="P75" s="935"/>
      <c r="Q75" s="936">
        <v>146276</v>
      </c>
      <c r="R75" s="891"/>
      <c r="S75" s="891"/>
      <c r="T75" s="891"/>
      <c r="U75" s="888"/>
      <c r="V75" s="890">
        <v>142795</v>
      </c>
      <c r="W75" s="891"/>
      <c r="X75" s="891"/>
      <c r="Y75" s="891"/>
      <c r="Z75" s="888"/>
      <c r="AA75" s="890">
        <v>3481</v>
      </c>
      <c r="AB75" s="891"/>
      <c r="AC75" s="891"/>
      <c r="AD75" s="891"/>
      <c r="AE75" s="888"/>
      <c r="AF75" s="890">
        <v>3481</v>
      </c>
      <c r="AG75" s="891"/>
      <c r="AH75" s="891"/>
      <c r="AI75" s="891"/>
      <c r="AJ75" s="888"/>
      <c r="AK75" s="890" t="s">
        <v>571</v>
      </c>
      <c r="AL75" s="891"/>
      <c r="AM75" s="891"/>
      <c r="AN75" s="891"/>
      <c r="AO75" s="888"/>
      <c r="AP75" s="890" t="s">
        <v>571</v>
      </c>
      <c r="AQ75" s="891"/>
      <c r="AR75" s="891"/>
      <c r="AS75" s="891"/>
      <c r="AT75" s="888"/>
      <c r="AU75" s="890" t="s">
        <v>571</v>
      </c>
      <c r="AV75" s="891"/>
      <c r="AW75" s="891"/>
      <c r="AX75" s="891"/>
      <c r="AY75" s="888"/>
      <c r="AZ75" s="938" t="s">
        <v>570</v>
      </c>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6"/>
      <c r="R76" s="891"/>
      <c r="S76" s="891"/>
      <c r="T76" s="891"/>
      <c r="U76" s="888"/>
      <c r="V76" s="890"/>
      <c r="W76" s="891"/>
      <c r="X76" s="891"/>
      <c r="Y76" s="891"/>
      <c r="Z76" s="888"/>
      <c r="AA76" s="890"/>
      <c r="AB76" s="891"/>
      <c r="AC76" s="891"/>
      <c r="AD76" s="891"/>
      <c r="AE76" s="888"/>
      <c r="AF76" s="890"/>
      <c r="AG76" s="891"/>
      <c r="AH76" s="891"/>
      <c r="AI76" s="891"/>
      <c r="AJ76" s="888"/>
      <c r="AK76" s="890"/>
      <c r="AL76" s="891"/>
      <c r="AM76" s="891"/>
      <c r="AN76" s="891"/>
      <c r="AO76" s="888"/>
      <c r="AP76" s="890"/>
      <c r="AQ76" s="891"/>
      <c r="AR76" s="891"/>
      <c r="AS76" s="891"/>
      <c r="AT76" s="888"/>
      <c r="AU76" s="890"/>
      <c r="AV76" s="891"/>
      <c r="AW76" s="891"/>
      <c r="AX76" s="891"/>
      <c r="AY76" s="888"/>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6"/>
      <c r="R77" s="891"/>
      <c r="S77" s="891"/>
      <c r="T77" s="891"/>
      <c r="U77" s="888"/>
      <c r="V77" s="890"/>
      <c r="W77" s="891"/>
      <c r="X77" s="891"/>
      <c r="Y77" s="891"/>
      <c r="Z77" s="888"/>
      <c r="AA77" s="890"/>
      <c r="AB77" s="891"/>
      <c r="AC77" s="891"/>
      <c r="AD77" s="891"/>
      <c r="AE77" s="888"/>
      <c r="AF77" s="890"/>
      <c r="AG77" s="891"/>
      <c r="AH77" s="891"/>
      <c r="AI77" s="891"/>
      <c r="AJ77" s="888"/>
      <c r="AK77" s="890"/>
      <c r="AL77" s="891"/>
      <c r="AM77" s="891"/>
      <c r="AN77" s="891"/>
      <c r="AO77" s="888"/>
      <c r="AP77" s="890"/>
      <c r="AQ77" s="891"/>
      <c r="AR77" s="891"/>
      <c r="AS77" s="891"/>
      <c r="AT77" s="888"/>
      <c r="AU77" s="890"/>
      <c r="AV77" s="891"/>
      <c r="AW77" s="891"/>
      <c r="AX77" s="891"/>
      <c r="AY77" s="888"/>
      <c r="AZ77" s="938"/>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7"/>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89"/>
      <c r="AY78" s="889"/>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7"/>
      <c r="R79" s="889"/>
      <c r="S79" s="889"/>
      <c r="T79" s="889"/>
      <c r="U79" s="889"/>
      <c r="V79" s="889"/>
      <c r="W79" s="889"/>
      <c r="X79" s="889"/>
      <c r="Y79" s="889"/>
      <c r="Z79" s="889"/>
      <c r="AA79" s="889"/>
      <c r="AB79" s="889"/>
      <c r="AC79" s="889"/>
      <c r="AD79" s="889"/>
      <c r="AE79" s="889"/>
      <c r="AF79" s="889"/>
      <c r="AG79" s="889"/>
      <c r="AH79" s="889"/>
      <c r="AI79" s="889"/>
      <c r="AJ79" s="889"/>
      <c r="AK79" s="889"/>
      <c r="AL79" s="889"/>
      <c r="AM79" s="889"/>
      <c r="AN79" s="889"/>
      <c r="AO79" s="889"/>
      <c r="AP79" s="889"/>
      <c r="AQ79" s="889"/>
      <c r="AR79" s="889"/>
      <c r="AS79" s="889"/>
      <c r="AT79" s="889"/>
      <c r="AU79" s="889"/>
      <c r="AV79" s="889"/>
      <c r="AW79" s="889"/>
      <c r="AX79" s="889"/>
      <c r="AY79" s="889"/>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7"/>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889"/>
      <c r="AY80" s="889"/>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7"/>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89"/>
      <c r="AY81" s="889"/>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7"/>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7"/>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7"/>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7"/>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8"/>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7"/>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4317</v>
      </c>
      <c r="AG88" s="902"/>
      <c r="AH88" s="902"/>
      <c r="AI88" s="902"/>
      <c r="AJ88" s="902"/>
      <c r="AK88" s="899"/>
      <c r="AL88" s="899"/>
      <c r="AM88" s="899"/>
      <c r="AN88" s="899"/>
      <c r="AO88" s="899"/>
      <c r="AP88" s="902">
        <f t="shared" ref="AP88" si="0">SUM(AP68:AT87)</f>
        <v>231</v>
      </c>
      <c r="AQ88" s="902"/>
      <c r="AR88" s="902"/>
      <c r="AS88" s="902"/>
      <c r="AT88" s="902"/>
      <c r="AU88" s="902">
        <f t="shared" ref="AU88" si="1">SUM(AU68:AY87)</f>
        <v>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7"/>
      <c r="CI102" s="948"/>
      <c r="CJ102" s="948"/>
      <c r="CK102" s="948"/>
      <c r="CL102" s="949"/>
      <c r="CM102" s="947"/>
      <c r="CN102" s="948"/>
      <c r="CO102" s="948"/>
      <c r="CP102" s="948"/>
      <c r="CQ102" s="949"/>
      <c r="CR102" s="950">
        <f>SUM(CR7:CV88)</f>
        <v>0</v>
      </c>
      <c r="CS102" s="910"/>
      <c r="CT102" s="910"/>
      <c r="CU102" s="910"/>
      <c r="CV102" s="951"/>
      <c r="CW102" s="950">
        <f t="shared" ref="CW102" si="2">SUM(CW7:DA88)</f>
        <v>0</v>
      </c>
      <c r="CX102" s="910"/>
      <c r="CY102" s="910"/>
      <c r="CZ102" s="910"/>
      <c r="DA102" s="951"/>
      <c r="DB102" s="950">
        <f t="shared" ref="DB102" si="3">SUM(DB7:DF88)</f>
        <v>0</v>
      </c>
      <c r="DC102" s="910"/>
      <c r="DD102" s="910"/>
      <c r="DE102" s="910"/>
      <c r="DF102" s="951"/>
      <c r="DG102" s="950">
        <f t="shared" ref="DG102" si="4">SUM(DG7:DK88)</f>
        <v>0</v>
      </c>
      <c r="DH102" s="910"/>
      <c r="DI102" s="910"/>
      <c r="DJ102" s="910"/>
      <c r="DK102" s="951"/>
      <c r="DL102" s="950">
        <f t="shared" ref="DL102" si="5">SUM(DL7:DP88)</f>
        <v>0</v>
      </c>
      <c r="DM102" s="910"/>
      <c r="DN102" s="910"/>
      <c r="DO102" s="910"/>
      <c r="DP102" s="951"/>
      <c r="DQ102" s="950">
        <f t="shared" ref="DQ102" si="6">SUM(DQ7:DU88)</f>
        <v>0</v>
      </c>
      <c r="DR102" s="910"/>
      <c r="DS102" s="910"/>
      <c r="DT102" s="910"/>
      <c r="DU102" s="951"/>
      <c r="DV102" s="974"/>
      <c r="DW102" s="975"/>
      <c r="DX102" s="975"/>
      <c r="DY102" s="975"/>
      <c r="DZ102" s="97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410</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411</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9" t="s">
        <v>414</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415</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c r="A109" s="972" t="s">
        <v>416</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417</v>
      </c>
      <c r="AB109" s="953"/>
      <c r="AC109" s="953"/>
      <c r="AD109" s="953"/>
      <c r="AE109" s="954"/>
      <c r="AF109" s="952" t="s">
        <v>299</v>
      </c>
      <c r="AG109" s="953"/>
      <c r="AH109" s="953"/>
      <c r="AI109" s="953"/>
      <c r="AJ109" s="954"/>
      <c r="AK109" s="952" t="s">
        <v>298</v>
      </c>
      <c r="AL109" s="953"/>
      <c r="AM109" s="953"/>
      <c r="AN109" s="953"/>
      <c r="AO109" s="954"/>
      <c r="AP109" s="952" t="s">
        <v>418</v>
      </c>
      <c r="AQ109" s="953"/>
      <c r="AR109" s="953"/>
      <c r="AS109" s="953"/>
      <c r="AT109" s="955"/>
      <c r="AU109" s="972" t="s">
        <v>416</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417</v>
      </c>
      <c r="BR109" s="953"/>
      <c r="BS109" s="953"/>
      <c r="BT109" s="953"/>
      <c r="BU109" s="954"/>
      <c r="BV109" s="952" t="s">
        <v>299</v>
      </c>
      <c r="BW109" s="953"/>
      <c r="BX109" s="953"/>
      <c r="BY109" s="953"/>
      <c r="BZ109" s="954"/>
      <c r="CA109" s="952" t="s">
        <v>298</v>
      </c>
      <c r="CB109" s="953"/>
      <c r="CC109" s="953"/>
      <c r="CD109" s="953"/>
      <c r="CE109" s="954"/>
      <c r="CF109" s="973" t="s">
        <v>418</v>
      </c>
      <c r="CG109" s="973"/>
      <c r="CH109" s="973"/>
      <c r="CI109" s="973"/>
      <c r="CJ109" s="973"/>
      <c r="CK109" s="952" t="s">
        <v>419</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417</v>
      </c>
      <c r="DH109" s="953"/>
      <c r="DI109" s="953"/>
      <c r="DJ109" s="953"/>
      <c r="DK109" s="954"/>
      <c r="DL109" s="952" t="s">
        <v>299</v>
      </c>
      <c r="DM109" s="953"/>
      <c r="DN109" s="953"/>
      <c r="DO109" s="953"/>
      <c r="DP109" s="954"/>
      <c r="DQ109" s="952" t="s">
        <v>298</v>
      </c>
      <c r="DR109" s="953"/>
      <c r="DS109" s="953"/>
      <c r="DT109" s="953"/>
      <c r="DU109" s="954"/>
      <c r="DV109" s="952" t="s">
        <v>418</v>
      </c>
      <c r="DW109" s="953"/>
      <c r="DX109" s="953"/>
      <c r="DY109" s="953"/>
      <c r="DZ109" s="955"/>
    </row>
    <row r="110" spans="1:131" s="226" customFormat="1" ht="26.25" customHeight="1">
      <c r="A110" s="956" t="s">
        <v>420</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354832</v>
      </c>
      <c r="AB110" s="960"/>
      <c r="AC110" s="960"/>
      <c r="AD110" s="960"/>
      <c r="AE110" s="961"/>
      <c r="AF110" s="962">
        <v>350530</v>
      </c>
      <c r="AG110" s="960"/>
      <c r="AH110" s="960"/>
      <c r="AI110" s="960"/>
      <c r="AJ110" s="961"/>
      <c r="AK110" s="962">
        <v>357738</v>
      </c>
      <c r="AL110" s="960"/>
      <c r="AM110" s="960"/>
      <c r="AN110" s="960"/>
      <c r="AO110" s="961"/>
      <c r="AP110" s="963">
        <v>18.3</v>
      </c>
      <c r="AQ110" s="964"/>
      <c r="AR110" s="964"/>
      <c r="AS110" s="964"/>
      <c r="AT110" s="965"/>
      <c r="AU110" s="966" t="s">
        <v>67</v>
      </c>
      <c r="AV110" s="967"/>
      <c r="AW110" s="967"/>
      <c r="AX110" s="967"/>
      <c r="AY110" s="967"/>
      <c r="AZ110" s="1008" t="s">
        <v>421</v>
      </c>
      <c r="BA110" s="957"/>
      <c r="BB110" s="957"/>
      <c r="BC110" s="957"/>
      <c r="BD110" s="957"/>
      <c r="BE110" s="957"/>
      <c r="BF110" s="957"/>
      <c r="BG110" s="957"/>
      <c r="BH110" s="957"/>
      <c r="BI110" s="957"/>
      <c r="BJ110" s="957"/>
      <c r="BK110" s="957"/>
      <c r="BL110" s="957"/>
      <c r="BM110" s="957"/>
      <c r="BN110" s="957"/>
      <c r="BO110" s="957"/>
      <c r="BP110" s="958"/>
      <c r="BQ110" s="994">
        <v>3607956</v>
      </c>
      <c r="BR110" s="995"/>
      <c r="BS110" s="995"/>
      <c r="BT110" s="995"/>
      <c r="BU110" s="995"/>
      <c r="BV110" s="995">
        <v>3483906</v>
      </c>
      <c r="BW110" s="995"/>
      <c r="BX110" s="995"/>
      <c r="BY110" s="995"/>
      <c r="BZ110" s="995"/>
      <c r="CA110" s="995">
        <v>3925929</v>
      </c>
      <c r="CB110" s="995"/>
      <c r="CC110" s="995"/>
      <c r="CD110" s="995"/>
      <c r="CE110" s="995"/>
      <c r="CF110" s="1009">
        <v>201.4</v>
      </c>
      <c r="CG110" s="1010"/>
      <c r="CH110" s="1010"/>
      <c r="CI110" s="1010"/>
      <c r="CJ110" s="1010"/>
      <c r="CK110" s="1011" t="s">
        <v>422</v>
      </c>
      <c r="CL110" s="1012"/>
      <c r="CM110" s="991" t="s">
        <v>423</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400</v>
      </c>
      <c r="DH110" s="995"/>
      <c r="DI110" s="995"/>
      <c r="DJ110" s="995"/>
      <c r="DK110" s="995"/>
      <c r="DL110" s="995" t="s">
        <v>424</v>
      </c>
      <c r="DM110" s="995"/>
      <c r="DN110" s="995"/>
      <c r="DO110" s="995"/>
      <c r="DP110" s="995"/>
      <c r="DQ110" s="995" t="s">
        <v>425</v>
      </c>
      <c r="DR110" s="995"/>
      <c r="DS110" s="995"/>
      <c r="DT110" s="995"/>
      <c r="DU110" s="995"/>
      <c r="DV110" s="996" t="s">
        <v>121</v>
      </c>
      <c r="DW110" s="996"/>
      <c r="DX110" s="996"/>
      <c r="DY110" s="996"/>
      <c r="DZ110" s="997"/>
    </row>
    <row r="111" spans="1:131" s="226" customFormat="1" ht="26.25" customHeight="1">
      <c r="A111" s="998" t="s">
        <v>426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400</v>
      </c>
      <c r="AB111" s="1002"/>
      <c r="AC111" s="1002"/>
      <c r="AD111" s="1002"/>
      <c r="AE111" s="1003"/>
      <c r="AF111" s="1004" t="s">
        <v>400</v>
      </c>
      <c r="AG111" s="1002"/>
      <c r="AH111" s="1002"/>
      <c r="AI111" s="1002"/>
      <c r="AJ111" s="1003"/>
      <c r="AK111" s="1004" t="s">
        <v>400</v>
      </c>
      <c r="AL111" s="1002"/>
      <c r="AM111" s="1002"/>
      <c r="AN111" s="1002"/>
      <c r="AO111" s="1003"/>
      <c r="AP111" s="1005" t="s">
        <v>400</v>
      </c>
      <c r="AQ111" s="1006"/>
      <c r="AR111" s="1006"/>
      <c r="AS111" s="1006"/>
      <c r="AT111" s="1007"/>
      <c r="AU111" s="968"/>
      <c r="AV111" s="969"/>
      <c r="AW111" s="969"/>
      <c r="AX111" s="969"/>
      <c r="AY111" s="969"/>
      <c r="AZ111" s="1017" t="s">
        <v>427</v>
      </c>
      <c r="BA111" s="1018"/>
      <c r="BB111" s="1018"/>
      <c r="BC111" s="1018"/>
      <c r="BD111" s="1018"/>
      <c r="BE111" s="1018"/>
      <c r="BF111" s="1018"/>
      <c r="BG111" s="1018"/>
      <c r="BH111" s="1018"/>
      <c r="BI111" s="1018"/>
      <c r="BJ111" s="1018"/>
      <c r="BK111" s="1018"/>
      <c r="BL111" s="1018"/>
      <c r="BM111" s="1018"/>
      <c r="BN111" s="1018"/>
      <c r="BO111" s="1018"/>
      <c r="BP111" s="1019"/>
      <c r="BQ111" s="987" t="s">
        <v>424</v>
      </c>
      <c r="BR111" s="988"/>
      <c r="BS111" s="988"/>
      <c r="BT111" s="988"/>
      <c r="BU111" s="988"/>
      <c r="BV111" s="988" t="s">
        <v>424</v>
      </c>
      <c r="BW111" s="988"/>
      <c r="BX111" s="988"/>
      <c r="BY111" s="988"/>
      <c r="BZ111" s="988"/>
      <c r="CA111" s="988" t="s">
        <v>428</v>
      </c>
      <c r="CB111" s="988"/>
      <c r="CC111" s="988"/>
      <c r="CD111" s="988"/>
      <c r="CE111" s="988"/>
      <c r="CF111" s="982" t="s">
        <v>425</v>
      </c>
      <c r="CG111" s="983"/>
      <c r="CH111" s="983"/>
      <c r="CI111" s="983"/>
      <c r="CJ111" s="983"/>
      <c r="CK111" s="1013"/>
      <c r="CL111" s="1014"/>
      <c r="CM111" s="984" t="s">
        <v>429</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425</v>
      </c>
      <c r="DH111" s="988"/>
      <c r="DI111" s="988"/>
      <c r="DJ111" s="988"/>
      <c r="DK111" s="988"/>
      <c r="DL111" s="988" t="s">
        <v>428</v>
      </c>
      <c r="DM111" s="988"/>
      <c r="DN111" s="988"/>
      <c r="DO111" s="988"/>
      <c r="DP111" s="988"/>
      <c r="DQ111" s="988" t="s">
        <v>400</v>
      </c>
      <c r="DR111" s="988"/>
      <c r="DS111" s="988"/>
      <c r="DT111" s="988"/>
      <c r="DU111" s="988"/>
      <c r="DV111" s="989" t="s">
        <v>428</v>
      </c>
      <c r="DW111" s="989"/>
      <c r="DX111" s="989"/>
      <c r="DY111" s="989"/>
      <c r="DZ111" s="990"/>
    </row>
    <row r="112" spans="1:131" s="226" customFormat="1" ht="26.25" customHeight="1">
      <c r="A112" s="1020" t="s">
        <v>430</v>
      </c>
      <c r="B112" s="1021"/>
      <c r="C112" s="1018" t="s">
        <v>431</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424</v>
      </c>
      <c r="AB112" s="1027"/>
      <c r="AC112" s="1027"/>
      <c r="AD112" s="1027"/>
      <c r="AE112" s="1028"/>
      <c r="AF112" s="1029" t="s">
        <v>425</v>
      </c>
      <c r="AG112" s="1027"/>
      <c r="AH112" s="1027"/>
      <c r="AI112" s="1027"/>
      <c r="AJ112" s="1028"/>
      <c r="AK112" s="1029" t="s">
        <v>424</v>
      </c>
      <c r="AL112" s="1027"/>
      <c r="AM112" s="1027"/>
      <c r="AN112" s="1027"/>
      <c r="AO112" s="1028"/>
      <c r="AP112" s="1030" t="s">
        <v>424</v>
      </c>
      <c r="AQ112" s="1031"/>
      <c r="AR112" s="1031"/>
      <c r="AS112" s="1031"/>
      <c r="AT112" s="1032"/>
      <c r="AU112" s="968"/>
      <c r="AV112" s="969"/>
      <c r="AW112" s="969"/>
      <c r="AX112" s="969"/>
      <c r="AY112" s="969"/>
      <c r="AZ112" s="1017" t="s">
        <v>432</v>
      </c>
      <c r="BA112" s="1018"/>
      <c r="BB112" s="1018"/>
      <c r="BC112" s="1018"/>
      <c r="BD112" s="1018"/>
      <c r="BE112" s="1018"/>
      <c r="BF112" s="1018"/>
      <c r="BG112" s="1018"/>
      <c r="BH112" s="1018"/>
      <c r="BI112" s="1018"/>
      <c r="BJ112" s="1018"/>
      <c r="BK112" s="1018"/>
      <c r="BL112" s="1018"/>
      <c r="BM112" s="1018"/>
      <c r="BN112" s="1018"/>
      <c r="BO112" s="1018"/>
      <c r="BP112" s="1019"/>
      <c r="BQ112" s="987">
        <v>1885177</v>
      </c>
      <c r="BR112" s="988"/>
      <c r="BS112" s="988"/>
      <c r="BT112" s="988"/>
      <c r="BU112" s="988"/>
      <c r="BV112" s="988">
        <v>1841348</v>
      </c>
      <c r="BW112" s="988"/>
      <c r="BX112" s="988"/>
      <c r="BY112" s="988"/>
      <c r="BZ112" s="988"/>
      <c r="CA112" s="988">
        <v>1645408</v>
      </c>
      <c r="CB112" s="988"/>
      <c r="CC112" s="988"/>
      <c r="CD112" s="988"/>
      <c r="CE112" s="988"/>
      <c r="CF112" s="982">
        <v>84.4</v>
      </c>
      <c r="CG112" s="983"/>
      <c r="CH112" s="983"/>
      <c r="CI112" s="983"/>
      <c r="CJ112" s="983"/>
      <c r="CK112" s="1013"/>
      <c r="CL112" s="1014"/>
      <c r="CM112" s="984" t="s">
        <v>433</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428</v>
      </c>
      <c r="DH112" s="988"/>
      <c r="DI112" s="988"/>
      <c r="DJ112" s="988"/>
      <c r="DK112" s="988"/>
      <c r="DL112" s="988" t="s">
        <v>400</v>
      </c>
      <c r="DM112" s="988"/>
      <c r="DN112" s="988"/>
      <c r="DO112" s="988"/>
      <c r="DP112" s="988"/>
      <c r="DQ112" s="988" t="s">
        <v>428</v>
      </c>
      <c r="DR112" s="988"/>
      <c r="DS112" s="988"/>
      <c r="DT112" s="988"/>
      <c r="DU112" s="988"/>
      <c r="DV112" s="989" t="s">
        <v>425</v>
      </c>
      <c r="DW112" s="989"/>
      <c r="DX112" s="989"/>
      <c r="DY112" s="989"/>
      <c r="DZ112" s="990"/>
    </row>
    <row r="113" spans="1:130" s="226" customFormat="1" ht="26.25" customHeight="1">
      <c r="A113" s="1022"/>
      <c r="B113" s="1023"/>
      <c r="C113" s="1018" t="s">
        <v>434</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197172</v>
      </c>
      <c r="AB113" s="1002"/>
      <c r="AC113" s="1002"/>
      <c r="AD113" s="1002"/>
      <c r="AE113" s="1003"/>
      <c r="AF113" s="1004">
        <v>216138</v>
      </c>
      <c r="AG113" s="1002"/>
      <c r="AH113" s="1002"/>
      <c r="AI113" s="1002"/>
      <c r="AJ113" s="1003"/>
      <c r="AK113" s="1004">
        <v>191439</v>
      </c>
      <c r="AL113" s="1002"/>
      <c r="AM113" s="1002"/>
      <c r="AN113" s="1002"/>
      <c r="AO113" s="1003"/>
      <c r="AP113" s="1005">
        <v>9.8000000000000007</v>
      </c>
      <c r="AQ113" s="1006"/>
      <c r="AR113" s="1006"/>
      <c r="AS113" s="1006"/>
      <c r="AT113" s="1007"/>
      <c r="AU113" s="968"/>
      <c r="AV113" s="969"/>
      <c r="AW113" s="969"/>
      <c r="AX113" s="969"/>
      <c r="AY113" s="969"/>
      <c r="AZ113" s="1017" t="s">
        <v>435</v>
      </c>
      <c r="BA113" s="1018"/>
      <c r="BB113" s="1018"/>
      <c r="BC113" s="1018"/>
      <c r="BD113" s="1018"/>
      <c r="BE113" s="1018"/>
      <c r="BF113" s="1018"/>
      <c r="BG113" s="1018"/>
      <c r="BH113" s="1018"/>
      <c r="BI113" s="1018"/>
      <c r="BJ113" s="1018"/>
      <c r="BK113" s="1018"/>
      <c r="BL113" s="1018"/>
      <c r="BM113" s="1018"/>
      <c r="BN113" s="1018"/>
      <c r="BO113" s="1018"/>
      <c r="BP113" s="1019"/>
      <c r="BQ113" s="987">
        <v>66253</v>
      </c>
      <c r="BR113" s="988"/>
      <c r="BS113" s="988"/>
      <c r="BT113" s="988"/>
      <c r="BU113" s="988"/>
      <c r="BV113" s="988">
        <v>85953</v>
      </c>
      <c r="BW113" s="988"/>
      <c r="BX113" s="988"/>
      <c r="BY113" s="988"/>
      <c r="BZ113" s="988"/>
      <c r="CA113" s="988">
        <v>81598</v>
      </c>
      <c r="CB113" s="988"/>
      <c r="CC113" s="988"/>
      <c r="CD113" s="988"/>
      <c r="CE113" s="988"/>
      <c r="CF113" s="982">
        <v>4.2</v>
      </c>
      <c r="CG113" s="983"/>
      <c r="CH113" s="983"/>
      <c r="CI113" s="983"/>
      <c r="CJ113" s="983"/>
      <c r="CK113" s="1013"/>
      <c r="CL113" s="1014"/>
      <c r="CM113" s="984" t="s">
        <v>436</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428</v>
      </c>
      <c r="DH113" s="1027"/>
      <c r="DI113" s="1027"/>
      <c r="DJ113" s="1027"/>
      <c r="DK113" s="1028"/>
      <c r="DL113" s="1029" t="s">
        <v>424</v>
      </c>
      <c r="DM113" s="1027"/>
      <c r="DN113" s="1027"/>
      <c r="DO113" s="1027"/>
      <c r="DP113" s="1028"/>
      <c r="DQ113" s="1029" t="s">
        <v>424</v>
      </c>
      <c r="DR113" s="1027"/>
      <c r="DS113" s="1027"/>
      <c r="DT113" s="1027"/>
      <c r="DU113" s="1028"/>
      <c r="DV113" s="1030" t="s">
        <v>424</v>
      </c>
      <c r="DW113" s="1031"/>
      <c r="DX113" s="1031"/>
      <c r="DY113" s="1031"/>
      <c r="DZ113" s="1032"/>
    </row>
    <row r="114" spans="1:130" s="226" customFormat="1" ht="26.25" customHeight="1">
      <c r="A114" s="1022"/>
      <c r="B114" s="1023"/>
      <c r="C114" s="1018" t="s">
        <v>437</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29647</v>
      </c>
      <c r="AB114" s="1027"/>
      <c r="AC114" s="1027"/>
      <c r="AD114" s="1027"/>
      <c r="AE114" s="1028"/>
      <c r="AF114" s="1029">
        <v>3353</v>
      </c>
      <c r="AG114" s="1027"/>
      <c r="AH114" s="1027"/>
      <c r="AI114" s="1027"/>
      <c r="AJ114" s="1028"/>
      <c r="AK114" s="1029">
        <v>4765</v>
      </c>
      <c r="AL114" s="1027"/>
      <c r="AM114" s="1027"/>
      <c r="AN114" s="1027"/>
      <c r="AO114" s="1028"/>
      <c r="AP114" s="1030">
        <v>0.2</v>
      </c>
      <c r="AQ114" s="1031"/>
      <c r="AR114" s="1031"/>
      <c r="AS114" s="1031"/>
      <c r="AT114" s="1032"/>
      <c r="AU114" s="968"/>
      <c r="AV114" s="969"/>
      <c r="AW114" s="969"/>
      <c r="AX114" s="969"/>
      <c r="AY114" s="969"/>
      <c r="AZ114" s="1017" t="s">
        <v>438</v>
      </c>
      <c r="BA114" s="1018"/>
      <c r="BB114" s="1018"/>
      <c r="BC114" s="1018"/>
      <c r="BD114" s="1018"/>
      <c r="BE114" s="1018"/>
      <c r="BF114" s="1018"/>
      <c r="BG114" s="1018"/>
      <c r="BH114" s="1018"/>
      <c r="BI114" s="1018"/>
      <c r="BJ114" s="1018"/>
      <c r="BK114" s="1018"/>
      <c r="BL114" s="1018"/>
      <c r="BM114" s="1018"/>
      <c r="BN114" s="1018"/>
      <c r="BO114" s="1018"/>
      <c r="BP114" s="1019"/>
      <c r="BQ114" s="987">
        <v>712832</v>
      </c>
      <c r="BR114" s="988"/>
      <c r="BS114" s="988"/>
      <c r="BT114" s="988"/>
      <c r="BU114" s="988"/>
      <c r="BV114" s="988">
        <v>768615</v>
      </c>
      <c r="BW114" s="988"/>
      <c r="BX114" s="988"/>
      <c r="BY114" s="988"/>
      <c r="BZ114" s="988"/>
      <c r="CA114" s="988">
        <v>643684</v>
      </c>
      <c r="CB114" s="988"/>
      <c r="CC114" s="988"/>
      <c r="CD114" s="988"/>
      <c r="CE114" s="988"/>
      <c r="CF114" s="982">
        <v>33</v>
      </c>
      <c r="CG114" s="983"/>
      <c r="CH114" s="983"/>
      <c r="CI114" s="983"/>
      <c r="CJ114" s="983"/>
      <c r="CK114" s="1013"/>
      <c r="CL114" s="1014"/>
      <c r="CM114" s="984" t="s">
        <v>439</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424</v>
      </c>
      <c r="DH114" s="1027"/>
      <c r="DI114" s="1027"/>
      <c r="DJ114" s="1027"/>
      <c r="DK114" s="1028"/>
      <c r="DL114" s="1029" t="s">
        <v>424</v>
      </c>
      <c r="DM114" s="1027"/>
      <c r="DN114" s="1027"/>
      <c r="DO114" s="1027"/>
      <c r="DP114" s="1028"/>
      <c r="DQ114" s="1029" t="s">
        <v>425</v>
      </c>
      <c r="DR114" s="1027"/>
      <c r="DS114" s="1027"/>
      <c r="DT114" s="1027"/>
      <c r="DU114" s="1028"/>
      <c r="DV114" s="1030" t="s">
        <v>424</v>
      </c>
      <c r="DW114" s="1031"/>
      <c r="DX114" s="1031"/>
      <c r="DY114" s="1031"/>
      <c r="DZ114" s="1032"/>
    </row>
    <row r="115" spans="1:130" s="226" customFormat="1" ht="26.25" customHeight="1">
      <c r="A115" s="1022"/>
      <c r="B115" s="1023"/>
      <c r="C115" s="1018" t="s">
        <v>440</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88</v>
      </c>
      <c r="AB115" s="1002"/>
      <c r="AC115" s="1002"/>
      <c r="AD115" s="1002"/>
      <c r="AE115" s="1003"/>
      <c r="AF115" s="1004">
        <v>400</v>
      </c>
      <c r="AG115" s="1002"/>
      <c r="AH115" s="1002"/>
      <c r="AI115" s="1002"/>
      <c r="AJ115" s="1003"/>
      <c r="AK115" s="1004">
        <v>111</v>
      </c>
      <c r="AL115" s="1002"/>
      <c r="AM115" s="1002"/>
      <c r="AN115" s="1002"/>
      <c r="AO115" s="1003"/>
      <c r="AP115" s="1005">
        <v>0</v>
      </c>
      <c r="AQ115" s="1006"/>
      <c r="AR115" s="1006"/>
      <c r="AS115" s="1006"/>
      <c r="AT115" s="1007"/>
      <c r="AU115" s="968"/>
      <c r="AV115" s="969"/>
      <c r="AW115" s="969"/>
      <c r="AX115" s="969"/>
      <c r="AY115" s="969"/>
      <c r="AZ115" s="1017" t="s">
        <v>441</v>
      </c>
      <c r="BA115" s="1018"/>
      <c r="BB115" s="1018"/>
      <c r="BC115" s="1018"/>
      <c r="BD115" s="1018"/>
      <c r="BE115" s="1018"/>
      <c r="BF115" s="1018"/>
      <c r="BG115" s="1018"/>
      <c r="BH115" s="1018"/>
      <c r="BI115" s="1018"/>
      <c r="BJ115" s="1018"/>
      <c r="BK115" s="1018"/>
      <c r="BL115" s="1018"/>
      <c r="BM115" s="1018"/>
      <c r="BN115" s="1018"/>
      <c r="BO115" s="1018"/>
      <c r="BP115" s="1019"/>
      <c r="BQ115" s="987" t="s">
        <v>424</v>
      </c>
      <c r="BR115" s="988"/>
      <c r="BS115" s="988"/>
      <c r="BT115" s="988"/>
      <c r="BU115" s="988"/>
      <c r="BV115" s="988" t="s">
        <v>424</v>
      </c>
      <c r="BW115" s="988"/>
      <c r="BX115" s="988"/>
      <c r="BY115" s="988"/>
      <c r="BZ115" s="988"/>
      <c r="CA115" s="988" t="s">
        <v>425</v>
      </c>
      <c r="CB115" s="988"/>
      <c r="CC115" s="988"/>
      <c r="CD115" s="988"/>
      <c r="CE115" s="988"/>
      <c r="CF115" s="982" t="s">
        <v>424</v>
      </c>
      <c r="CG115" s="983"/>
      <c r="CH115" s="983"/>
      <c r="CI115" s="983"/>
      <c r="CJ115" s="983"/>
      <c r="CK115" s="1013"/>
      <c r="CL115" s="1014"/>
      <c r="CM115" s="1017" t="s">
        <v>442</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428</v>
      </c>
      <c r="DH115" s="1027"/>
      <c r="DI115" s="1027"/>
      <c r="DJ115" s="1027"/>
      <c r="DK115" s="1028"/>
      <c r="DL115" s="1029" t="s">
        <v>424</v>
      </c>
      <c r="DM115" s="1027"/>
      <c r="DN115" s="1027"/>
      <c r="DO115" s="1027"/>
      <c r="DP115" s="1028"/>
      <c r="DQ115" s="1029" t="s">
        <v>424</v>
      </c>
      <c r="DR115" s="1027"/>
      <c r="DS115" s="1027"/>
      <c r="DT115" s="1027"/>
      <c r="DU115" s="1028"/>
      <c r="DV115" s="1030" t="s">
        <v>425</v>
      </c>
      <c r="DW115" s="1031"/>
      <c r="DX115" s="1031"/>
      <c r="DY115" s="1031"/>
      <c r="DZ115" s="1032"/>
    </row>
    <row r="116" spans="1:130" s="226" customFormat="1" ht="26.25" customHeight="1">
      <c r="A116" s="1024"/>
      <c r="B116" s="1025"/>
      <c r="C116" s="1033" t="s">
        <v>443</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424</v>
      </c>
      <c r="AB116" s="1027"/>
      <c r="AC116" s="1027"/>
      <c r="AD116" s="1027"/>
      <c r="AE116" s="1028"/>
      <c r="AF116" s="1029" t="s">
        <v>121</v>
      </c>
      <c r="AG116" s="1027"/>
      <c r="AH116" s="1027"/>
      <c r="AI116" s="1027"/>
      <c r="AJ116" s="1028"/>
      <c r="AK116" s="1029" t="s">
        <v>428</v>
      </c>
      <c r="AL116" s="1027"/>
      <c r="AM116" s="1027"/>
      <c r="AN116" s="1027"/>
      <c r="AO116" s="1028"/>
      <c r="AP116" s="1030" t="s">
        <v>424</v>
      </c>
      <c r="AQ116" s="1031"/>
      <c r="AR116" s="1031"/>
      <c r="AS116" s="1031"/>
      <c r="AT116" s="1032"/>
      <c r="AU116" s="968"/>
      <c r="AV116" s="969"/>
      <c r="AW116" s="969"/>
      <c r="AX116" s="969"/>
      <c r="AY116" s="969"/>
      <c r="AZ116" s="1035" t="s">
        <v>444</v>
      </c>
      <c r="BA116" s="1036"/>
      <c r="BB116" s="1036"/>
      <c r="BC116" s="1036"/>
      <c r="BD116" s="1036"/>
      <c r="BE116" s="1036"/>
      <c r="BF116" s="1036"/>
      <c r="BG116" s="1036"/>
      <c r="BH116" s="1036"/>
      <c r="BI116" s="1036"/>
      <c r="BJ116" s="1036"/>
      <c r="BK116" s="1036"/>
      <c r="BL116" s="1036"/>
      <c r="BM116" s="1036"/>
      <c r="BN116" s="1036"/>
      <c r="BO116" s="1036"/>
      <c r="BP116" s="1037"/>
      <c r="BQ116" s="987" t="s">
        <v>428</v>
      </c>
      <c r="BR116" s="988"/>
      <c r="BS116" s="988"/>
      <c r="BT116" s="988"/>
      <c r="BU116" s="988"/>
      <c r="BV116" s="988" t="s">
        <v>425</v>
      </c>
      <c r="BW116" s="988"/>
      <c r="BX116" s="988"/>
      <c r="BY116" s="988"/>
      <c r="BZ116" s="988"/>
      <c r="CA116" s="988" t="s">
        <v>428</v>
      </c>
      <c r="CB116" s="988"/>
      <c r="CC116" s="988"/>
      <c r="CD116" s="988"/>
      <c r="CE116" s="988"/>
      <c r="CF116" s="982" t="s">
        <v>400</v>
      </c>
      <c r="CG116" s="983"/>
      <c r="CH116" s="983"/>
      <c r="CI116" s="983"/>
      <c r="CJ116" s="983"/>
      <c r="CK116" s="1013"/>
      <c r="CL116" s="1014"/>
      <c r="CM116" s="984" t="s">
        <v>445</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424</v>
      </c>
      <c r="DH116" s="1027"/>
      <c r="DI116" s="1027"/>
      <c r="DJ116" s="1027"/>
      <c r="DK116" s="1028"/>
      <c r="DL116" s="1029" t="s">
        <v>424</v>
      </c>
      <c r="DM116" s="1027"/>
      <c r="DN116" s="1027"/>
      <c r="DO116" s="1027"/>
      <c r="DP116" s="1028"/>
      <c r="DQ116" s="1029" t="s">
        <v>424</v>
      </c>
      <c r="DR116" s="1027"/>
      <c r="DS116" s="1027"/>
      <c r="DT116" s="1027"/>
      <c r="DU116" s="1028"/>
      <c r="DV116" s="1030" t="s">
        <v>424</v>
      </c>
      <c r="DW116" s="1031"/>
      <c r="DX116" s="1031"/>
      <c r="DY116" s="1031"/>
      <c r="DZ116" s="1032"/>
    </row>
    <row r="117" spans="1:130" s="226" customFormat="1" ht="26.25" customHeight="1">
      <c r="A117" s="972" t="s">
        <v>179</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446</v>
      </c>
      <c r="Z117" s="954"/>
      <c r="AA117" s="1044">
        <v>581739</v>
      </c>
      <c r="AB117" s="1045"/>
      <c r="AC117" s="1045"/>
      <c r="AD117" s="1045"/>
      <c r="AE117" s="1046"/>
      <c r="AF117" s="1047">
        <v>570421</v>
      </c>
      <c r="AG117" s="1045"/>
      <c r="AH117" s="1045"/>
      <c r="AI117" s="1045"/>
      <c r="AJ117" s="1046"/>
      <c r="AK117" s="1047">
        <v>554053</v>
      </c>
      <c r="AL117" s="1045"/>
      <c r="AM117" s="1045"/>
      <c r="AN117" s="1045"/>
      <c r="AO117" s="1046"/>
      <c r="AP117" s="1048"/>
      <c r="AQ117" s="1049"/>
      <c r="AR117" s="1049"/>
      <c r="AS117" s="1049"/>
      <c r="AT117" s="1050"/>
      <c r="AU117" s="968"/>
      <c r="AV117" s="969"/>
      <c r="AW117" s="969"/>
      <c r="AX117" s="969"/>
      <c r="AY117" s="969"/>
      <c r="AZ117" s="1035" t="s">
        <v>447</v>
      </c>
      <c r="BA117" s="1036"/>
      <c r="BB117" s="1036"/>
      <c r="BC117" s="1036"/>
      <c r="BD117" s="1036"/>
      <c r="BE117" s="1036"/>
      <c r="BF117" s="1036"/>
      <c r="BG117" s="1036"/>
      <c r="BH117" s="1036"/>
      <c r="BI117" s="1036"/>
      <c r="BJ117" s="1036"/>
      <c r="BK117" s="1036"/>
      <c r="BL117" s="1036"/>
      <c r="BM117" s="1036"/>
      <c r="BN117" s="1036"/>
      <c r="BO117" s="1036"/>
      <c r="BP117" s="1037"/>
      <c r="BQ117" s="987" t="s">
        <v>400</v>
      </c>
      <c r="BR117" s="988"/>
      <c r="BS117" s="988"/>
      <c r="BT117" s="988"/>
      <c r="BU117" s="988"/>
      <c r="BV117" s="988" t="s">
        <v>400</v>
      </c>
      <c r="BW117" s="988"/>
      <c r="BX117" s="988"/>
      <c r="BY117" s="988"/>
      <c r="BZ117" s="988"/>
      <c r="CA117" s="988" t="s">
        <v>400</v>
      </c>
      <c r="CB117" s="988"/>
      <c r="CC117" s="988"/>
      <c r="CD117" s="988"/>
      <c r="CE117" s="988"/>
      <c r="CF117" s="982" t="s">
        <v>400</v>
      </c>
      <c r="CG117" s="983"/>
      <c r="CH117" s="983"/>
      <c r="CI117" s="983"/>
      <c r="CJ117" s="983"/>
      <c r="CK117" s="1013"/>
      <c r="CL117" s="1014"/>
      <c r="CM117" s="984" t="s">
        <v>448</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400</v>
      </c>
      <c r="DH117" s="1027"/>
      <c r="DI117" s="1027"/>
      <c r="DJ117" s="1027"/>
      <c r="DK117" s="1028"/>
      <c r="DL117" s="1029" t="s">
        <v>400</v>
      </c>
      <c r="DM117" s="1027"/>
      <c r="DN117" s="1027"/>
      <c r="DO117" s="1027"/>
      <c r="DP117" s="1028"/>
      <c r="DQ117" s="1029" t="s">
        <v>400</v>
      </c>
      <c r="DR117" s="1027"/>
      <c r="DS117" s="1027"/>
      <c r="DT117" s="1027"/>
      <c r="DU117" s="1028"/>
      <c r="DV117" s="1030" t="s">
        <v>400</v>
      </c>
      <c r="DW117" s="1031"/>
      <c r="DX117" s="1031"/>
      <c r="DY117" s="1031"/>
      <c r="DZ117" s="1032"/>
    </row>
    <row r="118" spans="1:130" s="226" customFormat="1" ht="26.25" customHeight="1">
      <c r="A118" s="972" t="s">
        <v>419</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417</v>
      </c>
      <c r="AB118" s="953"/>
      <c r="AC118" s="953"/>
      <c r="AD118" s="953"/>
      <c r="AE118" s="954"/>
      <c r="AF118" s="952" t="s">
        <v>299</v>
      </c>
      <c r="AG118" s="953"/>
      <c r="AH118" s="953"/>
      <c r="AI118" s="953"/>
      <c r="AJ118" s="954"/>
      <c r="AK118" s="952" t="s">
        <v>298</v>
      </c>
      <c r="AL118" s="953"/>
      <c r="AM118" s="953"/>
      <c r="AN118" s="953"/>
      <c r="AO118" s="954"/>
      <c r="AP118" s="1039" t="s">
        <v>418</v>
      </c>
      <c r="AQ118" s="1040"/>
      <c r="AR118" s="1040"/>
      <c r="AS118" s="1040"/>
      <c r="AT118" s="1041"/>
      <c r="AU118" s="968"/>
      <c r="AV118" s="969"/>
      <c r="AW118" s="969"/>
      <c r="AX118" s="969"/>
      <c r="AY118" s="969"/>
      <c r="AZ118" s="1042" t="s">
        <v>449</v>
      </c>
      <c r="BA118" s="1033"/>
      <c r="BB118" s="1033"/>
      <c r="BC118" s="1033"/>
      <c r="BD118" s="1033"/>
      <c r="BE118" s="1033"/>
      <c r="BF118" s="1033"/>
      <c r="BG118" s="1033"/>
      <c r="BH118" s="1033"/>
      <c r="BI118" s="1033"/>
      <c r="BJ118" s="1033"/>
      <c r="BK118" s="1033"/>
      <c r="BL118" s="1033"/>
      <c r="BM118" s="1033"/>
      <c r="BN118" s="1033"/>
      <c r="BO118" s="1033"/>
      <c r="BP118" s="1034"/>
      <c r="BQ118" s="1065" t="s">
        <v>400</v>
      </c>
      <c r="BR118" s="1066"/>
      <c r="BS118" s="1066"/>
      <c r="BT118" s="1066"/>
      <c r="BU118" s="1066"/>
      <c r="BV118" s="1066" t="s">
        <v>400</v>
      </c>
      <c r="BW118" s="1066"/>
      <c r="BX118" s="1066"/>
      <c r="BY118" s="1066"/>
      <c r="BZ118" s="1066"/>
      <c r="CA118" s="1066" t="s">
        <v>400</v>
      </c>
      <c r="CB118" s="1066"/>
      <c r="CC118" s="1066"/>
      <c r="CD118" s="1066"/>
      <c r="CE118" s="1066"/>
      <c r="CF118" s="982" t="s">
        <v>400</v>
      </c>
      <c r="CG118" s="983"/>
      <c r="CH118" s="983"/>
      <c r="CI118" s="983"/>
      <c r="CJ118" s="983"/>
      <c r="CK118" s="1013"/>
      <c r="CL118" s="1014"/>
      <c r="CM118" s="984" t="s">
        <v>450</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400</v>
      </c>
      <c r="DH118" s="1027"/>
      <c r="DI118" s="1027"/>
      <c r="DJ118" s="1027"/>
      <c r="DK118" s="1028"/>
      <c r="DL118" s="1029" t="s">
        <v>121</v>
      </c>
      <c r="DM118" s="1027"/>
      <c r="DN118" s="1027"/>
      <c r="DO118" s="1027"/>
      <c r="DP118" s="1028"/>
      <c r="DQ118" s="1029" t="s">
        <v>400</v>
      </c>
      <c r="DR118" s="1027"/>
      <c r="DS118" s="1027"/>
      <c r="DT118" s="1027"/>
      <c r="DU118" s="1028"/>
      <c r="DV118" s="1030" t="s">
        <v>400</v>
      </c>
      <c r="DW118" s="1031"/>
      <c r="DX118" s="1031"/>
      <c r="DY118" s="1031"/>
      <c r="DZ118" s="1032"/>
    </row>
    <row r="119" spans="1:130" s="226" customFormat="1" ht="26.25" customHeight="1">
      <c r="A119" s="1126" t="s">
        <v>422</v>
      </c>
      <c r="B119" s="1012"/>
      <c r="C119" s="991" t="s">
        <v>423</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400</v>
      </c>
      <c r="AB119" s="960"/>
      <c r="AC119" s="960"/>
      <c r="AD119" s="960"/>
      <c r="AE119" s="961"/>
      <c r="AF119" s="962" t="s">
        <v>400</v>
      </c>
      <c r="AG119" s="960"/>
      <c r="AH119" s="960"/>
      <c r="AI119" s="960"/>
      <c r="AJ119" s="961"/>
      <c r="AK119" s="962" t="s">
        <v>400</v>
      </c>
      <c r="AL119" s="960"/>
      <c r="AM119" s="960"/>
      <c r="AN119" s="960"/>
      <c r="AO119" s="961"/>
      <c r="AP119" s="963" t="s">
        <v>400</v>
      </c>
      <c r="AQ119" s="964"/>
      <c r="AR119" s="964"/>
      <c r="AS119" s="964"/>
      <c r="AT119" s="965"/>
      <c r="AU119" s="970"/>
      <c r="AV119" s="971"/>
      <c r="AW119" s="971"/>
      <c r="AX119" s="971"/>
      <c r="AY119" s="971"/>
      <c r="AZ119" s="257" t="s">
        <v>179</v>
      </c>
      <c r="BA119" s="257"/>
      <c r="BB119" s="257"/>
      <c r="BC119" s="257"/>
      <c r="BD119" s="257"/>
      <c r="BE119" s="257"/>
      <c r="BF119" s="257"/>
      <c r="BG119" s="257"/>
      <c r="BH119" s="257"/>
      <c r="BI119" s="257"/>
      <c r="BJ119" s="257"/>
      <c r="BK119" s="257"/>
      <c r="BL119" s="257"/>
      <c r="BM119" s="257"/>
      <c r="BN119" s="257"/>
      <c r="BO119" s="1043" t="s">
        <v>451</v>
      </c>
      <c r="BP119" s="1074"/>
      <c r="BQ119" s="1065">
        <v>6272218</v>
      </c>
      <c r="BR119" s="1066"/>
      <c r="BS119" s="1066"/>
      <c r="BT119" s="1066"/>
      <c r="BU119" s="1066"/>
      <c r="BV119" s="1066">
        <v>6179822</v>
      </c>
      <c r="BW119" s="1066"/>
      <c r="BX119" s="1066"/>
      <c r="BY119" s="1066"/>
      <c r="BZ119" s="1066"/>
      <c r="CA119" s="1066">
        <v>6296619</v>
      </c>
      <c r="CB119" s="1066"/>
      <c r="CC119" s="1066"/>
      <c r="CD119" s="1066"/>
      <c r="CE119" s="1066"/>
      <c r="CF119" s="1067"/>
      <c r="CG119" s="1068"/>
      <c r="CH119" s="1068"/>
      <c r="CI119" s="1068"/>
      <c r="CJ119" s="1069"/>
      <c r="CK119" s="1015"/>
      <c r="CL119" s="1016"/>
      <c r="CM119" s="1070" t="s">
        <v>452</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400</v>
      </c>
      <c r="DH119" s="1052"/>
      <c r="DI119" s="1052"/>
      <c r="DJ119" s="1052"/>
      <c r="DK119" s="1053"/>
      <c r="DL119" s="1051" t="s">
        <v>400</v>
      </c>
      <c r="DM119" s="1052"/>
      <c r="DN119" s="1052"/>
      <c r="DO119" s="1052"/>
      <c r="DP119" s="1053"/>
      <c r="DQ119" s="1051" t="s">
        <v>400</v>
      </c>
      <c r="DR119" s="1052"/>
      <c r="DS119" s="1052"/>
      <c r="DT119" s="1052"/>
      <c r="DU119" s="1053"/>
      <c r="DV119" s="1054" t="s">
        <v>400</v>
      </c>
      <c r="DW119" s="1055"/>
      <c r="DX119" s="1055"/>
      <c r="DY119" s="1055"/>
      <c r="DZ119" s="1056"/>
    </row>
    <row r="120" spans="1:130" s="226" customFormat="1" ht="26.25" customHeight="1">
      <c r="A120" s="1127"/>
      <c r="B120" s="1014"/>
      <c r="C120" s="984" t="s">
        <v>429</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400</v>
      </c>
      <c r="AB120" s="1027"/>
      <c r="AC120" s="1027"/>
      <c r="AD120" s="1027"/>
      <c r="AE120" s="1028"/>
      <c r="AF120" s="1029" t="s">
        <v>400</v>
      </c>
      <c r="AG120" s="1027"/>
      <c r="AH120" s="1027"/>
      <c r="AI120" s="1027"/>
      <c r="AJ120" s="1028"/>
      <c r="AK120" s="1029" t="s">
        <v>400</v>
      </c>
      <c r="AL120" s="1027"/>
      <c r="AM120" s="1027"/>
      <c r="AN120" s="1027"/>
      <c r="AO120" s="1028"/>
      <c r="AP120" s="1030" t="s">
        <v>400</v>
      </c>
      <c r="AQ120" s="1031"/>
      <c r="AR120" s="1031"/>
      <c r="AS120" s="1031"/>
      <c r="AT120" s="1032"/>
      <c r="AU120" s="1057" t="s">
        <v>453</v>
      </c>
      <c r="AV120" s="1058"/>
      <c r="AW120" s="1058"/>
      <c r="AX120" s="1058"/>
      <c r="AY120" s="1059"/>
      <c r="AZ120" s="1008" t="s">
        <v>454</v>
      </c>
      <c r="BA120" s="957"/>
      <c r="BB120" s="957"/>
      <c r="BC120" s="957"/>
      <c r="BD120" s="957"/>
      <c r="BE120" s="957"/>
      <c r="BF120" s="957"/>
      <c r="BG120" s="957"/>
      <c r="BH120" s="957"/>
      <c r="BI120" s="957"/>
      <c r="BJ120" s="957"/>
      <c r="BK120" s="957"/>
      <c r="BL120" s="957"/>
      <c r="BM120" s="957"/>
      <c r="BN120" s="957"/>
      <c r="BO120" s="957"/>
      <c r="BP120" s="958"/>
      <c r="BQ120" s="994">
        <v>2871162</v>
      </c>
      <c r="BR120" s="995"/>
      <c r="BS120" s="995"/>
      <c r="BT120" s="995"/>
      <c r="BU120" s="995"/>
      <c r="BV120" s="995">
        <v>3039556</v>
      </c>
      <c r="BW120" s="995"/>
      <c r="BX120" s="995"/>
      <c r="BY120" s="995"/>
      <c r="BZ120" s="995"/>
      <c r="CA120" s="995">
        <v>3151017</v>
      </c>
      <c r="CB120" s="995"/>
      <c r="CC120" s="995"/>
      <c r="CD120" s="995"/>
      <c r="CE120" s="995"/>
      <c r="CF120" s="1009">
        <v>161.6</v>
      </c>
      <c r="CG120" s="1010"/>
      <c r="CH120" s="1010"/>
      <c r="CI120" s="1010"/>
      <c r="CJ120" s="1010"/>
      <c r="CK120" s="1075" t="s">
        <v>455</v>
      </c>
      <c r="CL120" s="1076"/>
      <c r="CM120" s="1076"/>
      <c r="CN120" s="1076"/>
      <c r="CO120" s="1077"/>
      <c r="CP120" s="1083" t="s">
        <v>397</v>
      </c>
      <c r="CQ120" s="1084"/>
      <c r="CR120" s="1084"/>
      <c r="CS120" s="1084"/>
      <c r="CT120" s="1084"/>
      <c r="CU120" s="1084"/>
      <c r="CV120" s="1084"/>
      <c r="CW120" s="1084"/>
      <c r="CX120" s="1084"/>
      <c r="CY120" s="1084"/>
      <c r="CZ120" s="1084"/>
      <c r="DA120" s="1084"/>
      <c r="DB120" s="1084"/>
      <c r="DC120" s="1084"/>
      <c r="DD120" s="1084"/>
      <c r="DE120" s="1084"/>
      <c r="DF120" s="1085"/>
      <c r="DG120" s="994">
        <v>1316888</v>
      </c>
      <c r="DH120" s="995"/>
      <c r="DI120" s="995"/>
      <c r="DJ120" s="995"/>
      <c r="DK120" s="995"/>
      <c r="DL120" s="995">
        <v>1178224</v>
      </c>
      <c r="DM120" s="995"/>
      <c r="DN120" s="995"/>
      <c r="DO120" s="995"/>
      <c r="DP120" s="995"/>
      <c r="DQ120" s="995">
        <v>1079847</v>
      </c>
      <c r="DR120" s="995"/>
      <c r="DS120" s="995"/>
      <c r="DT120" s="995"/>
      <c r="DU120" s="995"/>
      <c r="DV120" s="996">
        <v>55.4</v>
      </c>
      <c r="DW120" s="996"/>
      <c r="DX120" s="996"/>
      <c r="DY120" s="996"/>
      <c r="DZ120" s="997"/>
    </row>
    <row r="121" spans="1:130" s="226" customFormat="1" ht="26.25" customHeight="1">
      <c r="A121" s="1127"/>
      <c r="B121" s="1014"/>
      <c r="C121" s="1035" t="s">
        <v>456</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400</v>
      </c>
      <c r="AB121" s="1027"/>
      <c r="AC121" s="1027"/>
      <c r="AD121" s="1027"/>
      <c r="AE121" s="1028"/>
      <c r="AF121" s="1029" t="s">
        <v>400</v>
      </c>
      <c r="AG121" s="1027"/>
      <c r="AH121" s="1027"/>
      <c r="AI121" s="1027"/>
      <c r="AJ121" s="1028"/>
      <c r="AK121" s="1029" t="s">
        <v>400</v>
      </c>
      <c r="AL121" s="1027"/>
      <c r="AM121" s="1027"/>
      <c r="AN121" s="1027"/>
      <c r="AO121" s="1028"/>
      <c r="AP121" s="1030" t="s">
        <v>400</v>
      </c>
      <c r="AQ121" s="1031"/>
      <c r="AR121" s="1031"/>
      <c r="AS121" s="1031"/>
      <c r="AT121" s="1032"/>
      <c r="AU121" s="1060"/>
      <c r="AV121" s="1061"/>
      <c r="AW121" s="1061"/>
      <c r="AX121" s="1061"/>
      <c r="AY121" s="1062"/>
      <c r="AZ121" s="1017" t="s">
        <v>457</v>
      </c>
      <c r="BA121" s="1018"/>
      <c r="BB121" s="1018"/>
      <c r="BC121" s="1018"/>
      <c r="BD121" s="1018"/>
      <c r="BE121" s="1018"/>
      <c r="BF121" s="1018"/>
      <c r="BG121" s="1018"/>
      <c r="BH121" s="1018"/>
      <c r="BI121" s="1018"/>
      <c r="BJ121" s="1018"/>
      <c r="BK121" s="1018"/>
      <c r="BL121" s="1018"/>
      <c r="BM121" s="1018"/>
      <c r="BN121" s="1018"/>
      <c r="BO121" s="1018"/>
      <c r="BP121" s="1019"/>
      <c r="BQ121" s="987">
        <v>354744</v>
      </c>
      <c r="BR121" s="988"/>
      <c r="BS121" s="988"/>
      <c r="BT121" s="988"/>
      <c r="BU121" s="988"/>
      <c r="BV121" s="988">
        <v>310475</v>
      </c>
      <c r="BW121" s="988"/>
      <c r="BX121" s="988"/>
      <c r="BY121" s="988"/>
      <c r="BZ121" s="988"/>
      <c r="CA121" s="988">
        <v>237558</v>
      </c>
      <c r="CB121" s="988"/>
      <c r="CC121" s="988"/>
      <c r="CD121" s="988"/>
      <c r="CE121" s="988"/>
      <c r="CF121" s="982">
        <v>12.2</v>
      </c>
      <c r="CG121" s="983"/>
      <c r="CH121" s="983"/>
      <c r="CI121" s="983"/>
      <c r="CJ121" s="983"/>
      <c r="CK121" s="1078"/>
      <c r="CL121" s="1079"/>
      <c r="CM121" s="1079"/>
      <c r="CN121" s="1079"/>
      <c r="CO121" s="1080"/>
      <c r="CP121" s="1088" t="s">
        <v>458</v>
      </c>
      <c r="CQ121" s="1089"/>
      <c r="CR121" s="1089"/>
      <c r="CS121" s="1089"/>
      <c r="CT121" s="1089"/>
      <c r="CU121" s="1089"/>
      <c r="CV121" s="1089"/>
      <c r="CW121" s="1089"/>
      <c r="CX121" s="1089"/>
      <c r="CY121" s="1089"/>
      <c r="CZ121" s="1089"/>
      <c r="DA121" s="1089"/>
      <c r="DB121" s="1089"/>
      <c r="DC121" s="1089"/>
      <c r="DD121" s="1089"/>
      <c r="DE121" s="1089"/>
      <c r="DF121" s="1090"/>
      <c r="DG121" s="987">
        <v>568289</v>
      </c>
      <c r="DH121" s="988"/>
      <c r="DI121" s="988"/>
      <c r="DJ121" s="988"/>
      <c r="DK121" s="988"/>
      <c r="DL121" s="988">
        <v>620816</v>
      </c>
      <c r="DM121" s="988"/>
      <c r="DN121" s="988"/>
      <c r="DO121" s="988"/>
      <c r="DP121" s="988"/>
      <c r="DQ121" s="988">
        <v>565561</v>
      </c>
      <c r="DR121" s="988"/>
      <c r="DS121" s="988"/>
      <c r="DT121" s="988"/>
      <c r="DU121" s="988"/>
      <c r="DV121" s="989">
        <v>29</v>
      </c>
      <c r="DW121" s="989"/>
      <c r="DX121" s="989"/>
      <c r="DY121" s="989"/>
      <c r="DZ121" s="990"/>
    </row>
    <row r="122" spans="1:130" s="226" customFormat="1" ht="26.25" customHeight="1">
      <c r="A122" s="1127"/>
      <c r="B122" s="1014"/>
      <c r="C122" s="984" t="s">
        <v>439</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400</v>
      </c>
      <c r="AB122" s="1027"/>
      <c r="AC122" s="1027"/>
      <c r="AD122" s="1027"/>
      <c r="AE122" s="1028"/>
      <c r="AF122" s="1029" t="s">
        <v>428</v>
      </c>
      <c r="AG122" s="1027"/>
      <c r="AH122" s="1027"/>
      <c r="AI122" s="1027"/>
      <c r="AJ122" s="1028"/>
      <c r="AK122" s="1029" t="s">
        <v>400</v>
      </c>
      <c r="AL122" s="1027"/>
      <c r="AM122" s="1027"/>
      <c r="AN122" s="1027"/>
      <c r="AO122" s="1028"/>
      <c r="AP122" s="1030" t="s">
        <v>400</v>
      </c>
      <c r="AQ122" s="1031"/>
      <c r="AR122" s="1031"/>
      <c r="AS122" s="1031"/>
      <c r="AT122" s="1032"/>
      <c r="AU122" s="1060"/>
      <c r="AV122" s="1061"/>
      <c r="AW122" s="1061"/>
      <c r="AX122" s="1061"/>
      <c r="AY122" s="1062"/>
      <c r="AZ122" s="1042" t="s">
        <v>459</v>
      </c>
      <c r="BA122" s="1033"/>
      <c r="BB122" s="1033"/>
      <c r="BC122" s="1033"/>
      <c r="BD122" s="1033"/>
      <c r="BE122" s="1033"/>
      <c r="BF122" s="1033"/>
      <c r="BG122" s="1033"/>
      <c r="BH122" s="1033"/>
      <c r="BI122" s="1033"/>
      <c r="BJ122" s="1033"/>
      <c r="BK122" s="1033"/>
      <c r="BL122" s="1033"/>
      <c r="BM122" s="1033"/>
      <c r="BN122" s="1033"/>
      <c r="BO122" s="1033"/>
      <c r="BP122" s="1034"/>
      <c r="BQ122" s="1065">
        <v>3662068</v>
      </c>
      <c r="BR122" s="1066"/>
      <c r="BS122" s="1066"/>
      <c r="BT122" s="1066"/>
      <c r="BU122" s="1066"/>
      <c r="BV122" s="1066">
        <v>3542119</v>
      </c>
      <c r="BW122" s="1066"/>
      <c r="BX122" s="1066"/>
      <c r="BY122" s="1066"/>
      <c r="BZ122" s="1066"/>
      <c r="CA122" s="1066">
        <v>3645772</v>
      </c>
      <c r="CB122" s="1066"/>
      <c r="CC122" s="1066"/>
      <c r="CD122" s="1066"/>
      <c r="CE122" s="1066"/>
      <c r="CF122" s="1086">
        <v>187</v>
      </c>
      <c r="CG122" s="1087"/>
      <c r="CH122" s="1087"/>
      <c r="CI122" s="1087"/>
      <c r="CJ122" s="1087"/>
      <c r="CK122" s="1078"/>
      <c r="CL122" s="1079"/>
      <c r="CM122" s="1079"/>
      <c r="CN122" s="1079"/>
      <c r="CO122" s="1080"/>
      <c r="CP122" s="1088" t="s">
        <v>460</v>
      </c>
      <c r="CQ122" s="1089"/>
      <c r="CR122" s="1089"/>
      <c r="CS122" s="1089"/>
      <c r="CT122" s="1089"/>
      <c r="CU122" s="1089"/>
      <c r="CV122" s="1089"/>
      <c r="CW122" s="1089"/>
      <c r="CX122" s="1089"/>
      <c r="CY122" s="1089"/>
      <c r="CZ122" s="1089"/>
      <c r="DA122" s="1089"/>
      <c r="DB122" s="1089"/>
      <c r="DC122" s="1089"/>
      <c r="DD122" s="1089"/>
      <c r="DE122" s="1089"/>
      <c r="DF122" s="1090"/>
      <c r="DG122" s="987" t="s">
        <v>428</v>
      </c>
      <c r="DH122" s="988"/>
      <c r="DI122" s="988"/>
      <c r="DJ122" s="988"/>
      <c r="DK122" s="988"/>
      <c r="DL122" s="988" t="s">
        <v>428</v>
      </c>
      <c r="DM122" s="988"/>
      <c r="DN122" s="988"/>
      <c r="DO122" s="988"/>
      <c r="DP122" s="988"/>
      <c r="DQ122" s="988" t="s">
        <v>428</v>
      </c>
      <c r="DR122" s="988"/>
      <c r="DS122" s="988"/>
      <c r="DT122" s="988"/>
      <c r="DU122" s="988"/>
      <c r="DV122" s="989" t="s">
        <v>428</v>
      </c>
      <c r="DW122" s="989"/>
      <c r="DX122" s="989"/>
      <c r="DY122" s="989"/>
      <c r="DZ122" s="990"/>
    </row>
    <row r="123" spans="1:130" s="226" customFormat="1" ht="26.25" customHeight="1">
      <c r="A123" s="1127"/>
      <c r="B123" s="1014"/>
      <c r="C123" s="984" t="s">
        <v>445</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428</v>
      </c>
      <c r="AB123" s="1027"/>
      <c r="AC123" s="1027"/>
      <c r="AD123" s="1027"/>
      <c r="AE123" s="1028"/>
      <c r="AF123" s="1029" t="s">
        <v>428</v>
      </c>
      <c r="AG123" s="1027"/>
      <c r="AH123" s="1027"/>
      <c r="AI123" s="1027"/>
      <c r="AJ123" s="1028"/>
      <c r="AK123" s="1029" t="s">
        <v>428</v>
      </c>
      <c r="AL123" s="1027"/>
      <c r="AM123" s="1027"/>
      <c r="AN123" s="1027"/>
      <c r="AO123" s="1028"/>
      <c r="AP123" s="1030" t="s">
        <v>428</v>
      </c>
      <c r="AQ123" s="1031"/>
      <c r="AR123" s="1031"/>
      <c r="AS123" s="1031"/>
      <c r="AT123" s="1032"/>
      <c r="AU123" s="1063"/>
      <c r="AV123" s="1064"/>
      <c r="AW123" s="1064"/>
      <c r="AX123" s="1064"/>
      <c r="AY123" s="1064"/>
      <c r="AZ123" s="257" t="s">
        <v>179</v>
      </c>
      <c r="BA123" s="257"/>
      <c r="BB123" s="257"/>
      <c r="BC123" s="257"/>
      <c r="BD123" s="257"/>
      <c r="BE123" s="257"/>
      <c r="BF123" s="257"/>
      <c r="BG123" s="257"/>
      <c r="BH123" s="257"/>
      <c r="BI123" s="257"/>
      <c r="BJ123" s="257"/>
      <c r="BK123" s="257"/>
      <c r="BL123" s="257"/>
      <c r="BM123" s="257"/>
      <c r="BN123" s="257"/>
      <c r="BO123" s="1043" t="s">
        <v>461</v>
      </c>
      <c r="BP123" s="1074"/>
      <c r="BQ123" s="1133">
        <v>6887974</v>
      </c>
      <c r="BR123" s="1134"/>
      <c r="BS123" s="1134"/>
      <c r="BT123" s="1134"/>
      <c r="BU123" s="1134"/>
      <c r="BV123" s="1134">
        <v>6892150</v>
      </c>
      <c r="BW123" s="1134"/>
      <c r="BX123" s="1134"/>
      <c r="BY123" s="1134"/>
      <c r="BZ123" s="1134"/>
      <c r="CA123" s="1134">
        <v>7034347</v>
      </c>
      <c r="CB123" s="1134"/>
      <c r="CC123" s="1134"/>
      <c r="CD123" s="1134"/>
      <c r="CE123" s="1134"/>
      <c r="CF123" s="1067"/>
      <c r="CG123" s="1068"/>
      <c r="CH123" s="1068"/>
      <c r="CI123" s="1068"/>
      <c r="CJ123" s="1069"/>
      <c r="CK123" s="1078"/>
      <c r="CL123" s="1079"/>
      <c r="CM123" s="1079"/>
      <c r="CN123" s="1079"/>
      <c r="CO123" s="1080"/>
      <c r="CP123" s="1088" t="s">
        <v>394</v>
      </c>
      <c r="CQ123" s="1089"/>
      <c r="CR123" s="1089"/>
      <c r="CS123" s="1089"/>
      <c r="CT123" s="1089"/>
      <c r="CU123" s="1089"/>
      <c r="CV123" s="1089"/>
      <c r="CW123" s="1089"/>
      <c r="CX123" s="1089"/>
      <c r="CY123" s="1089"/>
      <c r="CZ123" s="1089"/>
      <c r="DA123" s="1089"/>
      <c r="DB123" s="1089"/>
      <c r="DC123" s="1089"/>
      <c r="DD123" s="1089"/>
      <c r="DE123" s="1089"/>
      <c r="DF123" s="1090"/>
      <c r="DG123" s="1026" t="s">
        <v>400</v>
      </c>
      <c r="DH123" s="1027"/>
      <c r="DI123" s="1027"/>
      <c r="DJ123" s="1027"/>
      <c r="DK123" s="1028"/>
      <c r="DL123" s="1029" t="s">
        <v>400</v>
      </c>
      <c r="DM123" s="1027"/>
      <c r="DN123" s="1027"/>
      <c r="DO123" s="1027"/>
      <c r="DP123" s="1028"/>
      <c r="DQ123" s="1029" t="s">
        <v>400</v>
      </c>
      <c r="DR123" s="1027"/>
      <c r="DS123" s="1027"/>
      <c r="DT123" s="1027"/>
      <c r="DU123" s="1028"/>
      <c r="DV123" s="1030" t="s">
        <v>400</v>
      </c>
      <c r="DW123" s="1031"/>
      <c r="DX123" s="1031"/>
      <c r="DY123" s="1031"/>
      <c r="DZ123" s="1032"/>
    </row>
    <row r="124" spans="1:130" s="226" customFormat="1" ht="26.25" customHeight="1" thickBot="1">
      <c r="A124" s="1127"/>
      <c r="B124" s="1014"/>
      <c r="C124" s="984" t="s">
        <v>448</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121</v>
      </c>
      <c r="AB124" s="1027"/>
      <c r="AC124" s="1027"/>
      <c r="AD124" s="1027"/>
      <c r="AE124" s="1028"/>
      <c r="AF124" s="1029" t="s">
        <v>400</v>
      </c>
      <c r="AG124" s="1027"/>
      <c r="AH124" s="1027"/>
      <c r="AI124" s="1027"/>
      <c r="AJ124" s="1028"/>
      <c r="AK124" s="1029" t="s">
        <v>400</v>
      </c>
      <c r="AL124" s="1027"/>
      <c r="AM124" s="1027"/>
      <c r="AN124" s="1027"/>
      <c r="AO124" s="1028"/>
      <c r="AP124" s="1030" t="s">
        <v>400</v>
      </c>
      <c r="AQ124" s="1031"/>
      <c r="AR124" s="1031"/>
      <c r="AS124" s="1031"/>
      <c r="AT124" s="1032"/>
      <c r="AU124" s="1129" t="s">
        <v>462</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400</v>
      </c>
      <c r="BR124" s="1096"/>
      <c r="BS124" s="1096"/>
      <c r="BT124" s="1096"/>
      <c r="BU124" s="1096"/>
      <c r="BV124" s="1096" t="s">
        <v>400</v>
      </c>
      <c r="BW124" s="1096"/>
      <c r="BX124" s="1096"/>
      <c r="BY124" s="1096"/>
      <c r="BZ124" s="1096"/>
      <c r="CA124" s="1096" t="s">
        <v>400</v>
      </c>
      <c r="CB124" s="1096"/>
      <c r="CC124" s="1096"/>
      <c r="CD124" s="1096"/>
      <c r="CE124" s="1096"/>
      <c r="CF124" s="1097"/>
      <c r="CG124" s="1098"/>
      <c r="CH124" s="1098"/>
      <c r="CI124" s="1098"/>
      <c r="CJ124" s="1099"/>
      <c r="CK124" s="1081"/>
      <c r="CL124" s="1081"/>
      <c r="CM124" s="1081"/>
      <c r="CN124" s="1081"/>
      <c r="CO124" s="1082"/>
      <c r="CP124" s="1088" t="s">
        <v>463</v>
      </c>
      <c r="CQ124" s="1089"/>
      <c r="CR124" s="1089"/>
      <c r="CS124" s="1089"/>
      <c r="CT124" s="1089"/>
      <c r="CU124" s="1089"/>
      <c r="CV124" s="1089"/>
      <c r="CW124" s="1089"/>
      <c r="CX124" s="1089"/>
      <c r="CY124" s="1089"/>
      <c r="CZ124" s="1089"/>
      <c r="DA124" s="1089"/>
      <c r="DB124" s="1089"/>
      <c r="DC124" s="1089"/>
      <c r="DD124" s="1089"/>
      <c r="DE124" s="1089"/>
      <c r="DF124" s="1090"/>
      <c r="DG124" s="1073" t="s">
        <v>464</v>
      </c>
      <c r="DH124" s="1052"/>
      <c r="DI124" s="1052"/>
      <c r="DJ124" s="1052"/>
      <c r="DK124" s="1053"/>
      <c r="DL124" s="1051" t="s">
        <v>121</v>
      </c>
      <c r="DM124" s="1052"/>
      <c r="DN124" s="1052"/>
      <c r="DO124" s="1052"/>
      <c r="DP124" s="1053"/>
      <c r="DQ124" s="1051" t="s">
        <v>121</v>
      </c>
      <c r="DR124" s="1052"/>
      <c r="DS124" s="1052"/>
      <c r="DT124" s="1052"/>
      <c r="DU124" s="1053"/>
      <c r="DV124" s="1054" t="s">
        <v>121</v>
      </c>
      <c r="DW124" s="1055"/>
      <c r="DX124" s="1055"/>
      <c r="DY124" s="1055"/>
      <c r="DZ124" s="1056"/>
    </row>
    <row r="125" spans="1:130" s="226" customFormat="1" ht="26.25" customHeight="1">
      <c r="A125" s="1127"/>
      <c r="B125" s="1014"/>
      <c r="C125" s="984" t="s">
        <v>450</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121</v>
      </c>
      <c r="AB125" s="1027"/>
      <c r="AC125" s="1027"/>
      <c r="AD125" s="1027"/>
      <c r="AE125" s="1028"/>
      <c r="AF125" s="1029" t="s">
        <v>400</v>
      </c>
      <c r="AG125" s="1027"/>
      <c r="AH125" s="1027"/>
      <c r="AI125" s="1027"/>
      <c r="AJ125" s="1028"/>
      <c r="AK125" s="1029" t="s">
        <v>121</v>
      </c>
      <c r="AL125" s="1027"/>
      <c r="AM125" s="1027"/>
      <c r="AN125" s="1027"/>
      <c r="AO125" s="1028"/>
      <c r="AP125" s="1030" t="s">
        <v>121</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465</v>
      </c>
      <c r="CL125" s="1076"/>
      <c r="CM125" s="1076"/>
      <c r="CN125" s="1076"/>
      <c r="CO125" s="1077"/>
      <c r="CP125" s="1008" t="s">
        <v>466</v>
      </c>
      <c r="CQ125" s="957"/>
      <c r="CR125" s="957"/>
      <c r="CS125" s="957"/>
      <c r="CT125" s="957"/>
      <c r="CU125" s="957"/>
      <c r="CV125" s="957"/>
      <c r="CW125" s="957"/>
      <c r="CX125" s="957"/>
      <c r="CY125" s="957"/>
      <c r="CZ125" s="957"/>
      <c r="DA125" s="957"/>
      <c r="DB125" s="957"/>
      <c r="DC125" s="957"/>
      <c r="DD125" s="957"/>
      <c r="DE125" s="957"/>
      <c r="DF125" s="958"/>
      <c r="DG125" s="994" t="s">
        <v>400</v>
      </c>
      <c r="DH125" s="995"/>
      <c r="DI125" s="995"/>
      <c r="DJ125" s="995"/>
      <c r="DK125" s="995"/>
      <c r="DL125" s="995" t="s">
        <v>464</v>
      </c>
      <c r="DM125" s="995"/>
      <c r="DN125" s="995"/>
      <c r="DO125" s="995"/>
      <c r="DP125" s="995"/>
      <c r="DQ125" s="995" t="s">
        <v>464</v>
      </c>
      <c r="DR125" s="995"/>
      <c r="DS125" s="995"/>
      <c r="DT125" s="995"/>
      <c r="DU125" s="995"/>
      <c r="DV125" s="996" t="s">
        <v>400</v>
      </c>
      <c r="DW125" s="996"/>
      <c r="DX125" s="996"/>
      <c r="DY125" s="996"/>
      <c r="DZ125" s="997"/>
    </row>
    <row r="126" spans="1:130" s="226" customFormat="1" ht="26.25" customHeight="1" thickBot="1">
      <c r="A126" s="1127"/>
      <c r="B126" s="1014"/>
      <c r="C126" s="984" t="s">
        <v>452</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400</v>
      </c>
      <c r="AB126" s="1027"/>
      <c r="AC126" s="1027"/>
      <c r="AD126" s="1027"/>
      <c r="AE126" s="1028"/>
      <c r="AF126" s="1029" t="s">
        <v>400</v>
      </c>
      <c r="AG126" s="1027"/>
      <c r="AH126" s="1027"/>
      <c r="AI126" s="1027"/>
      <c r="AJ126" s="1028"/>
      <c r="AK126" s="1029" t="s">
        <v>121</v>
      </c>
      <c r="AL126" s="1027"/>
      <c r="AM126" s="1027"/>
      <c r="AN126" s="1027"/>
      <c r="AO126" s="1028"/>
      <c r="AP126" s="1030" t="s">
        <v>464</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467</v>
      </c>
      <c r="CQ126" s="1018"/>
      <c r="CR126" s="1018"/>
      <c r="CS126" s="1018"/>
      <c r="CT126" s="1018"/>
      <c r="CU126" s="1018"/>
      <c r="CV126" s="1018"/>
      <c r="CW126" s="1018"/>
      <c r="CX126" s="1018"/>
      <c r="CY126" s="1018"/>
      <c r="CZ126" s="1018"/>
      <c r="DA126" s="1018"/>
      <c r="DB126" s="1018"/>
      <c r="DC126" s="1018"/>
      <c r="DD126" s="1018"/>
      <c r="DE126" s="1018"/>
      <c r="DF126" s="1019"/>
      <c r="DG126" s="987" t="s">
        <v>121</v>
      </c>
      <c r="DH126" s="988"/>
      <c r="DI126" s="988"/>
      <c r="DJ126" s="988"/>
      <c r="DK126" s="988"/>
      <c r="DL126" s="988" t="s">
        <v>400</v>
      </c>
      <c r="DM126" s="988"/>
      <c r="DN126" s="988"/>
      <c r="DO126" s="988"/>
      <c r="DP126" s="988"/>
      <c r="DQ126" s="988" t="s">
        <v>121</v>
      </c>
      <c r="DR126" s="988"/>
      <c r="DS126" s="988"/>
      <c r="DT126" s="988"/>
      <c r="DU126" s="988"/>
      <c r="DV126" s="989" t="s">
        <v>121</v>
      </c>
      <c r="DW126" s="989"/>
      <c r="DX126" s="989"/>
      <c r="DY126" s="989"/>
      <c r="DZ126" s="990"/>
    </row>
    <row r="127" spans="1:130" s="226" customFormat="1" ht="26.25" customHeight="1">
      <c r="A127" s="1128"/>
      <c r="B127" s="1016"/>
      <c r="C127" s="1070" t="s">
        <v>468</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v>88</v>
      </c>
      <c r="AB127" s="1027"/>
      <c r="AC127" s="1027"/>
      <c r="AD127" s="1027"/>
      <c r="AE127" s="1028"/>
      <c r="AF127" s="1029">
        <v>400</v>
      </c>
      <c r="AG127" s="1027"/>
      <c r="AH127" s="1027"/>
      <c r="AI127" s="1027"/>
      <c r="AJ127" s="1028"/>
      <c r="AK127" s="1029">
        <v>111</v>
      </c>
      <c r="AL127" s="1027"/>
      <c r="AM127" s="1027"/>
      <c r="AN127" s="1027"/>
      <c r="AO127" s="1028"/>
      <c r="AP127" s="1030">
        <v>0</v>
      </c>
      <c r="AQ127" s="1031"/>
      <c r="AR127" s="1031"/>
      <c r="AS127" s="1031"/>
      <c r="AT127" s="1032"/>
      <c r="AU127" s="262"/>
      <c r="AV127" s="262"/>
      <c r="AW127" s="262"/>
      <c r="AX127" s="1100" t="s">
        <v>469</v>
      </c>
      <c r="AY127" s="1101"/>
      <c r="AZ127" s="1101"/>
      <c r="BA127" s="1101"/>
      <c r="BB127" s="1101"/>
      <c r="BC127" s="1101"/>
      <c r="BD127" s="1101"/>
      <c r="BE127" s="1102"/>
      <c r="BF127" s="1103" t="s">
        <v>470</v>
      </c>
      <c r="BG127" s="1101"/>
      <c r="BH127" s="1101"/>
      <c r="BI127" s="1101"/>
      <c r="BJ127" s="1101"/>
      <c r="BK127" s="1101"/>
      <c r="BL127" s="1102"/>
      <c r="BM127" s="1103" t="s">
        <v>471</v>
      </c>
      <c r="BN127" s="1101"/>
      <c r="BO127" s="1101"/>
      <c r="BP127" s="1101"/>
      <c r="BQ127" s="1101"/>
      <c r="BR127" s="1101"/>
      <c r="BS127" s="1102"/>
      <c r="BT127" s="1103" t="s">
        <v>472</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473</v>
      </c>
      <c r="CQ127" s="1018"/>
      <c r="CR127" s="1018"/>
      <c r="CS127" s="1018"/>
      <c r="CT127" s="1018"/>
      <c r="CU127" s="1018"/>
      <c r="CV127" s="1018"/>
      <c r="CW127" s="1018"/>
      <c r="CX127" s="1018"/>
      <c r="CY127" s="1018"/>
      <c r="CZ127" s="1018"/>
      <c r="DA127" s="1018"/>
      <c r="DB127" s="1018"/>
      <c r="DC127" s="1018"/>
      <c r="DD127" s="1018"/>
      <c r="DE127" s="1018"/>
      <c r="DF127" s="1019"/>
      <c r="DG127" s="987" t="s">
        <v>121</v>
      </c>
      <c r="DH127" s="988"/>
      <c r="DI127" s="988"/>
      <c r="DJ127" s="988"/>
      <c r="DK127" s="988"/>
      <c r="DL127" s="988" t="s">
        <v>400</v>
      </c>
      <c r="DM127" s="988"/>
      <c r="DN127" s="988"/>
      <c r="DO127" s="988"/>
      <c r="DP127" s="988"/>
      <c r="DQ127" s="988" t="s">
        <v>121</v>
      </c>
      <c r="DR127" s="988"/>
      <c r="DS127" s="988"/>
      <c r="DT127" s="988"/>
      <c r="DU127" s="988"/>
      <c r="DV127" s="989" t="s">
        <v>121</v>
      </c>
      <c r="DW127" s="989"/>
      <c r="DX127" s="989"/>
      <c r="DY127" s="989"/>
      <c r="DZ127" s="990"/>
    </row>
    <row r="128" spans="1:130" s="226" customFormat="1" ht="26.25" customHeight="1" thickBot="1">
      <c r="A128" s="1111" t="s">
        <v>474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475</v>
      </c>
      <c r="X128" s="1113"/>
      <c r="Y128" s="1113"/>
      <c r="Z128" s="1114"/>
      <c r="AA128" s="1115">
        <v>32867</v>
      </c>
      <c r="AB128" s="1116"/>
      <c r="AC128" s="1116"/>
      <c r="AD128" s="1116"/>
      <c r="AE128" s="1117"/>
      <c r="AF128" s="1118">
        <v>16299</v>
      </c>
      <c r="AG128" s="1116"/>
      <c r="AH128" s="1116"/>
      <c r="AI128" s="1116"/>
      <c r="AJ128" s="1117"/>
      <c r="AK128" s="1118">
        <v>12937</v>
      </c>
      <c r="AL128" s="1116"/>
      <c r="AM128" s="1116"/>
      <c r="AN128" s="1116"/>
      <c r="AO128" s="1117"/>
      <c r="AP128" s="1119"/>
      <c r="AQ128" s="1120"/>
      <c r="AR128" s="1120"/>
      <c r="AS128" s="1120"/>
      <c r="AT128" s="1121"/>
      <c r="AU128" s="262"/>
      <c r="AV128" s="262"/>
      <c r="AW128" s="262"/>
      <c r="AX128" s="956" t="s">
        <v>476</v>
      </c>
      <c r="AY128" s="957"/>
      <c r="AZ128" s="957"/>
      <c r="BA128" s="957"/>
      <c r="BB128" s="957"/>
      <c r="BC128" s="957"/>
      <c r="BD128" s="957"/>
      <c r="BE128" s="958"/>
      <c r="BF128" s="1122" t="s">
        <v>121</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477</v>
      </c>
      <c r="CQ128" s="1105"/>
      <c r="CR128" s="1105"/>
      <c r="CS128" s="1105"/>
      <c r="CT128" s="1105"/>
      <c r="CU128" s="1105"/>
      <c r="CV128" s="1105"/>
      <c r="CW128" s="1105"/>
      <c r="CX128" s="1105"/>
      <c r="CY128" s="1105"/>
      <c r="CZ128" s="1105"/>
      <c r="DA128" s="1105"/>
      <c r="DB128" s="1105"/>
      <c r="DC128" s="1105"/>
      <c r="DD128" s="1105"/>
      <c r="DE128" s="1105"/>
      <c r="DF128" s="1106"/>
      <c r="DG128" s="1107" t="s">
        <v>400</v>
      </c>
      <c r="DH128" s="1108"/>
      <c r="DI128" s="1108"/>
      <c r="DJ128" s="1108"/>
      <c r="DK128" s="1108"/>
      <c r="DL128" s="1108" t="s">
        <v>121</v>
      </c>
      <c r="DM128" s="1108"/>
      <c r="DN128" s="1108"/>
      <c r="DO128" s="1108"/>
      <c r="DP128" s="1108"/>
      <c r="DQ128" s="1108" t="s">
        <v>121</v>
      </c>
      <c r="DR128" s="1108"/>
      <c r="DS128" s="1108"/>
      <c r="DT128" s="1108"/>
      <c r="DU128" s="1108"/>
      <c r="DV128" s="1109" t="s">
        <v>121</v>
      </c>
      <c r="DW128" s="1109"/>
      <c r="DX128" s="1109"/>
      <c r="DY128" s="1109"/>
      <c r="DZ128" s="1110"/>
    </row>
    <row r="129" spans="1:131" s="226" customFormat="1" ht="26.25" customHeight="1">
      <c r="A129" s="998" t="s">
        <v>101</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478</v>
      </c>
      <c r="X129" s="1142"/>
      <c r="Y129" s="1142"/>
      <c r="Z129" s="1143"/>
      <c r="AA129" s="1026">
        <v>2448391</v>
      </c>
      <c r="AB129" s="1027"/>
      <c r="AC129" s="1027"/>
      <c r="AD129" s="1027"/>
      <c r="AE129" s="1028"/>
      <c r="AF129" s="1029">
        <v>2425776</v>
      </c>
      <c r="AG129" s="1027"/>
      <c r="AH129" s="1027"/>
      <c r="AI129" s="1027"/>
      <c r="AJ129" s="1028"/>
      <c r="AK129" s="1029">
        <v>2355300</v>
      </c>
      <c r="AL129" s="1027"/>
      <c r="AM129" s="1027"/>
      <c r="AN129" s="1027"/>
      <c r="AO129" s="1028"/>
      <c r="AP129" s="1144"/>
      <c r="AQ129" s="1145"/>
      <c r="AR129" s="1145"/>
      <c r="AS129" s="1145"/>
      <c r="AT129" s="1146"/>
      <c r="AU129" s="264"/>
      <c r="AV129" s="264"/>
      <c r="AW129" s="264"/>
      <c r="AX129" s="1135" t="s">
        <v>479</v>
      </c>
      <c r="AY129" s="1018"/>
      <c r="AZ129" s="1018"/>
      <c r="BA129" s="1018"/>
      <c r="BB129" s="1018"/>
      <c r="BC129" s="1018"/>
      <c r="BD129" s="1018"/>
      <c r="BE129" s="1019"/>
      <c r="BF129" s="1136" t="s">
        <v>400</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8" t="s">
        <v>480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481</v>
      </c>
      <c r="X130" s="1142"/>
      <c r="Y130" s="1142"/>
      <c r="Z130" s="1143"/>
      <c r="AA130" s="1026">
        <v>431928</v>
      </c>
      <c r="AB130" s="1027"/>
      <c r="AC130" s="1027"/>
      <c r="AD130" s="1027"/>
      <c r="AE130" s="1028"/>
      <c r="AF130" s="1029">
        <v>418761</v>
      </c>
      <c r="AG130" s="1027"/>
      <c r="AH130" s="1027"/>
      <c r="AI130" s="1027"/>
      <c r="AJ130" s="1028"/>
      <c r="AK130" s="1029">
        <v>405685</v>
      </c>
      <c r="AL130" s="1027"/>
      <c r="AM130" s="1027"/>
      <c r="AN130" s="1027"/>
      <c r="AO130" s="1028"/>
      <c r="AP130" s="1144"/>
      <c r="AQ130" s="1145"/>
      <c r="AR130" s="1145"/>
      <c r="AS130" s="1145"/>
      <c r="AT130" s="1146"/>
      <c r="AU130" s="264"/>
      <c r="AV130" s="264"/>
      <c r="AW130" s="264"/>
      <c r="AX130" s="1135" t="s">
        <v>482</v>
      </c>
      <c r="AY130" s="1018"/>
      <c r="AZ130" s="1018"/>
      <c r="BA130" s="1018"/>
      <c r="BB130" s="1018"/>
      <c r="BC130" s="1018"/>
      <c r="BD130" s="1018"/>
      <c r="BE130" s="1019"/>
      <c r="BF130" s="1172">
        <v>6.4</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483</v>
      </c>
      <c r="X131" s="1180"/>
      <c r="Y131" s="1180"/>
      <c r="Z131" s="1181"/>
      <c r="AA131" s="1073">
        <v>2016463</v>
      </c>
      <c r="AB131" s="1052"/>
      <c r="AC131" s="1052"/>
      <c r="AD131" s="1052"/>
      <c r="AE131" s="1053"/>
      <c r="AF131" s="1051">
        <v>2007015</v>
      </c>
      <c r="AG131" s="1052"/>
      <c r="AH131" s="1052"/>
      <c r="AI131" s="1052"/>
      <c r="AJ131" s="1053"/>
      <c r="AK131" s="1051">
        <v>1949615</v>
      </c>
      <c r="AL131" s="1052"/>
      <c r="AM131" s="1052"/>
      <c r="AN131" s="1052"/>
      <c r="AO131" s="1053"/>
      <c r="AP131" s="1182"/>
      <c r="AQ131" s="1183"/>
      <c r="AR131" s="1183"/>
      <c r="AS131" s="1183"/>
      <c r="AT131" s="1184"/>
      <c r="AU131" s="264"/>
      <c r="AV131" s="264"/>
      <c r="AW131" s="264"/>
      <c r="AX131" s="1154" t="s">
        <v>484</v>
      </c>
      <c r="AY131" s="1105"/>
      <c r="AZ131" s="1105"/>
      <c r="BA131" s="1105"/>
      <c r="BB131" s="1105"/>
      <c r="BC131" s="1105"/>
      <c r="BD131" s="1105"/>
      <c r="BE131" s="1106"/>
      <c r="BF131" s="1155" t="s">
        <v>400</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1" t="s">
        <v>485</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486</v>
      </c>
      <c r="W132" s="1165"/>
      <c r="X132" s="1165"/>
      <c r="Y132" s="1165"/>
      <c r="Z132" s="1166"/>
      <c r="AA132" s="1167">
        <v>5.7994617310000001</v>
      </c>
      <c r="AB132" s="1168"/>
      <c r="AC132" s="1168"/>
      <c r="AD132" s="1168"/>
      <c r="AE132" s="1169"/>
      <c r="AF132" s="1170">
        <v>6.7443940380000003</v>
      </c>
      <c r="AG132" s="1168"/>
      <c r="AH132" s="1168"/>
      <c r="AI132" s="1168"/>
      <c r="AJ132" s="1169"/>
      <c r="AK132" s="1170">
        <v>6.9465509860000001</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487</v>
      </c>
      <c r="W133" s="1148"/>
      <c r="X133" s="1148"/>
      <c r="Y133" s="1148"/>
      <c r="Z133" s="1149"/>
      <c r="AA133" s="1150">
        <v>7</v>
      </c>
      <c r="AB133" s="1151"/>
      <c r="AC133" s="1151"/>
      <c r="AD133" s="1151"/>
      <c r="AE133" s="1152"/>
      <c r="AF133" s="1150">
        <v>6.7</v>
      </c>
      <c r="AG133" s="1151"/>
      <c r="AH133" s="1151"/>
      <c r="AI133" s="1151"/>
      <c r="AJ133" s="1152"/>
      <c r="AK133" s="1150">
        <v>6.4</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2bwfOy4rgomDH8a3DTkjixa3COwCR84SisBYJFgImk/7owCj4ikc3IcZcXWt5vmnULc4gDkjyA+woIZJS4M1Q==" saltValue="T5CaI/b1zKYA0Cy+ibGY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s6CpE6rHTaufukwztiZUmBUnnav+7IwyKzRIVOReR2P4IaSmxcaoUz/YvzVv/iCKCGAkzuojmqvbLbvjRIxoA==" saltValue="AdeY+wrIRsUc/aWab0li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PTFwaPs7ueLeuJnSl9YF3QR01ljbCf5BON5hoUHSFbqT5zPOBvD6PxZKdM/RmuEYM7DgGS5OwLDSUxp6WsHqg==" saltValue="429fTeYSvEtSLNvNDSVM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496</v>
      </c>
      <c r="AL9" s="1191"/>
      <c r="AM9" s="1191"/>
      <c r="AN9" s="1192"/>
      <c r="AO9" s="292">
        <v>668200</v>
      </c>
      <c r="AP9" s="292">
        <v>168312</v>
      </c>
      <c r="AQ9" s="293">
        <v>189734</v>
      </c>
      <c r="AR9" s="294">
        <v>-11.3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497</v>
      </c>
      <c r="AL10" s="1191"/>
      <c r="AM10" s="1191"/>
      <c r="AN10" s="1192"/>
      <c r="AO10" s="295">
        <v>42918</v>
      </c>
      <c r="AP10" s="295">
        <v>10811</v>
      </c>
      <c r="AQ10" s="296">
        <v>22180</v>
      </c>
      <c r="AR10" s="297">
        <v>-51.3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498</v>
      </c>
      <c r="AL11" s="1191"/>
      <c r="AM11" s="1191"/>
      <c r="AN11" s="1192"/>
      <c r="AO11" s="295">
        <v>117041</v>
      </c>
      <c r="AP11" s="295">
        <v>29481</v>
      </c>
      <c r="AQ11" s="296">
        <v>28692</v>
      </c>
      <c r="AR11" s="297">
        <v>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499</v>
      </c>
      <c r="AL12" s="1191"/>
      <c r="AM12" s="1191"/>
      <c r="AN12" s="1192"/>
      <c r="AO12" s="295" t="s">
        <v>500</v>
      </c>
      <c r="AP12" s="295" t="s">
        <v>500</v>
      </c>
      <c r="AQ12" s="296">
        <v>4806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501</v>
      </c>
      <c r="AL13" s="1191"/>
      <c r="AM13" s="1191"/>
      <c r="AN13" s="1192"/>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502</v>
      </c>
      <c r="AL14" s="1191"/>
      <c r="AM14" s="1191"/>
      <c r="AN14" s="1192"/>
      <c r="AO14" s="295">
        <v>25432</v>
      </c>
      <c r="AP14" s="295">
        <v>6406</v>
      </c>
      <c r="AQ14" s="296">
        <v>8976</v>
      </c>
      <c r="AR14" s="297">
        <v>-28.6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503</v>
      </c>
      <c r="AL15" s="1191"/>
      <c r="AM15" s="1191"/>
      <c r="AN15" s="1192"/>
      <c r="AO15" s="295">
        <v>16045</v>
      </c>
      <c r="AP15" s="295">
        <v>4042</v>
      </c>
      <c r="AQ15" s="296">
        <v>4161</v>
      </c>
      <c r="AR15" s="297">
        <v>-2.9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504</v>
      </c>
      <c r="AL16" s="1194"/>
      <c r="AM16" s="1194"/>
      <c r="AN16" s="1195"/>
      <c r="AO16" s="295">
        <v>-62460</v>
      </c>
      <c r="AP16" s="295">
        <v>-15733</v>
      </c>
      <c r="AQ16" s="296">
        <v>-17989</v>
      </c>
      <c r="AR16" s="297">
        <v>-12.5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179</v>
      </c>
      <c r="AL17" s="1194"/>
      <c r="AM17" s="1194"/>
      <c r="AN17" s="1195"/>
      <c r="AO17" s="295">
        <v>807176</v>
      </c>
      <c r="AP17" s="295">
        <v>203319</v>
      </c>
      <c r="AQ17" s="296">
        <v>240560</v>
      </c>
      <c r="AR17" s="297">
        <v>-15.5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509</v>
      </c>
      <c r="AL21" s="1186"/>
      <c r="AM21" s="1186"/>
      <c r="AN21" s="1187"/>
      <c r="AO21" s="307">
        <v>19.14</v>
      </c>
      <c r="AP21" s="308">
        <v>21.65</v>
      </c>
      <c r="AQ21" s="309">
        <v>-2.5099999999999998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510</v>
      </c>
      <c r="AL22" s="1186"/>
      <c r="AM22" s="1186"/>
      <c r="AN22" s="1187"/>
      <c r="AO22" s="312">
        <v>98.4</v>
      </c>
      <c r="AP22" s="313">
        <v>95.4</v>
      </c>
      <c r="AQ22" s="314">
        <v>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515</v>
      </c>
      <c r="AL32" s="1202"/>
      <c r="AM32" s="1202"/>
      <c r="AN32" s="1203"/>
      <c r="AO32" s="322">
        <v>357738</v>
      </c>
      <c r="AP32" s="322">
        <v>90110</v>
      </c>
      <c r="AQ32" s="323">
        <v>139228</v>
      </c>
      <c r="AR32" s="324">
        <v>-35.299999999999997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516</v>
      </c>
      <c r="AL33" s="1202"/>
      <c r="AM33" s="1202"/>
      <c r="AN33" s="1203"/>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517</v>
      </c>
      <c r="AL34" s="1202"/>
      <c r="AM34" s="1202"/>
      <c r="AN34" s="1203"/>
      <c r="AO34" s="322" t="s">
        <v>500</v>
      </c>
      <c r="AP34" s="322" t="s">
        <v>500</v>
      </c>
      <c r="AQ34" s="323">
        <v>5</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518</v>
      </c>
      <c r="AL35" s="1202"/>
      <c r="AM35" s="1202"/>
      <c r="AN35" s="1203"/>
      <c r="AO35" s="322">
        <v>191439</v>
      </c>
      <c r="AP35" s="322">
        <v>48221</v>
      </c>
      <c r="AQ35" s="323">
        <v>32095</v>
      </c>
      <c r="AR35" s="324">
        <v>50.2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519</v>
      </c>
      <c r="AL36" s="1202"/>
      <c r="AM36" s="1202"/>
      <c r="AN36" s="1203"/>
      <c r="AO36" s="322">
        <v>4765</v>
      </c>
      <c r="AP36" s="322">
        <v>1200</v>
      </c>
      <c r="AQ36" s="323">
        <v>5254</v>
      </c>
      <c r="AR36" s="324">
        <v>-77.2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520</v>
      </c>
      <c r="AL37" s="1202"/>
      <c r="AM37" s="1202"/>
      <c r="AN37" s="1203"/>
      <c r="AO37" s="322">
        <v>111</v>
      </c>
      <c r="AP37" s="322">
        <v>28</v>
      </c>
      <c r="AQ37" s="323">
        <v>1384</v>
      </c>
      <c r="AR37" s="324">
        <v>-98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521</v>
      </c>
      <c r="AL38" s="1205"/>
      <c r="AM38" s="1205"/>
      <c r="AN38" s="1206"/>
      <c r="AO38" s="325" t="s">
        <v>500</v>
      </c>
      <c r="AP38" s="325" t="s">
        <v>500</v>
      </c>
      <c r="AQ38" s="326">
        <v>32</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522</v>
      </c>
      <c r="AL39" s="1205"/>
      <c r="AM39" s="1205"/>
      <c r="AN39" s="1206"/>
      <c r="AO39" s="322">
        <v>-12937</v>
      </c>
      <c r="AP39" s="322">
        <v>-3259</v>
      </c>
      <c r="AQ39" s="323">
        <v>-8131</v>
      </c>
      <c r="AR39" s="324">
        <v>-59.9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523</v>
      </c>
      <c r="AL40" s="1202"/>
      <c r="AM40" s="1202"/>
      <c r="AN40" s="1203"/>
      <c r="AO40" s="322">
        <v>-405685</v>
      </c>
      <c r="AP40" s="322">
        <v>-102188</v>
      </c>
      <c r="AQ40" s="323">
        <v>-126394</v>
      </c>
      <c r="AR40" s="324">
        <v>-19.2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293</v>
      </c>
      <c r="AL41" s="1208"/>
      <c r="AM41" s="1208"/>
      <c r="AN41" s="1209"/>
      <c r="AO41" s="322">
        <v>135431</v>
      </c>
      <c r="AP41" s="322">
        <v>34114</v>
      </c>
      <c r="AQ41" s="323">
        <v>43473</v>
      </c>
      <c r="AR41" s="324">
        <v>-21.5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491</v>
      </c>
      <c r="AN49" s="1198" t="s">
        <v>527</v>
      </c>
      <c r="AO49" s="1199"/>
      <c r="AP49" s="1199"/>
      <c r="AQ49" s="1199"/>
      <c r="AR49" s="120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927728</v>
      </c>
      <c r="AN51" s="344">
        <v>221891</v>
      </c>
      <c r="AO51" s="345">
        <v>78.2</v>
      </c>
      <c r="AP51" s="346">
        <v>316331</v>
      </c>
      <c r="AQ51" s="347">
        <v>38.6</v>
      </c>
      <c r="AR51" s="348">
        <v>39.6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288933</v>
      </c>
      <c r="AN52" s="352">
        <v>69106</v>
      </c>
      <c r="AO52" s="353">
        <v>12.6</v>
      </c>
      <c r="AP52" s="354">
        <v>106387</v>
      </c>
      <c r="AQ52" s="355">
        <v>22.8</v>
      </c>
      <c r="AR52" s="356">
        <v>-10.199999999999999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935418</v>
      </c>
      <c r="AN53" s="344">
        <v>227651</v>
      </c>
      <c r="AO53" s="345">
        <v>2.6</v>
      </c>
      <c r="AP53" s="346">
        <v>333013</v>
      </c>
      <c r="AQ53" s="347">
        <v>5.3</v>
      </c>
      <c r="AR53" s="348">
        <v>-2.7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491748</v>
      </c>
      <c r="AN54" s="352">
        <v>119676</v>
      </c>
      <c r="AO54" s="353">
        <v>73.2</v>
      </c>
      <c r="AP54" s="354">
        <v>126732</v>
      </c>
      <c r="AQ54" s="355">
        <v>19.100000000000001</v>
      </c>
      <c r="AR54" s="356">
        <v>54.1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562399</v>
      </c>
      <c r="AN55" s="344">
        <v>137708</v>
      </c>
      <c r="AO55" s="345">
        <v>-39.5</v>
      </c>
      <c r="AP55" s="346">
        <v>280458</v>
      </c>
      <c r="AQ55" s="347">
        <v>-15.8</v>
      </c>
      <c r="AR55" s="348">
        <v>-23.7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268941</v>
      </c>
      <c r="AN56" s="352">
        <v>65852</v>
      </c>
      <c r="AO56" s="353">
        <v>-45</v>
      </c>
      <c r="AP56" s="354">
        <v>127286</v>
      </c>
      <c r="AQ56" s="355">
        <v>0.4</v>
      </c>
      <c r="AR56" s="356">
        <v>-45.4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341787</v>
      </c>
      <c r="AN57" s="344">
        <v>84853</v>
      </c>
      <c r="AO57" s="345">
        <v>-38.4</v>
      </c>
      <c r="AP57" s="346">
        <v>291945</v>
      </c>
      <c r="AQ57" s="347">
        <v>4.0999999999999996</v>
      </c>
      <c r="AR57" s="348">
        <v>-42.5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227562</v>
      </c>
      <c r="AN58" s="352">
        <v>56495</v>
      </c>
      <c r="AO58" s="353">
        <v>-14.2</v>
      </c>
      <c r="AP58" s="354">
        <v>127651</v>
      </c>
      <c r="AQ58" s="355">
        <v>0.3</v>
      </c>
      <c r="AR58" s="356">
        <v>-14.5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895469</v>
      </c>
      <c r="AN59" s="344">
        <v>225559</v>
      </c>
      <c r="AO59" s="345">
        <v>165.8</v>
      </c>
      <c r="AP59" s="346">
        <v>291173</v>
      </c>
      <c r="AQ59" s="347">
        <v>-0.3</v>
      </c>
      <c r="AR59" s="348">
        <v>166.1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228826</v>
      </c>
      <c r="AN60" s="352">
        <v>57639</v>
      </c>
      <c r="AO60" s="353">
        <v>2</v>
      </c>
      <c r="AP60" s="354">
        <v>119071</v>
      </c>
      <c r="AQ60" s="355">
        <v>-6.7</v>
      </c>
      <c r="AR60" s="356">
        <v>8.6999999999999993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732560</v>
      </c>
      <c r="AN61" s="359">
        <v>179532</v>
      </c>
      <c r="AO61" s="360">
        <v>33.700000000000003</v>
      </c>
      <c r="AP61" s="361">
        <v>302584</v>
      </c>
      <c r="AQ61" s="362">
        <v>6.4</v>
      </c>
      <c r="AR61" s="348">
        <v>27.3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301202</v>
      </c>
      <c r="AN62" s="352">
        <v>73754</v>
      </c>
      <c r="AO62" s="353">
        <v>5.7</v>
      </c>
      <c r="AP62" s="354">
        <v>121425</v>
      </c>
      <c r="AQ62" s="355">
        <v>7.2</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Abstfb+wrcmxonDpVFtxEEFEg/QAKOgpRerP4tkLb51sZADFmVXDfW9S4t76F2JxRijP9h3Jl73W19v/kwOdQ==" saltValue="+A4cXrNWscJ3MIbBHHW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VwFUbOgC7VlsVEWylMEWzdJ0MO814r6WmrkrC3swWfN+XJdRL8HmNQ+tSiEtoH1FHlqiTzqo0BIoOV5J9CXhw==" saltValue="BdzuljnlhpCG+FerRbEE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0zFbY2P878AwoiHTiHxVNUIPruPjkhwN7LmZKi8C2KqC+hF7zzvpXlL6CQdfVBmuO1L7w9jk8RcUcdT3VdxyA==" saltValue="03vip6W4VJwKQSzDC7lh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0" t="s">
        <v>3</v>
      </c>
      <c r="D47" s="1210"/>
      <c r="E47" s="1211"/>
      <c r="F47" s="11">
        <v>41.16</v>
      </c>
      <c r="G47" s="12">
        <v>42.33</v>
      </c>
      <c r="H47" s="12">
        <v>47.61</v>
      </c>
      <c r="I47" s="12">
        <v>49.88</v>
      </c>
      <c r="J47" s="13">
        <v>52.07</v>
      </c>
    </row>
    <row r="48" spans="2:10" ht="57.75" customHeight="1">
      <c r="B48" s="14"/>
      <c r="C48" s="1212" t="s">
        <v>4</v>
      </c>
      <c r="D48" s="1212"/>
      <c r="E48" s="1213"/>
      <c r="F48" s="15">
        <v>2.83</v>
      </c>
      <c r="G48" s="16">
        <v>1.82</v>
      </c>
      <c r="H48" s="16">
        <v>1.38</v>
      </c>
      <c r="I48" s="16">
        <v>1.1100000000000001</v>
      </c>
      <c r="J48" s="17">
        <v>1.75</v>
      </c>
    </row>
    <row r="49" spans="2:10" ht="57.75" customHeight="1" thickBot="1">
      <c r="B49" s="18"/>
      <c r="C49" s="1214" t="s">
        <v>5</v>
      </c>
      <c r="D49" s="1214"/>
      <c r="E49" s="1215"/>
      <c r="F49" s="19">
        <v>2.38</v>
      </c>
      <c r="G49" s="20" t="s">
        <v>548</v>
      </c>
      <c r="H49" s="20">
        <v>6.14</v>
      </c>
      <c r="I49" s="20">
        <v>1.54</v>
      </c>
      <c r="J49" s="21">
        <v>1.3</v>
      </c>
    </row>
    <row r="50" spans="2:10" ht="13.5" customHeight="1"/>
    <row r="51" spans="2:10" ht="13.5" hidden="1" customHeight="1"/>
    <row r="52" spans="2:10" ht="13.5" hidden="1" customHeight="1"/>
    <row r="53" spans="2:10" ht="13.5" hidden="1" customHeight="1"/>
  </sheetData>
  <sheetProtection algorithmName="SHA-512" hashValue="nB6A+Q6zpQkjuhVfIwmBxLNeASNk7AuhNpcLof5klaq4ZvbueHFQs03af2jAhsVorPFJ94wH/gXS+NSb1IfhsA==" saltValue="6cj5yQ36+SlZHNFoxufo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2019-10-27T23:39:05Z</cp:lastPrinted>
  <dcterms:created xsi:type="dcterms:W3CDTF">2019-02-14T04:42:04Z</dcterms:created>
  <dcterms:modified xsi:type="dcterms:W3CDTF">2019-10-27T23:39:07Z</dcterms:modified>
  <cp:category/>
</cp:coreProperties>
</file>