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05" windowWidth="20730" windowHeight="117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Q102" i="12" l="1"/>
  <c r="DL102" i="12"/>
  <c r="DG102" i="12"/>
  <c r="DB102" i="12"/>
  <c r="CW102" i="12"/>
  <c r="CR102" i="12"/>
  <c r="AU63" i="12"/>
  <c r="AP63" i="12"/>
  <c r="AF63" i="12"/>
  <c r="AU88" i="12"/>
  <c r="AP88" i="12"/>
  <c r="AF88" i="12"/>
  <c r="AA78" i="12"/>
  <c r="AA77" i="12"/>
  <c r="AA76" i="12"/>
  <c r="AA75" i="12"/>
  <c r="AA74" i="12"/>
  <c r="AA73" i="12"/>
  <c r="AA72" i="12"/>
  <c r="AA71" i="12"/>
  <c r="AA70" i="12"/>
  <c r="AA69" i="12"/>
  <c r="AA68" i="12"/>
  <c r="AA31" i="12"/>
  <c r="AA30" i="12"/>
  <c r="AA29" i="12"/>
  <c r="AA28" i="12"/>
  <c r="AP23" i="12"/>
  <c r="AF23" i="12"/>
  <c r="V23" i="12"/>
  <c r="Q23" i="12"/>
  <c r="AA7" i="12"/>
  <c r="AA23" i="12" s="1"/>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AM35" i="10"/>
  <c r="C35" i="10"/>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BE35" i="10"/>
  <c r="CO34" i="10" l="1"/>
  <c r="CO35" i="10" s="1"/>
</calcChain>
</file>

<file path=xl/sharedStrings.xml><?xml version="1.0" encoding="utf-8"?>
<sst xmlns="http://schemas.openxmlformats.org/spreadsheetml/2006/main" count="1139" uniqueCount="599">
  <si>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</si>
  <si>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</si>
  <si>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</si>
  <si>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</si>
  <si>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</si>
  <si>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</si>
  <si>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</si>
  <si>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</si>
  <si>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</si>
  <si>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</si>
  <si>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</si>
  <si>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</si>
  <si>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</si>
  <si>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</si>
  <si>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</si>
  <si>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</si>
  <si>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</si>
  <si>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</si>
  <si>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</si>
  <si>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</si>
  <si>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</si>
  <si>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</si>
  <si>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</si>
  <si>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</si>
  <si>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</si>
  <si>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</si>
  <si>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</si>
  <si>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</si>
  <si>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</si>
  <si>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</si>
  <si>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</si>
  <si>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</si>
  <si>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</si>
  <si>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</si>
  <si>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</si>
  <si>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</si>
  <si>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</si>
  <si>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</si>
  <si>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</si>
  <si>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</si>
  <si>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</si>
  <si>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</si>
  <si>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</si>
  <si>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</si>
  <si>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</si>
  <si>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</si>
  <si>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</si>
  <si>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</si>
  <si>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</si>
  <si>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</si>
  <si>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</si>
  <si>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</si>
  <si>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</si>
  <si>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</si>
  <si>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</si>
  <si>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</si>
  <si>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</si>
  <si>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</si>
  <si>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</si>
  <si>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</si>
  <si>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</si>
  <si>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</si>
  <si>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</si>
  <si>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</si>
  <si>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</si>
  <si>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</si>
  <si>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</si>
  <si>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</si>
  <si>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</si>
  <si>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</si>
  <si>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</si>
  <si>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</si>
  <si>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</si>
  <si>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</si>
  <si>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</si>
  <si>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</si>
  <si>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</si>
  <si>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</si>
  <si>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</si>
  <si>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</si>
  <si>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</si>
  <si>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</si>
  <si>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</si>
  <si>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</si>
  <si>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</si>
  <si>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</si>
  <si>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</si>
  <si>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</si>
  <si>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</si>
  <si>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</si>
  <si>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</si>
  <si>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</si>
  <si>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奈半利町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</si>
  <si>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</si>
  <si>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</si>
  <si>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</si>
  <si>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</si>
  <si>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</si>
  <si>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</si>
  <si>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</si>
  <si>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</si>
  <si>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</si>
  <si>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</si>
  <si>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</si>
  <si>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</si>
  <si>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</si>
  <si>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</si>
  <si>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</si>
  <si>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</si>
  <si>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</si>
  <si>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</si>
  <si>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</si>
  <si>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</si>
  <si>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</si>
  <si>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</si>
  <si>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</si>
  <si>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</si>
  <si>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</si>
  <si>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</si>
  <si>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</si>
  <si>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</si>
  <si>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</si>
  <si>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</si>
  <si>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</si>
  <si>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</si>
  <si>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</si>
  <si>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</si>
  <si>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</si>
  <si>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</si>
  <si>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</si>
  <si>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</si>
  <si>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</si>
  <si>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</si>
  <si>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</si>
  <si>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</si>
  <si>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</si>
  <si>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</si>
  <si>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</si>
  <si>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</si>
  <si>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</si>
  <si>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</si>
  <si>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</si>
  <si>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</si>
  <si>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</si>
  <si>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</si>
  <si>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</si>
  <si>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</si>
  <si>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</si>
  <si>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-2.7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</si>
  <si>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</si>
  <si>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</si>
  <si>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</si>
  <si>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</si>
  <si>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</si>
  <si>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</si>
  <si>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</si>
  <si>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</si>
  <si>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</si>
  <si>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</si>
  <si>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</si>
  <si>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</si>
  <si>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</si>
  <si>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</si>
  <si>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</si>
  <si>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</si>
  <si>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</si>
  <si>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</si>
  <si>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</si>
  <si>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</si>
  <si>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</si>
  <si>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</si>
  <si>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</si>
  <si>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</si>
  <si>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</si>
  <si>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</si>
  <si>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</si>
  <si>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</si>
  <si>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</si>
  <si>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</si>
  <si>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</si>
  <si>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</si>
  <si>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</si>
  <si>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</si>
  <si>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</si>
  <si>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</si>
  <si>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</si>
  <si>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</si>
  <si>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</si>
  <si>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</si>
  <si>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</si>
  <si>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</si>
  <si>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</si>
  <si>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</si>
  <si>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</si>
  <si>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</si>
  <si>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</si>
  <si>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</si>
  <si>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</si>
  <si>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</si>
  <si>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</si>
  <si>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</si>
  <si>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</si>
  <si>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</si>
  <si>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</si>
  <si>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</si>
  <si>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</si>
  <si>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高知県奈半利町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</si>
  <si>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</si>
  <si>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</si>
  <si>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</si>
  <si>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</si>
  <si>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</si>
  <si>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</si>
  <si>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</si>
  <si>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</si>
  <si>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</si>
  <si>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</si>
  <si>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</si>
  <si>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</si>
  <si>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</si>
  <si>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</si>
  <si>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</si>
  <si>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</si>
  <si>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</si>
  <si>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</si>
  <si>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</si>
  <si>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</si>
  <si>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</si>
  <si>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</si>
  <si>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</si>
  <si>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</si>
  <si>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</si>
  <si>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</si>
  <si>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</si>
  <si>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</si>
  <si>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</si>
  <si>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</si>
  <si>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</si>
  <si>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</si>
  <si>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</si>
  <si>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</si>
  <si>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</si>
  <si>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</si>
  <si>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</si>
  <si>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</si>
  <si>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</si>
  <si>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</si>
  <si>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</si>
  <si>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</si>
  <si>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</si>
  <si>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</si>
  <si>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</si>
  <si>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</si>
  <si>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</si>
  <si>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</si>
  <si>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</si>
  <si>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</si>
  <si>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</si>
  <si>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</si>
  <si>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</si>
  <si>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</si>
  <si>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</si>
  <si>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</si>
  <si>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</si>
  <si>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</si>
  <si>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</si>
  <si>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</si>
  <si>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</si>
  <si>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</si>
  <si>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</si>
  <si>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</si>
  <si>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</si>
  <si>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</si>
  <si>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</si>
  <si>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</si>
  <si>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</si>
  <si>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</si>
  <si>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</si>
  <si>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</si>
  <si>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</si>
  <si>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</si>
  <si>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</si>
  <si>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</si>
  <si>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</si>
  <si>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</si>
  <si>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</si>
  <si>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</si>
  <si>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</si>
  <si>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</si>
  <si>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</si>
  <si>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</si>
  <si>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</si>
  <si>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</si>
  <si>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</si>
  <si>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</si>
  <si>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</si>
  <si>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</si>
  <si>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</si>
  <si>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</si>
  <si>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</si>
  <si>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</si>
  <si>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</si>
  <si>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</si>
  <si>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</si>
  <si>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</si>
  <si>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</si>
  <si>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</si>
  <si>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</si>
  <si>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</si>
  <si>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</si>
  <si>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</si>
  <si>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</si>
  <si>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</si>
  <si>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</si>
  <si>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</si>
  <si>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</si>
  <si>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</si>
  <si>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</si>
  <si>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</si>
  <si>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</si>
  <si>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</si>
  <si>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</si>
  <si>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</si>
  <si>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</si>
  <si>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</si>
  <si>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</si>
  <si>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</si>
  <si>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</si>
  <si>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</si>
  <si>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</si>
  <si>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</si>
  <si>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</si>
  <si>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</si>
  <si>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</si>
  <si>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</si>
  <si>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</si>
  <si>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</si>
  <si>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</si>
  <si>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</si>
  <si>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</si>
  <si>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</si>
  <si>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</si>
  <si>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</si>
  <si>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</si>
  <si>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</si>
  <si>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</si>
  <si>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</si>
  <si>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</si>
  <si>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</si>
  <si>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</si>
  <si>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</si>
  <si>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</si>
  <si>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</si>
  <si>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</si>
  <si>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</si>
  <si>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</si>
  <si>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</si>
  <si>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高知県奈半利町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</si>
  <si>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</si>
  <si>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</si>
  <si>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</si>
  <si>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</si>
  <si>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</si>
  <si>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</si>
  <si>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</si>
  <si>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</si>
  <si>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</si>
  <si>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</si>
  <si>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</si>
  <si>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</si>
  <si>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</si>
  <si>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</si>
  <si>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</si>
  <si>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</si>
  <si>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</si>
  <si>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</si>
  <si>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</si>
  <si>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</si>
  <si>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</si>
  <si>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</si>
  <si>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</si>
  <si>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</si>
  <si>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</si>
  <si>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</si>
  <si>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</si>
  <si>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</si>
  <si>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</si>
  <si>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</si>
  <si>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</si>
  <si>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</si>
  <si>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</si>
  <si>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</si>
  <si>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</si>
  <si>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</si>
  <si>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</si>
  <si>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</si>
  <si>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</si>
  <si>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</si>
  <si>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</si>
  <si>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</si>
  <si>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</si>
  <si>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</si>
  <si>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</si>
  <si>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</si>
  <si>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</si>
  <si>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</si>
  <si>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</si>
  <si>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</si>
  <si>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</si>
  <si>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</si>
  <si>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</si>
  <si>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</si>
  <si>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</si>
  <si>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</si>
  <si>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</si>
  <si>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</si>
  <si>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</si>
  <si>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</si>
  <si>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</si>
  <si>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</si>
  <si>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</si>
  <si>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</si>
  <si>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</si>
  <si>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</si>
  <si>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</si>
  <si>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</si>
  <si>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</si>
  <si>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</si>
  <si>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</si>
  <si>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</si>
  <si>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</si>
  <si>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</si>
  <si>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</si>
  <si>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</si>
  <si>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</si>
  <si>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</si>
  <si>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</si>
  <si>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</si>
  <si>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</si>
  <si>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</si>
  <si>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</si>
  <si>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</si>
  <si>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</si>
  <si>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</si>
  <si>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</si>
  <si>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</si>
  <si>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</si>
  <si>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</si>
  <si>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</si>
  <si>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</si>
  <si>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</si>
  <si>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</si>
  <si>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</si>
  <si>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</si>
  <si>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</si>
  <si>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</si>
  <si>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</si>
  <si>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</si>
  <si>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</si>
  <si>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</si>
  <si>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</si>
  <si>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</si>
  <si>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</si>
  <si>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</si>
  <si>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</si>
  <si>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</si>
  <si>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</si>
  <si>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</si>
  <si>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</si>
  <si>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</si>
  <si>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</si>
  <si>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</si>
  <si>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</si>
  <si>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</si>
  <si>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</si>
  <si>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</si>
  <si>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</si>
  <si>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</si>
  <si>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</si>
  <si>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</si>
  <si>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</si>
  <si>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</si>
  <si>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</si>
  <si>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</si>
  <si>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</si>
  <si>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</si>
  <si>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</si>
  <si>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</si>
  <si>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</si>
  <si>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</si>
  <si>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</si>
  <si>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</si>
  <si>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</si>
  <si>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</si>
  <si>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</si>
  <si>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</si>
  <si>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</si>
  <si>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</si>
  <si>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</si>
  <si>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</si>
  <si>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</si>
  <si>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</si>
  <si>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</si>
  <si>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</si>
  <si>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</si>
  <si>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</si>
  <si>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</si>
  <si>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</si>
  <si>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</si>
  <si>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</si>
  <si>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</si>
  <si>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</si>
  <si>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</si>
  <si>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</si>
  <si>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</si>
  <si>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</si>
  <si>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</si>
  <si>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</si>
  <si>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</si>
  <si>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</si>
  <si>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</si>
  <si>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</si>
  <si>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</si>
  <si>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</si>
  <si>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</si>
  <si>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</si>
  <si>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</si>
  <si>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</si>
  <si>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</si>
  <si>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</si>
  <si>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</si>
  <si>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</si>
  <si>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</si>
  <si>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</si>
  <si>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</si>
  <si>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</si>
  <si>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</si>
  <si>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</si>
  <si>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</si>
  <si>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</si>
  <si>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</si>
  <si>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</si>
  <si>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</si>
  <si>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</si>
  <si>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</si>
  <si>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</si>
  <si>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</si>
  <si>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</si>
  <si>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</si>
  <si>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</si>
  <si>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</si>
  <si>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</si>
  <si>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</si>
  <si>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</si>
  <si>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</si>
  <si>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</si>
  <si>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</si>
  <si>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</si>
  <si>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18.21</t>
  </si>
  <si>
    <t>一般会計</t>
  </si>
  <si>
    <t>国民健康保険事業特別会計</t>
  </si>
  <si>
    <t>簡易水道事業特別会計</t>
  </si>
  <si>
    <t>漁業集落排水事業特別会計</t>
  </si>
  <si>
    <t>後期高齢者医療特別会計</t>
  </si>
  <si>
    <t>その他会計（赤字）</t>
  </si>
  <si>
    <t>その他会計（黒字）</t>
  </si>
  <si>
    <t>安芸広域市町村圏特別養護老人ホーム事務組合</t>
  </si>
  <si>
    <t>高知県広域食肉センター事務組合</t>
  </si>
  <si>
    <t>安芸広域市町村圏事務組合</t>
  </si>
  <si>
    <t>安芸広域市町村圏事務組合（滞納整理事務特別会計）</t>
    <rPh sb="13" eb="15">
      <t>タイノウ</t>
    </rPh>
    <rPh sb="15" eb="17">
      <t>セイリ</t>
    </rPh>
    <rPh sb="17" eb="19">
      <t>ジム</t>
    </rPh>
    <rPh sb="19" eb="21">
      <t>トクベツ</t>
    </rPh>
    <rPh sb="21" eb="23">
      <t>カイケイ</t>
    </rPh>
    <phoneticPr fontId="2"/>
  </si>
  <si>
    <t>中芸広域連合</t>
  </si>
  <si>
    <t>中芸広域連合（介護保険事業特別会計）</t>
  </si>
  <si>
    <t>こうち人づくり広域連合</t>
  </si>
  <si>
    <t>高知県市町村総合事務組合</t>
  </si>
  <si>
    <t>高知県市町村総合事務組合（交通災害共済事業特別会計）</t>
  </si>
  <si>
    <t>高知県後期高齢者医療広域連合</t>
  </si>
  <si>
    <t>高知県後期高齢者医療広域連合（後期高齢者医療特別会計）</t>
  </si>
  <si>
    <t>中芸介護公社</t>
    <rPh sb="0" eb="1">
      <t>チュウ</t>
    </rPh>
    <rPh sb="1" eb="2">
      <t>ゲイ</t>
    </rPh>
    <rPh sb="2" eb="4">
      <t>カイゴ</t>
    </rPh>
    <rPh sb="4" eb="6">
      <t>コウシャ</t>
    </rPh>
    <phoneticPr fontId="2"/>
  </si>
  <si>
    <t>なはりの郷</t>
    <rPh sb="4" eb="5">
      <t>サト</t>
    </rPh>
    <phoneticPr fontId="2"/>
  </si>
  <si>
    <t>ふるさと応援基金</t>
    <rPh sb="4" eb="6">
      <t>オウエン</t>
    </rPh>
    <rPh sb="6" eb="8">
      <t>キキン</t>
    </rPh>
    <phoneticPr fontId="11"/>
  </si>
  <si>
    <t>ふるさと基金</t>
    <rPh sb="4" eb="6">
      <t>キキン</t>
    </rPh>
    <phoneticPr fontId="11"/>
  </si>
  <si>
    <t>施設等整備基金</t>
    <rPh sb="0" eb="2">
      <t>シセツ</t>
    </rPh>
    <rPh sb="2" eb="3">
      <t>トウ</t>
    </rPh>
    <rPh sb="3" eb="5">
      <t>セイビ</t>
    </rPh>
    <rPh sb="5" eb="7">
      <t>キキン</t>
    </rPh>
    <phoneticPr fontId="11"/>
  </si>
  <si>
    <t>奈半利町集落活動センター支援基金</t>
    <rPh sb="0" eb="4">
      <t>ナハリチョウ</t>
    </rPh>
    <rPh sb="4" eb="6">
      <t>シュウラク</t>
    </rPh>
    <rPh sb="6" eb="8">
      <t>カツドウ</t>
    </rPh>
    <rPh sb="12" eb="14">
      <t>シエン</t>
    </rPh>
    <rPh sb="14" eb="16">
      <t>キキン</t>
    </rPh>
    <phoneticPr fontId="11"/>
  </si>
  <si>
    <t>―</t>
    <phoneticPr fontId="2"/>
  </si>
  <si>
    <t>中山間ふるさと水と土保全対策事業基金</t>
    <rPh sb="0" eb="1">
      <t>チュウ</t>
    </rPh>
    <rPh sb="1" eb="3">
      <t>サンカン</t>
    </rPh>
    <rPh sb="7" eb="8">
      <t>ミズ</t>
    </rPh>
    <rPh sb="9" eb="10">
      <t>ツチ</t>
    </rPh>
    <rPh sb="10" eb="12">
      <t>ホゼン</t>
    </rPh>
    <rPh sb="12" eb="14">
      <t>タイサク</t>
    </rPh>
    <rPh sb="14" eb="16">
      <t>ジギョウ</t>
    </rPh>
    <rPh sb="16" eb="18">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</si>
  <si>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</si>
  <si>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</si>
  <si>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</si>
  <si>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</si>
  <si>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</si>
  <si>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</si>
  <si>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</si>
  <si>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</si>
  <si>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</si>
  <si>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</si>
  <si>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</si>
  <si>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</si>
  <si>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将来負担比率については、地方債現在高等の将来負担額に対し、基金や基準財政需要額算入見込額等の充当可能財源が多く、将来負担額がマイナスとなっている。
　また、実質公債費比率は平成19年度から実施した補償金免除繰上償還や平成26年度以降の基金取崩による繰上償還等により、類似団体平均を下回っている。
　しかし、今後数年間は投資事業が集中し、地方債の発行増による将来負担額の増加が見込まれるため、計画に基づく事業実施と有利な地方債や補助事業を活用し、適正な管理に努める。</t>
    <phoneticPr fontId="5"/>
  </si>
  <si>
    <t>　将来負担比率については、地方債現在高等の将来負担額に対し、基金や基準財政需要額算入見込額等の充当可能財源が多く、将来負担額がマイナスとなっている。有形固定資産減価償却率については、類似団体平均値を下回っているものの、多くの施設で老朽化が進んでおり、今後、公共施設等総合管理計画に基づき、老朽化対策に積極的に取り組んで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</si>
</sst>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44"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7" xfId="15" applyNumberFormat="1" applyFont="1" applyFill="1" applyBorder="1" applyAlignment="1" applyProtection="1">
      <alignment horizontal="right" vertical="center" shrinkToFit="1"/>
      <protection locked="0"/>
    </xf>
    <xf numFmtId="177" fontId="29" fillId="8" borderId="188" xfId="15" applyNumberFormat="1" applyFont="1" applyFill="1" applyBorder="1" applyAlignment="1" applyProtection="1">
      <alignment horizontal="right" vertical="center" shrinkToFit="1"/>
      <protection locked="0"/>
    </xf>
    <xf numFmtId="177" fontId="29" fillId="8" borderId="149"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87" fontId="1" fillId="6" borderId="189"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9282-423B-AF70-450087F382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148886</c:v>
                </c:pt>
                <c:pt idx="1">
                  <c:v>195312</c:v>
                </c:pt>
                <c:pt idx="2">
                  <c:v>144782</c:v>
                </c:pt>
                <c:pt idx="3">
                  <c:v>445738</c:v>
                </c:pt>
                <c:pt idx="4">
                  <c:v>260766</c:v>
                </c:pt>
              </c:numCache>
            </c:numRef>
          </c:val>
          <c:smooth val="0"/>
          <c:extLst xmlns:c16r2="http://schemas.microsoft.com/office/drawing/2015/06/chart">
            <c:ext xmlns:c16="http://schemas.microsoft.com/office/drawing/2014/chart" uri="{C3380CC4-5D6E-409C-BE32-E72D297353CC}">
              <c16:uniqueId val="{00000001-9282-423B-AF70-450087F3821C}"/>
            </c:ext>
          </c:extLst>
        </c:ser>
        <c:dLbls>
          <c:showLegendKey val="0"/>
          <c:showVal val="0"/>
          <c:showCatName val="0"/>
          <c:showSerName val="0"/>
          <c:showPercent val="0"/>
          <c:showBubbleSize val="0"/>
        </c:dLbls>
        <c:marker val="1"/>
        <c:smooth val="0"/>
        <c:axId val="107893504"/>
        <c:axId val="107895424"/>
      </c:lineChart>
      <c:catAx>
        <c:axId val="107893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95424"/>
        <c:crosses val="autoZero"/>
        <c:auto val="1"/>
        <c:lblAlgn val="ctr"/>
        <c:lblOffset val="100"/>
        <c:tickLblSkip val="1"/>
        <c:tickMarkSkip val="1"/>
        <c:noMultiLvlLbl val="0"/>
      </c:catAx>
      <c:valAx>
        <c:axId val="10789542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93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4.88</c:v>
                </c:pt>
                <c:pt idx="1">
                  <c:v>2.27</c:v>
                </c:pt>
                <c:pt idx="2">
                  <c:v>2.71</c:v>
                </c:pt>
                <c:pt idx="3">
                  <c:v>3.51</c:v>
                </c:pt>
                <c:pt idx="4">
                  <c:v>3.6</c:v>
                </c:pt>
              </c:numCache>
            </c:numRef>
          </c:val>
          <c:extLst xmlns:c16r2="http://schemas.microsoft.com/office/drawing/2015/06/chart">
            <c:ext xmlns:c16="http://schemas.microsoft.com/office/drawing/2014/chart" uri="{C3380CC4-5D6E-409C-BE32-E72D297353CC}">
              <c16:uniqueId val="{00000000-AAE9-4B1D-B9EA-E716A40150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58.35</c:v>
                </c:pt>
                <c:pt idx="1">
                  <c:v>57.07</c:v>
                </c:pt>
                <c:pt idx="2">
                  <c:v>29.37</c:v>
                </c:pt>
                <c:pt idx="3">
                  <c:v>39.729999999999997</c:v>
                </c:pt>
                <c:pt idx="4">
                  <c:v>53.63</c:v>
                </c:pt>
              </c:numCache>
            </c:numRef>
          </c:val>
          <c:extLst xmlns:c16r2="http://schemas.microsoft.com/office/drawing/2015/06/chart">
            <c:ext xmlns:c16="http://schemas.microsoft.com/office/drawing/2014/chart" uri="{C3380CC4-5D6E-409C-BE32-E72D297353CC}">
              <c16:uniqueId val="{00000001-AAE9-4B1D-B9EA-E716A40150EC}"/>
            </c:ext>
          </c:extLst>
        </c:ser>
        <c:dLbls>
          <c:showLegendKey val="0"/>
          <c:showVal val="0"/>
          <c:showCatName val="0"/>
          <c:showSerName val="0"/>
          <c:showPercent val="0"/>
          <c:showBubbleSize val="0"/>
        </c:dLbls>
        <c:gapWidth val="250"/>
        <c:overlap val="100"/>
        <c:axId val="112876544"/>
        <c:axId val="112886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11.76</c:v>
                </c:pt>
                <c:pt idx="1">
                  <c:v>1.73</c:v>
                </c:pt>
                <c:pt idx="2">
                  <c:v>-18.21</c:v>
                </c:pt>
                <c:pt idx="3">
                  <c:v>13.85</c:v>
                </c:pt>
                <c:pt idx="4">
                  <c:v>31.23</c:v>
                </c:pt>
              </c:numCache>
            </c:numRef>
          </c:val>
          <c:smooth val="0"/>
          <c:extLst xmlns:c16r2="http://schemas.microsoft.com/office/drawing/2015/06/chart">
            <c:ext xmlns:c16="http://schemas.microsoft.com/office/drawing/2014/chart" uri="{C3380CC4-5D6E-409C-BE32-E72D297353CC}">
              <c16:uniqueId val="{00000002-AAE9-4B1D-B9EA-E716A40150EC}"/>
            </c:ext>
          </c:extLst>
        </c:ser>
        <c:dLbls>
          <c:showLegendKey val="0"/>
          <c:showVal val="0"/>
          <c:showCatName val="0"/>
          <c:showSerName val="0"/>
          <c:showPercent val="0"/>
          <c:showBubbleSize val="0"/>
        </c:dLbls>
        <c:marker val="1"/>
        <c:smooth val="0"/>
        <c:axId val="112876544"/>
        <c:axId val="112886912"/>
      </c:lineChart>
      <c:catAx>
        <c:axId val="11287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886912"/>
        <c:crosses val="autoZero"/>
        <c:auto val="1"/>
        <c:lblAlgn val="ctr"/>
        <c:lblOffset val="100"/>
        <c:tickLblSkip val="1"/>
        <c:tickMarkSkip val="1"/>
        <c:noMultiLvlLbl val="0"/>
      </c:catAx>
      <c:valAx>
        <c:axId val="11288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7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CD7-4B36-AA4B-25EAF70F5F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CD7-4B36-AA4B-25EAF70F5F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CD7-4B36-AA4B-25EAF70F5F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CD7-4B36-AA4B-25EAF70F5F3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BCD7-4B36-AA4B-25EAF70F5F3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7.0000000000000007E-2</c:v>
                </c:pt>
                <c:pt idx="4">
                  <c:v>#N/A</c:v>
                </c:pt>
                <c:pt idx="5">
                  <c:v>0.06</c:v>
                </c:pt>
                <c:pt idx="6">
                  <c:v>#N/A</c:v>
                </c:pt>
                <c:pt idx="7">
                  <c:v>0.06</c:v>
                </c:pt>
                <c:pt idx="8">
                  <c:v>#N/A</c:v>
                </c:pt>
                <c:pt idx="9">
                  <c:v>0</c:v>
                </c:pt>
              </c:numCache>
            </c:numRef>
          </c:val>
          <c:extLst xmlns:c16r2="http://schemas.microsoft.com/office/drawing/2015/06/chart">
            <c:ext xmlns:c16="http://schemas.microsoft.com/office/drawing/2014/chart" uri="{C3380CC4-5D6E-409C-BE32-E72D297353CC}">
              <c16:uniqueId val="{00000005-BCD7-4B36-AA4B-25EAF70F5F30}"/>
            </c:ext>
          </c:extLst>
        </c:ser>
        <c:ser>
          <c:idx val="6"/>
          <c:order val="6"/>
          <c:tx>
            <c:strRef>
              <c:f>データシート!$A$33</c:f>
              <c:strCache>
                <c:ptCount val="1"/>
                <c:pt idx="0">
                  <c:v>漁業集落排水事業特別会計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0.08</c:v>
                </c:pt>
                <c:pt idx="4">
                  <c:v>#N/A</c:v>
                </c:pt>
                <c:pt idx="5">
                  <c:v>0.1</c:v>
                </c:pt>
                <c:pt idx="6">
                  <c:v>#N/A</c:v>
                </c:pt>
                <c:pt idx="7">
                  <c:v>0.14000000000000001</c:v>
                </c:pt>
                <c:pt idx="8">
                  <c:v>#N/A</c:v>
                </c:pt>
                <c:pt idx="9">
                  <c:v>0.18</c:v>
                </c:pt>
              </c:numCache>
            </c:numRef>
          </c:val>
          <c:extLst xmlns:c16r2="http://schemas.microsoft.com/office/drawing/2015/06/chart">
            <c:ext xmlns:c16="http://schemas.microsoft.com/office/drawing/2014/chart" uri="{C3380CC4-5D6E-409C-BE32-E72D297353CC}">
              <c16:uniqueId val="{00000006-BCD7-4B36-AA4B-25EAF70F5F30}"/>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0.32</c:v>
                </c:pt>
                <c:pt idx="2">
                  <c:v>#N/A</c:v>
                </c:pt>
                <c:pt idx="3">
                  <c:v>0.12</c:v>
                </c:pt>
                <c:pt idx="4">
                  <c:v>#N/A</c:v>
                </c:pt>
                <c:pt idx="5">
                  <c:v>0.32</c:v>
                </c:pt>
                <c:pt idx="6">
                  <c:v>#N/A</c:v>
                </c:pt>
                <c:pt idx="7">
                  <c:v>0.34</c:v>
                </c:pt>
                <c:pt idx="8">
                  <c:v>#N/A</c:v>
                </c:pt>
                <c:pt idx="9">
                  <c:v>0.25</c:v>
                </c:pt>
              </c:numCache>
            </c:numRef>
          </c:val>
          <c:extLst xmlns:c16r2="http://schemas.microsoft.com/office/drawing/2015/06/chart">
            <c:ext xmlns:c16="http://schemas.microsoft.com/office/drawing/2014/chart" uri="{C3380CC4-5D6E-409C-BE32-E72D297353CC}">
              <c16:uniqueId val="{00000007-BCD7-4B36-AA4B-25EAF70F5F30}"/>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0.24</c:v>
                </c:pt>
                <c:pt idx="2">
                  <c:v>#N/A</c:v>
                </c:pt>
                <c:pt idx="3">
                  <c:v>0.7</c:v>
                </c:pt>
                <c:pt idx="4">
                  <c:v>#N/A</c:v>
                </c:pt>
                <c:pt idx="5">
                  <c:v>1.87</c:v>
                </c:pt>
                <c:pt idx="6">
                  <c:v>#N/A</c:v>
                </c:pt>
                <c:pt idx="7">
                  <c:v>1.89</c:v>
                </c:pt>
                <c:pt idx="8">
                  <c:v>#N/A</c:v>
                </c:pt>
                <c:pt idx="9">
                  <c:v>0.44</c:v>
                </c:pt>
              </c:numCache>
            </c:numRef>
          </c:val>
          <c:extLst xmlns:c16r2="http://schemas.microsoft.com/office/drawing/2015/06/chart">
            <c:ext xmlns:c16="http://schemas.microsoft.com/office/drawing/2014/chart" uri="{C3380CC4-5D6E-409C-BE32-E72D297353CC}">
              <c16:uniqueId val="{00000008-BCD7-4B36-AA4B-25EAF70F5F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4.88</c:v>
                </c:pt>
                <c:pt idx="2">
                  <c:v>#N/A</c:v>
                </c:pt>
                <c:pt idx="3">
                  <c:v>2.27</c:v>
                </c:pt>
                <c:pt idx="4">
                  <c:v>#N/A</c:v>
                </c:pt>
                <c:pt idx="5">
                  <c:v>2.71</c:v>
                </c:pt>
                <c:pt idx="6">
                  <c:v>#N/A</c:v>
                </c:pt>
                <c:pt idx="7">
                  <c:v>3.5</c:v>
                </c:pt>
                <c:pt idx="8">
                  <c:v>#N/A</c:v>
                </c:pt>
                <c:pt idx="9">
                  <c:v>3.6</c:v>
                </c:pt>
              </c:numCache>
            </c:numRef>
          </c:val>
          <c:extLst xmlns:c16r2="http://schemas.microsoft.com/office/drawing/2015/06/chart">
            <c:ext xmlns:c16="http://schemas.microsoft.com/office/drawing/2014/chart" uri="{C3380CC4-5D6E-409C-BE32-E72D297353CC}">
              <c16:uniqueId val="{00000009-BCD7-4B36-AA4B-25EAF70F5F30}"/>
            </c:ext>
          </c:extLst>
        </c:ser>
        <c:dLbls>
          <c:showLegendKey val="0"/>
          <c:showVal val="0"/>
          <c:showCatName val="0"/>
          <c:showSerName val="0"/>
          <c:showPercent val="0"/>
          <c:showBubbleSize val="0"/>
        </c:dLbls>
        <c:gapWidth val="150"/>
        <c:overlap val="100"/>
        <c:axId val="123487360"/>
        <c:axId val="123488896"/>
      </c:barChart>
      <c:catAx>
        <c:axId val="12348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88896"/>
        <c:crosses val="autoZero"/>
        <c:auto val="1"/>
        <c:lblAlgn val="ctr"/>
        <c:lblOffset val="100"/>
        <c:tickLblSkip val="1"/>
        <c:tickMarkSkip val="1"/>
        <c:noMultiLvlLbl val="0"/>
      </c:catAx>
      <c:valAx>
        <c:axId val="12348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87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368</c:v>
                </c:pt>
                <c:pt idx="5">
                  <c:v>369</c:v>
                </c:pt>
                <c:pt idx="8">
                  <c:v>396</c:v>
                </c:pt>
                <c:pt idx="11">
                  <c:v>405</c:v>
                </c:pt>
                <c:pt idx="14">
                  <c:v>319</c:v>
                </c:pt>
              </c:numCache>
            </c:numRef>
          </c:val>
          <c:extLst xmlns:c16r2="http://schemas.microsoft.com/office/drawing/2015/06/chart">
            <c:ext xmlns:c16="http://schemas.microsoft.com/office/drawing/2014/chart" uri="{C3380CC4-5D6E-409C-BE32-E72D297353CC}">
              <c16:uniqueId val="{00000000-22DB-41B4-9311-05A78347BC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2DB-41B4-9311-05A78347BC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2DB-41B4-9311-05A78347BC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35</c:v>
                </c:pt>
                <c:pt idx="3">
                  <c:v>35</c:v>
                </c:pt>
                <c:pt idx="6">
                  <c:v>35</c:v>
                </c:pt>
                <c:pt idx="9">
                  <c:v>33</c:v>
                </c:pt>
                <c:pt idx="12">
                  <c:v>33</c:v>
                </c:pt>
              </c:numCache>
            </c:numRef>
          </c:val>
          <c:extLst xmlns:c16r2="http://schemas.microsoft.com/office/drawing/2015/06/chart">
            <c:ext xmlns:c16="http://schemas.microsoft.com/office/drawing/2014/chart" uri="{C3380CC4-5D6E-409C-BE32-E72D297353CC}">
              <c16:uniqueId val="{00000003-22DB-41B4-9311-05A78347BC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c:v>
                </c:pt>
                <c:pt idx="3">
                  <c:v>7</c:v>
                </c:pt>
                <c:pt idx="6">
                  <c:v>12</c:v>
                </c:pt>
                <c:pt idx="9">
                  <c:v>10</c:v>
                </c:pt>
                <c:pt idx="12">
                  <c:v>14</c:v>
                </c:pt>
              </c:numCache>
            </c:numRef>
          </c:val>
          <c:extLst xmlns:c16r2="http://schemas.microsoft.com/office/drawing/2015/06/chart">
            <c:ext xmlns:c16="http://schemas.microsoft.com/office/drawing/2014/chart" uri="{C3380CC4-5D6E-409C-BE32-E72D297353CC}">
              <c16:uniqueId val="{00000004-22DB-41B4-9311-05A78347BC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2DB-41B4-9311-05A78347BC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2DB-41B4-9311-05A78347BC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394</c:v>
                </c:pt>
                <c:pt idx="3">
                  <c:v>324</c:v>
                </c:pt>
                <c:pt idx="6">
                  <c:v>302</c:v>
                </c:pt>
                <c:pt idx="9">
                  <c:v>317</c:v>
                </c:pt>
                <c:pt idx="12">
                  <c:v>299</c:v>
                </c:pt>
              </c:numCache>
            </c:numRef>
          </c:val>
          <c:extLst xmlns:c16r2="http://schemas.microsoft.com/office/drawing/2015/06/chart">
            <c:ext xmlns:c16="http://schemas.microsoft.com/office/drawing/2014/chart" uri="{C3380CC4-5D6E-409C-BE32-E72D297353CC}">
              <c16:uniqueId val="{00000007-22DB-41B4-9311-05A78347BCA6}"/>
            </c:ext>
          </c:extLst>
        </c:ser>
        <c:dLbls>
          <c:showLegendKey val="0"/>
          <c:showVal val="0"/>
          <c:showCatName val="0"/>
          <c:showSerName val="0"/>
          <c:showPercent val="0"/>
          <c:showBubbleSize val="0"/>
        </c:dLbls>
        <c:gapWidth val="100"/>
        <c:overlap val="100"/>
        <c:axId val="112573440"/>
        <c:axId val="123217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69</c:v>
                </c:pt>
                <c:pt idx="2">
                  <c:v>#N/A</c:v>
                </c:pt>
                <c:pt idx="3">
                  <c:v>#N/A</c:v>
                </c:pt>
                <c:pt idx="4">
                  <c:v>-3</c:v>
                </c:pt>
                <c:pt idx="5">
                  <c:v>#N/A</c:v>
                </c:pt>
                <c:pt idx="6">
                  <c:v>#N/A</c:v>
                </c:pt>
                <c:pt idx="7">
                  <c:v>-47</c:v>
                </c:pt>
                <c:pt idx="8">
                  <c:v>#N/A</c:v>
                </c:pt>
                <c:pt idx="9">
                  <c:v>#N/A</c:v>
                </c:pt>
                <c:pt idx="10">
                  <c:v>-45</c:v>
                </c:pt>
                <c:pt idx="11">
                  <c:v>#N/A</c:v>
                </c:pt>
                <c:pt idx="12">
                  <c:v>#N/A</c:v>
                </c:pt>
                <c:pt idx="13">
                  <c:v>27</c:v>
                </c:pt>
                <c:pt idx="14">
                  <c:v>#N/A</c:v>
                </c:pt>
              </c:numCache>
            </c:numRef>
          </c:val>
          <c:smooth val="0"/>
          <c:extLst xmlns:c16r2="http://schemas.microsoft.com/office/drawing/2015/06/chart">
            <c:ext xmlns:c16="http://schemas.microsoft.com/office/drawing/2014/chart" uri="{C3380CC4-5D6E-409C-BE32-E72D297353CC}">
              <c16:uniqueId val="{00000008-22DB-41B4-9311-05A78347BCA6}"/>
            </c:ext>
          </c:extLst>
        </c:ser>
        <c:dLbls>
          <c:showLegendKey val="0"/>
          <c:showVal val="0"/>
          <c:showCatName val="0"/>
          <c:showSerName val="0"/>
          <c:showPercent val="0"/>
          <c:showBubbleSize val="0"/>
        </c:dLbls>
        <c:marker val="1"/>
        <c:smooth val="0"/>
        <c:axId val="112573440"/>
        <c:axId val="123217024"/>
      </c:lineChart>
      <c:catAx>
        <c:axId val="11257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217024"/>
        <c:crosses val="autoZero"/>
        <c:auto val="1"/>
        <c:lblAlgn val="ctr"/>
        <c:lblOffset val="100"/>
        <c:tickLblSkip val="1"/>
        <c:tickMarkSkip val="1"/>
        <c:noMultiLvlLbl val="0"/>
      </c:catAx>
      <c:valAx>
        <c:axId val="12321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7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2802</c:v>
                </c:pt>
                <c:pt idx="5">
                  <c:v>2851</c:v>
                </c:pt>
                <c:pt idx="8">
                  <c:v>3125</c:v>
                </c:pt>
                <c:pt idx="11">
                  <c:v>3328</c:v>
                </c:pt>
                <c:pt idx="14">
                  <c:v>3351</c:v>
                </c:pt>
              </c:numCache>
            </c:numRef>
          </c:val>
          <c:extLst xmlns:c16r2="http://schemas.microsoft.com/office/drawing/2015/06/chart">
            <c:ext xmlns:c16="http://schemas.microsoft.com/office/drawing/2014/chart" uri="{C3380CC4-5D6E-409C-BE32-E72D297353CC}">
              <c16:uniqueId val="{00000000-641E-4E7E-9CE1-EFA1F0811A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78</c:v>
                </c:pt>
                <c:pt idx="5">
                  <c:v>56</c:v>
                </c:pt>
                <c:pt idx="8">
                  <c:v>40</c:v>
                </c:pt>
                <c:pt idx="11">
                  <c:v>22</c:v>
                </c:pt>
                <c:pt idx="14">
                  <c:v>1</c:v>
                </c:pt>
              </c:numCache>
            </c:numRef>
          </c:val>
          <c:extLst xmlns:c16r2="http://schemas.microsoft.com/office/drawing/2015/06/chart">
            <c:ext xmlns:c16="http://schemas.microsoft.com/office/drawing/2014/chart" uri="{C3380CC4-5D6E-409C-BE32-E72D297353CC}">
              <c16:uniqueId val="{00000001-641E-4E7E-9CE1-EFA1F0811A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3195</c:v>
                </c:pt>
                <c:pt idx="5">
                  <c:v>3347</c:v>
                </c:pt>
                <c:pt idx="8">
                  <c:v>3855</c:v>
                </c:pt>
                <c:pt idx="11">
                  <c:v>4213</c:v>
                </c:pt>
                <c:pt idx="14">
                  <c:v>4655</c:v>
                </c:pt>
              </c:numCache>
            </c:numRef>
          </c:val>
          <c:extLst xmlns:c16r2="http://schemas.microsoft.com/office/drawing/2015/06/chart">
            <c:ext xmlns:c16="http://schemas.microsoft.com/office/drawing/2014/chart" uri="{C3380CC4-5D6E-409C-BE32-E72D297353CC}">
              <c16:uniqueId val="{00000002-641E-4E7E-9CE1-EFA1F0811A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41E-4E7E-9CE1-EFA1F0811A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41E-4E7E-9CE1-EFA1F0811A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41E-4E7E-9CE1-EFA1F0811A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482</c:v>
                </c:pt>
                <c:pt idx="3">
                  <c:v>458</c:v>
                </c:pt>
                <c:pt idx="6">
                  <c:v>508</c:v>
                </c:pt>
                <c:pt idx="9">
                  <c:v>442</c:v>
                </c:pt>
                <c:pt idx="12">
                  <c:v>449</c:v>
                </c:pt>
              </c:numCache>
            </c:numRef>
          </c:val>
          <c:extLst xmlns:c16r2="http://schemas.microsoft.com/office/drawing/2015/06/chart">
            <c:ext xmlns:c16="http://schemas.microsoft.com/office/drawing/2014/chart" uri="{C3380CC4-5D6E-409C-BE32-E72D297353CC}">
              <c16:uniqueId val="{00000006-641E-4E7E-9CE1-EFA1F0811A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215</c:v>
                </c:pt>
                <c:pt idx="3">
                  <c:v>182</c:v>
                </c:pt>
                <c:pt idx="6">
                  <c:v>151</c:v>
                </c:pt>
                <c:pt idx="9">
                  <c:v>247</c:v>
                </c:pt>
                <c:pt idx="12">
                  <c:v>89</c:v>
                </c:pt>
              </c:numCache>
            </c:numRef>
          </c:val>
          <c:extLst xmlns:c16r2="http://schemas.microsoft.com/office/drawing/2015/06/chart">
            <c:ext xmlns:c16="http://schemas.microsoft.com/office/drawing/2014/chart" uri="{C3380CC4-5D6E-409C-BE32-E72D297353CC}">
              <c16:uniqueId val="{00000007-641E-4E7E-9CE1-EFA1F0811A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122</c:v>
                </c:pt>
                <c:pt idx="3">
                  <c:v>109</c:v>
                </c:pt>
                <c:pt idx="6">
                  <c:v>162</c:v>
                </c:pt>
                <c:pt idx="9">
                  <c:v>198</c:v>
                </c:pt>
                <c:pt idx="12">
                  <c:v>260</c:v>
                </c:pt>
              </c:numCache>
            </c:numRef>
          </c:val>
          <c:extLst xmlns:c16r2="http://schemas.microsoft.com/office/drawing/2015/06/chart">
            <c:ext xmlns:c16="http://schemas.microsoft.com/office/drawing/2014/chart" uri="{C3380CC4-5D6E-409C-BE32-E72D297353CC}">
              <c16:uniqueId val="{00000008-641E-4E7E-9CE1-EFA1F0811A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41E-4E7E-9CE1-EFA1F0811A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2358</c:v>
                </c:pt>
                <c:pt idx="3">
                  <c:v>2505</c:v>
                </c:pt>
                <c:pt idx="6">
                  <c:v>2514</c:v>
                </c:pt>
                <c:pt idx="9">
                  <c:v>3070</c:v>
                </c:pt>
                <c:pt idx="12">
                  <c:v>3120</c:v>
                </c:pt>
              </c:numCache>
            </c:numRef>
          </c:val>
          <c:extLst xmlns:c16r2="http://schemas.microsoft.com/office/drawing/2015/06/chart">
            <c:ext xmlns:c16="http://schemas.microsoft.com/office/drawing/2014/chart" uri="{C3380CC4-5D6E-409C-BE32-E72D297353CC}">
              <c16:uniqueId val="{0000000A-641E-4E7E-9CE1-EFA1F0811A4F}"/>
            </c:ext>
          </c:extLst>
        </c:ser>
        <c:dLbls>
          <c:showLegendKey val="0"/>
          <c:showVal val="0"/>
          <c:showCatName val="0"/>
          <c:showSerName val="0"/>
          <c:showPercent val="0"/>
          <c:showBubbleSize val="0"/>
        </c:dLbls>
        <c:gapWidth val="100"/>
        <c:overlap val="100"/>
        <c:axId val="112696704"/>
        <c:axId val="12327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41E-4E7E-9CE1-EFA1F0811A4F}"/>
            </c:ext>
          </c:extLst>
        </c:ser>
        <c:dLbls>
          <c:showLegendKey val="0"/>
          <c:showVal val="0"/>
          <c:showCatName val="0"/>
          <c:showSerName val="0"/>
          <c:showPercent val="0"/>
          <c:showBubbleSize val="0"/>
        </c:dLbls>
        <c:marker val="1"/>
        <c:smooth val="0"/>
        <c:axId val="112696704"/>
        <c:axId val="123274752"/>
      </c:lineChart>
      <c:catAx>
        <c:axId val="11269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274752"/>
        <c:crosses val="autoZero"/>
        <c:auto val="1"/>
        <c:lblAlgn val="ctr"/>
        <c:lblOffset val="100"/>
        <c:tickLblSkip val="1"/>
        <c:tickMarkSkip val="1"/>
        <c:noMultiLvlLbl val="0"/>
      </c:catAx>
      <c:valAx>
        <c:axId val="12327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9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505</c:v>
                </c:pt>
                <c:pt idx="1">
                  <c:v>657</c:v>
                </c:pt>
                <c:pt idx="2">
                  <c:v>866</c:v>
                </c:pt>
              </c:numCache>
            </c:numRef>
          </c:val>
          <c:extLst xmlns:c16r2="http://schemas.microsoft.com/office/drawing/2015/06/chart">
            <c:ext xmlns:c16="http://schemas.microsoft.com/office/drawing/2014/chart" uri="{C3380CC4-5D6E-409C-BE32-E72D297353CC}">
              <c16:uniqueId val="{00000000-395F-4A7D-9824-32915CDD0E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378</c:v>
                </c:pt>
                <c:pt idx="1">
                  <c:v>436</c:v>
                </c:pt>
                <c:pt idx="2">
                  <c:v>171</c:v>
                </c:pt>
              </c:numCache>
            </c:numRef>
          </c:val>
          <c:extLst xmlns:c16r2="http://schemas.microsoft.com/office/drawing/2015/06/chart">
            <c:ext xmlns:c16="http://schemas.microsoft.com/office/drawing/2014/chart" uri="{C3380CC4-5D6E-409C-BE32-E72D297353CC}">
              <c16:uniqueId val="{00000001-395F-4A7D-9824-32915CDD0E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2757</c:v>
                </c:pt>
                <c:pt idx="1">
                  <c:v>2896</c:v>
                </c:pt>
                <c:pt idx="2">
                  <c:v>3385</c:v>
                </c:pt>
              </c:numCache>
            </c:numRef>
          </c:val>
          <c:extLst xmlns:c16r2="http://schemas.microsoft.com/office/drawing/2015/06/chart">
            <c:ext xmlns:c16="http://schemas.microsoft.com/office/drawing/2014/chart" uri="{C3380CC4-5D6E-409C-BE32-E72D297353CC}">
              <c16:uniqueId val="{00000002-395F-4A7D-9824-32915CDD0E88}"/>
            </c:ext>
          </c:extLst>
        </c:ser>
        <c:dLbls>
          <c:showLegendKey val="0"/>
          <c:showVal val="0"/>
          <c:showCatName val="0"/>
          <c:showSerName val="0"/>
          <c:showPercent val="0"/>
          <c:showBubbleSize val="0"/>
        </c:dLbls>
        <c:gapWidth val="120"/>
        <c:overlap val="100"/>
        <c:axId val="123397632"/>
        <c:axId val="123399168"/>
      </c:barChart>
      <c:catAx>
        <c:axId val="12339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399168"/>
        <c:crosses val="autoZero"/>
        <c:auto val="1"/>
        <c:lblAlgn val="ctr"/>
        <c:lblOffset val="100"/>
        <c:tickLblSkip val="1"/>
        <c:tickMarkSkip val="1"/>
        <c:noMultiLvlLbl val="0"/>
      </c:catAx>
      <c:valAx>
        <c:axId val="123399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39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{A8121CAC-1C58-4214-B2C5-552D920F791A}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F4E-4851-BD58-F27A4A97ACF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{8AF91560-CB17-4B88-BE04-AA8FE41C3109}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4E-4851-BD58-F27A4A97ACF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{1FA718FD-0AFC-40A1-B176-3ABFECECD157}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4E-4851-BD58-F27A4A97ACF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{94D6E864-BBEB-4769-B5DF-2F1EAA65C6FC}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4E-4851-BD58-F27A4A97ACF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{B471D230-B56A-4CF7-BBA8-CD6B21F35813}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4E-4851-BD58-F27A4A97ACF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{DF78D832-670F-473C-A775-8C0E72E7EAF5}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F4E-4851-BD58-F27A4A97ACF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{B7C5B55F-CD14-4443-A7ED-46A3470BC639}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F4E-4851-BD58-F27A4A97ACF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{323795F1-F523-418C-A900-7C238E9D0106}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F4E-4851-BD58-F27A4A97ACF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{B06E939A-247C-4452-9FF7-272821605041}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F4E-4851-BD58-F27A4A97AC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51.7</c:v>
                </c:pt>
                <c:pt idx="24">
                  <c:v>51.3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F4E-4851-BD58-F27A4A97AC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{35FAD012-D5DB-4766-968F-B5044912FB49}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F4E-4851-BD58-F27A4A97ACF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{88B61651-70BD-48B9-8DD0-659559B78B47}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4E-4851-BD58-F27A4A97ACF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{681788DC-76F9-4B94-A68D-C3F4A0C2C52B}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4E-4851-BD58-F27A4A97ACF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{E09C4E2F-F730-4A5A-BC2E-F7D902AAC1BA}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4E-4851-BD58-F27A4A97ACF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{89AF8387-39C3-4E95-8718-8AAA39E4804D}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4E-4851-BD58-F27A4A97ACF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{425DD597-E8D2-49D1-B200-64F7A839BB67}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F4E-4851-BD58-F27A4A97ACF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{68BBB32D-F725-4EB4-B0F6-6946F5DD8F6E}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F4E-4851-BD58-F27A4A97ACF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{118C612F-56F5-4D0C-9F1C-B9D0243457DA}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F4E-4851-BD58-F27A4A97ACF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{5699E645-36F6-40B4-A8E2-E2B0BB40A103}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F4E-4851-BD58-F27A4A97AC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EF4E-4851-BD58-F27A4A97ACF5}"/>
            </c:ext>
          </c:extLst>
        </c:ser>
        <c:dLbls>
          <c:showLegendKey val="0"/>
          <c:showVal val="1"/>
          <c:showCatName val="0"/>
          <c:showSerName val="0"/>
          <c:showPercent val="0"/>
          <c:showBubbleSize val="0"/>
        </c:dLbls>
        <c:axId val="124480128"/>
        <c:axId val="124191488"/>
      </c:scatterChart>
      <c:valAx>
        <c:axId val="124480128"/>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191488"/>
        <c:crosses val="autoZero"/>
        <c:crossBetween val="midCat"/>
      </c:valAx>
      <c:valAx>
        <c:axId val="1241914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480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{D2A1B75F-30E2-4ABF-8A83-650F52F8A22C}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A62-48F6-9C3F-15478C72760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{03CCCD1E-42BC-45E2-BD10-7D0775FEA750}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62-48F6-9C3F-15478C72760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{BA463524-39FA-47DB-BBE4-58B26398DA4C}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62-48F6-9C3F-15478C72760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{5579159D-F44A-4B60-9E44-963725499399}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62-48F6-9C3F-15478C72760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{069EFE5C-DE62-45A6-9066-E0AEE41D378D}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62-48F6-9C3F-15478C72760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{F62578D1-C142-4E0C-9501-4567071A7FF0}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A62-48F6-9C3F-15478C72760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{23854765-56AE-449B-BDE2-A21D0A9B9CE5}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A62-48F6-9C3F-15478C72760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{F7F9765F-4632-4632-AF03-1C4183A37CD0}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A62-48F6-9C3F-15478C72760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{C26F4FB3-36B8-4B4D-ABA9-80204E933CBA}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A62-48F6-9C3F-15478C7276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4.4000000000000004</c:v>
                </c:pt>
                <c:pt idx="16">
                  <c:v>0.6</c:v>
                </c:pt>
                <c:pt idx="24">
                  <c:v>-2.2000000000000002</c:v>
                </c:pt>
                <c:pt idx="32">
                  <c:v>0.6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A62-48F6-9C3F-15478C7276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{09DE8C52-1A4F-4476-84BF-CD617653A5CF}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A62-48F6-9C3F-15478C7276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{531BE158-4A5D-4B1F-8D60-F3F18244BB4E}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62-48F6-9C3F-15478C72760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{EAC422F1-BDF9-45C5-B0AF-0A65F37FF357}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62-48F6-9C3F-15478C72760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{8413B5D0-CC74-4D55-9459-78BD7E3BDACE}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62-48F6-9C3F-15478C72760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{3457ED6F-8F37-4D68-94FA-D036F557E2B3}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62-48F6-9C3F-15478C72760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{8900E16E-B3EA-47DA-8B16-46A2147ADEEC}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A62-48F6-9C3F-15478C72760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{CC1E7057-DD22-45B1-80F6-7D0720526A1C}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A62-48F6-9C3F-15478C72760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{4EA09960-9948-4ABA-994B-2B2F148B1E6A}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A62-48F6-9C3F-15478C72760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{4D284758-DDE2-4FCF-BF6C-1A6CB005E311}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A62-48F6-9C3F-15478C7276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A62-48F6-9C3F-15478C72760D}"/>
            </c:ext>
          </c:extLst>
        </c:ser>
        <c:dLbls>
          <c:showLegendKey val="0"/>
          <c:showVal val="1"/>
          <c:showCatName val="0"/>
          <c:showSerName val="0"/>
          <c:showPercent val="0"/>
          <c:showBubbleSize val="0"/>
        </c:dLbls>
        <c:axId val="124270848"/>
        <c:axId val="124305792"/>
      </c:scatterChart>
      <c:valAx>
        <c:axId val="124270848"/>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305792"/>
        <c:crosses val="autoZero"/>
        <c:crossBetween val="midCat"/>
      </c:valAx>
      <c:valAx>
        <c:axId val="1243057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2708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繰上償還等により元利償還金のピークであった平成１９年度以降は減少に転じている。</a:t>
          </a:r>
        </a:p>
        <a:p>
          <a:r>
            <a:rPr kumimoji="1" lang="ja-JP" altLang="en-US" sz="1400">
              <a:latin typeface="ＭＳ ゴシック" pitchFamily="49" charset="-128"/>
              <a:ea typeface="ＭＳ ゴシック" pitchFamily="49" charset="-128"/>
            </a:rPr>
            <a:t>　今後数年間は投資事業が集中し、地方債の発行増による公債費の増加が見込まれる。</a:t>
          </a:r>
        </a:p>
        <a:p>
          <a:r>
            <a:rPr kumimoji="1" lang="ja-JP" altLang="en-US" sz="1400">
              <a:latin typeface="ＭＳ ゴシック" pitchFamily="49" charset="-128"/>
              <a:ea typeface="ＭＳ ゴシック" pitchFamily="49" charset="-128"/>
            </a:rPr>
            <a:t>　総合計画に基づく事業の平準化などにより地方債を抑制し、公債費の適正な管理に努める。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将来負担比率については、地方債現在高等の将来負担額に対し、基金や基準財政収需要額算入見込額等の充当可能財源が多く、将来負担額がマイナスとなっている。</a:t>
          </a:r>
        </a:p>
        <a:p>
          <a:r>
            <a:rPr kumimoji="1" lang="ja-JP" altLang="en-US" sz="1400">
              <a:latin typeface="ＭＳ ゴシック" pitchFamily="49" charset="-128"/>
              <a:ea typeface="ＭＳ ゴシック" pitchFamily="49" charset="-128"/>
            </a:rPr>
            <a:t>　今後数年間は投資事業が集中し、地方債の発行増による将来負担額の増加が見込まれる。</a:t>
          </a:r>
        </a:p>
        <a:p>
          <a:r>
            <a:rPr kumimoji="1" lang="ja-JP" altLang="en-US" sz="1400">
              <a:latin typeface="ＭＳ ゴシック" pitchFamily="49" charset="-128"/>
              <a:ea typeface="ＭＳ ゴシック" pitchFamily="49" charset="-128"/>
            </a:rPr>
            <a:t>　総合計画に基づく事業の平準化や有利な地方債や補助事業を活用し、適正な管理に努める。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高知県奈半利町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実施により減債基金を２６６百万、農業拠点施設整備事業等のふるさと応援基金を活用した事業の実施に３，４５４百万円等を取り崩した一方、ふるさと納税寄付金によりふるさと応援基金へ３，９１４百万円積立てたことなどにより、基金全体としては４３３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公共施設等の老朽化対策や地方債の増大に備え等、基金の使途の明確化を図り、計画的に積立てを行う予定。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・ふるさと応援基金：奈半利町が目指す将来像「あたたかい心でつくる住みやすいまち、子どもたちに残したいふるさと、住みたいと実感できる自立と共生のまち等」のふるさとづくりに関する施策の推進。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・ふるさと基金：奈半利町の多様な歴史、伝統、文化、産業等を活かした、独創的、個性的な地域づくりの推進。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・中山間ふるさと水と土保全対策事業基金：中山間地域の活性化の推進。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・施設等整備基金：町の施設等の整備に要する財源。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・奈半利町集落活動センター支援基金：奈半利町集落活動センターが実施する事業の支援。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農業拠点施設整備事業等のふるさと応援基金を活用した事業の実施に３，４５４百万円等を取り崩した一方、ふるさと納税寄付金によりふるさと応援基金へ３，９１４百万円積立てたことにより４６０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・奈半利町集落活動センター支援基金：奈半利町集落活動センターからの寄付金５０百万円を積立てたことによる増加。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・ふるさと応援基金：ふるさと応援基金活用事業計画等に基づき活用事業の検討を行い、地方創生事業の観光事業等を基金の取り崩しにより計画的に実施予定。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・施設等整備基金：公共施設等総合管理計画に基づき、施設の長寿命化に係る費用について計画的に積立てを行う予定。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決算剰余金を２０９百万円積立てたことによる増加。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地方交付税額の変動の際の歳入補てんや社会保障関係経費の増大に備えて、積立てを行ってきた。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年度以降取り崩しが見込まれるものの、現状の規模を維持できるよう計画的に積立てを行う。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繰上償還のため２６６百万円を取り崩したことによる減少。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年度に地方債ピークを迎えるため、それに備えて毎年度計画的に積立てを行う予定であり、３４年度以降は減少予定。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EF636F84-DE61-4BB9-9748-C3BB3E26E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584E00F8-97DC-41A3-B796-A5782255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5C5B835B-B693-4DEC-BFF5-B64BCBFFF02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xmlns="" id="{F992EEC2-5207-4165-8835-FA09697A896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xmlns="" id="{B9ECCB41-FDD5-419B-813B-E88A4470FFA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xmlns="" id="{0FCF24A7-EB17-4B6F-936D-0D3D978804A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xmlns="" id="{56509741-C9FF-47C2-8B4E-C8D3DD94D9B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xmlns="" id="{4A5C7A46-406C-47FE-BFF0-248E5ADCD6B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xmlns="" id="{021E11CF-4E72-4216-AA69-9080C01BDAF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xmlns="" id="{FD750668-527F-41E2-B407-0D75B19FA0A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xmlns="" id="{D66935AA-A0B5-4B0E-81B0-D995E663C80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xmlns="" id="{50468BF9-B6F3-451C-9965-92FBE631C78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xmlns="" id="{A1E3AAE9-4FBA-4C0D-8B64-B1200C45862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xmlns="" id="{CC09C226-D404-4A66-AAAE-DE62AF2D1A3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xmlns="" id="{7ACB0B88-0A0F-463C-B9DB-F75090E6ECE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xmlns="" id="{07F23955-1E3A-44C4-A251-83A1285DDDC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xmlns="" id="{A99A7B78-CA11-4D4F-98D0-7AA9F3B2361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xmlns="" id="{7E5EC04F-366D-4FEF-AEB4-70A6A4F9D29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xmlns="" id="{B8AE963D-20F1-4676-8659-72DA8195FB6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
3,260
28.36
11,339,328
10,827,764
58,200
1,615,463
3,120,054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xmlns="" id="{1313F042-12DC-4BCD-B62D-88A143B5CB5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xmlns="" id="{1E9A6983-EEEE-481D-8156-8B2D13BB925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xmlns="" id="{4451FDAD-8580-436D-A01E-10BC0B32FF4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xmlns="" id="{9E21C52D-A97B-4194-B490-DACE8064619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xmlns="" id="{49CA76A3-01C2-471F-AA29-5A56C4735DE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xmlns="" id="{2A65A45C-DB91-4A7D-B54B-7B3D1C41A79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xmlns="" id="{F860D9E2-B252-4ED1-81EB-9C0C649603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xmlns="" id="{9C993D59-B8AF-4A77-80A1-244CEAB0E4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xmlns="" id="{978B850C-E010-4349-AF25-363142BF7FD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xmlns="" id="{6DEE9D47-5643-44FA-8312-39C0A295C86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xmlns="" id="{BDBE7B2F-D1CF-4F1D-9A1C-2541B0CBF21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xmlns="" id="{8392C95E-41AF-4A6E-91B9-D8F936EA958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xmlns="" id="{829291EF-FD8E-40F3-B1ED-1474E91D629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xmlns="" id="{F0017CE1-3CC0-4100-A51A-8494AF4B52B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xmlns="" id="{989D07ED-4857-49B1-8B0B-285ABF173DB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xmlns="" id="{E6E7EA12-6C4A-4E08-88CF-2DCF762E048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xmlns="" id="{48DE6D6F-FFEC-4256-88AA-4E38CDC10DD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xmlns="" id="{7CF289D3-9891-4ACD-B091-33F91BF3A09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xmlns="" id="{86B6F627-89D0-4AD3-8F41-63377BC2F5E8}"/>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xmlns="" id="{177E53A9-6D70-463E-B108-74D916A5D12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xmlns="" id="{61B2C7E0-6405-409B-8EA2-4875E64BFBA1}"/>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xmlns="" id="{BC15BEAE-C54D-42BE-A2C0-14A5873BC47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xmlns="" id="{312FB6D7-9DC5-4730-BB99-90B5C784245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xmlns="" id="{86535D98-63B2-4105-8BCA-300D0D04392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xmlns="" id="{E6969C9A-B6E4-42E4-855E-F6839E10DD1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xmlns="" id="{67B72294-2008-4F0C-B6F4-F96F0316EC1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xmlns="" id="{0FB9194D-3547-4360-91F6-5A6FB68CD35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xmlns="" id="{24D23B7E-76BD-414F-86D0-DF14AB98EA3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xmlns="" id="{F45C9DB0-F93C-4EFD-A434-74EA7F2B143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xmlns="" id="{4CE15937-2526-419D-89AA-F69BEF2436C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xmlns="" id="{9D74B98B-926E-4EA5-9E71-8A2962D863F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xmlns="" id="{167E741D-DA87-41E3-B6B1-B8046E5A06E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xmlns="" id="{D883EA61-1FEC-4B36-BF30-79DCAB19DB7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xmlns="" id="{037EB7DA-AB3C-4E4B-A83C-79BC9F67044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年度については現在整備中である。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、類似団体平均値を下回っているが、多くの施設で老朽化が進んでいる。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年度に策定した公共施設等総合管理計画に基づき、公共施設等の全体状況を把握し、長期的な視点で、更新、統廃合、長寿命化など計画的に行なっていく。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xmlns="" id="{9EA1CDFB-D6C0-4B13-9261-97695357578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xmlns="" id="{413D8A7A-5E1C-46E0-BD29-7041619D847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xmlns="" id="{9DB75157-563E-42F9-98BD-B2EC4BCE2BD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xmlns="" id="{B7EC8183-2779-4908-B92C-F7781812976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xmlns="" id="{D39A492D-01BE-4670-8E52-D0D3BCFF277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xmlns="" id="{C0DAAA1B-9552-437A-AED5-31720676905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xmlns="" id="{1B4167FA-9378-4503-96AE-E18C6E31859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xmlns="" id="{885D6566-9A8E-40B2-AB8A-E983C8547B0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xmlns="" id="{499F7FFC-5FCB-439D-98E4-D8CB7ACAF0F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xmlns="" id="{16F5A330-99E5-40D3-9F63-2F2E143D275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xmlns="" id="{FF025BB9-5D6F-453F-B5A6-57685E16222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xmlns="" id="{A4DDFBB4-12D4-456C-BD74-1AA20730737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xmlns="" id="{BAD8EBAA-83E7-4656-91EA-78F3F5C45CF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xmlns="" id="{4E14D41B-2053-4D4F-82E6-D2DAB868A9C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xmlns="" id="{C8355EE6-8AAF-4DED-BA98-FA948F5197A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xmlns="" id="{64F89A43-7012-4A16-B303-0B29548DD00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xmlns="" id="{6C4C9C7C-76C4-4F5B-9570-DAF3BE84E1C5}"/>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xmlns="" id="{8662F5DE-9278-436D-831E-D38C2D24E86A}"/>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xmlns="" id="{1FCB8FC1-A34B-400C-A78A-B3AA6639CCBE}"/>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xmlns="" id="{A3CF6F4B-5373-4E0A-AB08-61B74F9BDD2B}"/>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xmlns="" id="{79E6CB97-4C05-4D7E-92FA-FDF56EF517B2}"/>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a:extLst>
            <a:ext uri="{FF2B5EF4-FFF2-40B4-BE49-F238E27FC236}">
              <a16:creationId xmlns:a16="http://schemas.microsoft.com/office/drawing/2014/main" xmlns="" id="{7090009F-3845-4C6B-86C1-CB86F83DDA75}"/>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xmlns="" id="{2EDD8CD4-2374-46C1-868A-9A044E0CFAEA}"/>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xmlns="" id="{5A63AB1D-7F4F-411E-9AAF-8DDAD3C46E00}"/>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xmlns="" id="{B5123C0E-8683-45BD-A934-F08CB15E730C}"/>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23BD66D8-0A44-4482-835C-55E2653EB1C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CFB120DF-0A0C-4B0F-B7C7-4CD1FBD20E2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5B7CB9A5-253B-4912-A629-936CABC0F55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E07BBEAA-E77D-4844-9EB2-F538C0D8516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995D9EF3-CD4A-4A09-8CA4-DEB1F659D2B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19897</xdr:rowOff>
    </xdr:from>
    <xdr:to>
      <xdr:col>19</xdr:col>
      <xdr:colOff>187325</xdr:colOff>
      <xdr:row>30</xdr:row>
      <xdr:rowOff>121497</xdr:rowOff>
    </xdr:to>
    <xdr:sp macro="" textlink="">
      <xdr:nvSpPr>
        <xdr:cNvPr id="85" name="楕円 84">
          <a:extLst>
            <a:ext uri="{FF2B5EF4-FFF2-40B4-BE49-F238E27FC236}">
              <a16:creationId xmlns:a16="http://schemas.microsoft.com/office/drawing/2014/main" xmlns="" id="{E0E50BA7-3601-449A-8278-69B5E2941455}"/>
            </a:ext>
          </a:extLst>
        </xdr:cNvPr>
        <xdr:cNvSpPr/>
      </xdr:nvSpPr>
      <xdr:spPr>
        <a:xfrm>
          <a:off x="4000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5503</xdr:rowOff>
    </xdr:from>
    <xdr:to>
      <xdr:col>15</xdr:col>
      <xdr:colOff>187325</xdr:colOff>
      <xdr:row>30</xdr:row>
      <xdr:rowOff>107103</xdr:rowOff>
    </xdr:to>
    <xdr:sp macro="" textlink="">
      <xdr:nvSpPr>
        <xdr:cNvPr id="86" name="楕円 85">
          <a:extLst>
            <a:ext uri="{FF2B5EF4-FFF2-40B4-BE49-F238E27FC236}">
              <a16:creationId xmlns:a16="http://schemas.microsoft.com/office/drawing/2014/main" xmlns="" id="{DDCEBDB9-99B4-4D8B-AFA8-8C47EBC30794}"/>
            </a:ext>
          </a:extLst>
        </xdr:cNvPr>
        <xdr:cNvSpPr/>
      </xdr:nvSpPr>
      <xdr:spPr>
        <a:xfrm>
          <a:off x="3238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56303</xdr:rowOff>
    </xdr:from>
    <xdr:to>
      <xdr:col>19</xdr:col>
      <xdr:colOff>136525</xdr:colOff>
      <xdr:row>30</xdr:row>
      <xdr:rowOff>70697</xdr:rowOff>
    </xdr:to>
    <xdr:cxnSp macro="">
      <xdr:nvCxnSpPr>
        <xdr:cNvPr id="87" name="直線コネクタ 86">
          <a:extLst>
            <a:ext uri="{FF2B5EF4-FFF2-40B4-BE49-F238E27FC236}">
              <a16:creationId xmlns:a16="http://schemas.microsoft.com/office/drawing/2014/main" xmlns="" id="{738FEBFD-534E-4642-ACBC-3E2A92A5EF5F}"/>
            </a:ext>
          </a:extLst>
        </xdr:cNvPr>
        <xdr:cNvCxnSpPr/>
      </xdr:nvCxnSpPr>
      <xdr:spPr>
        <a:xfrm>
          <a:off x="3289300" y="597132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8" name="n_1aveValue有形固定資産減価償却率">
          <a:extLst>
            <a:ext uri="{FF2B5EF4-FFF2-40B4-BE49-F238E27FC236}">
              <a16:creationId xmlns:a16="http://schemas.microsoft.com/office/drawing/2014/main" xmlns="" id="{4205587B-2A89-41C1-8E85-B91E556C6C98}"/>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9" name="n_2aveValue有形固定資産減価償却率">
          <a:extLst>
            <a:ext uri="{FF2B5EF4-FFF2-40B4-BE49-F238E27FC236}">
              <a16:creationId xmlns:a16="http://schemas.microsoft.com/office/drawing/2014/main" xmlns="" id="{58B22811-AF6D-4075-9685-CB9F35A31849}"/>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112624</xdr:rowOff>
    </xdr:from>
    <xdr:ext cx="405111" cy="259045"/>
    <xdr:sp macro="" textlink="">
      <xdr:nvSpPr>
        <xdr:cNvPr id="90" name="n_1mainValue有形固定資産減価償却率">
          <a:extLst>
            <a:ext uri="{FF2B5EF4-FFF2-40B4-BE49-F238E27FC236}">
              <a16:creationId xmlns:a16="http://schemas.microsoft.com/office/drawing/2014/main" xmlns="" id="{55451918-1166-4848-92CE-260CD903142F}"/>
            </a:ext>
          </a:extLst>
        </xdr:cNvPr>
        <xdr:cNvSpPr txBox="1"/>
      </xdr:nvSpPr>
      <xdr:spPr>
        <a:xfrm>
          <a:off x="38360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98230</xdr:rowOff>
    </xdr:from>
    <xdr:ext cx="405111" cy="259045"/>
    <xdr:sp macro="" textlink="">
      <xdr:nvSpPr>
        <xdr:cNvPr id="91" name="n_2mainValue有形固定資産減価償却率">
          <a:extLst>
            <a:ext uri="{FF2B5EF4-FFF2-40B4-BE49-F238E27FC236}">
              <a16:creationId xmlns:a16="http://schemas.microsoft.com/office/drawing/2014/main" xmlns="" id="{DE26F946-1BA3-4FBF-AE24-FB99BD5B351F}"/>
            </a:ext>
          </a:extLst>
        </xdr:cNvPr>
        <xdr:cNvSpPr txBox="1"/>
      </xdr:nvSpPr>
      <xdr:spPr>
        <a:xfrm>
          <a:off x="3086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6E18F8E6-1A0A-4A0F-A775-82A331E560E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xmlns="" id="{1DB22DBB-E32F-40E4-B99F-1FB807C2EA2B}"/>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a:extLst>
            <a:ext uri="{FF2B5EF4-FFF2-40B4-BE49-F238E27FC236}">
              <a16:creationId xmlns:a16="http://schemas.microsoft.com/office/drawing/2014/main" xmlns="" id="{81F80B3B-46A5-4304-A49D-9F4501A909EE}"/>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10ED1E3D-54AB-4FD9-B3A1-3097ABCE44C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9A0DD8A5-F319-4616-9703-73B42AD2CDD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C240ABD6-7BB1-4E99-921B-C875E10F227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ECC75747-D71D-4226-BBCE-DCE0F46B893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AB463BD0-E8CE-4617-85BA-791166115CC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E2F31104-BA3C-4956-A31F-70D297D7A6D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BDD3C187-469D-4CD4-9A71-FEC0ED536D4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2202FA23-7880-489F-8670-8885481F937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196D7C43-D56A-4E47-BB17-B0F1716405C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13F82F42-3667-4222-93BE-442737E8661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年度から実施した補償金免除繰上償還や平成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年度以降の基金取崩による繰上償還の実施により、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充当可能基金残高</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を下回っているため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算定されておらず、類似団体平均を大幅に下回っている。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しかし、今後は、地方債の発行増による将来負担額の増加が見込まれるため、計画に基づく事業実施と有利な地方債や補助事業を活用し、適正な管理に努める。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E6706F2C-7471-473E-9E07-CA851F7A3F2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BF5F3090-5B2A-488D-B481-FD2589922EB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xmlns="" id="{71650F4A-60DD-4C50-A2B2-CFB94FE2BDD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xmlns="" id="{8F1B466D-AA6C-46CC-A6A5-B0FCE037680E}"/>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xmlns="" id="{5A5A082F-E1C4-4550-9577-F9512211307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xmlns="" id="{5B8AE422-A7F9-4C72-9DA2-A53B2FD4C497}"/>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xmlns="" id="{E51427AD-B800-4D27-A74C-7982C3C8604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xmlns="" id="{755F1B6E-EA07-45FF-A8BA-A4C98763F2BA}"/>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xmlns="" id="{93AB6C0F-CD0F-4D5E-8994-F3FA083B904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xmlns="" id="{5BDDCCD0-C330-4E7E-A149-3F859D9E73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xmlns="" id="{8CF63B45-F8F5-49D3-B955-AC937FE344D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xmlns="" id="{8B54B130-89BA-4C4B-A16A-EBF794287BAB}"/>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xmlns="" id="{B2AE7DD6-ADD7-494D-A291-D420B2C869F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xmlns="" id="{48B1FB04-5797-4028-B03B-474EB7EE7593}"/>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EE617BF9-174E-4E39-91DA-AC90446FF15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xmlns="" id="{A94F8B71-2A9D-4C6F-8C80-EBA723D52871}"/>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xmlns="" id="{0E2632A8-93EF-4815-A4A8-F8DC5AFF06B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xmlns="" id="{B60ECADF-06D3-437C-96B0-595E96BDDDF4}"/>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xmlns="" id="{3CCC3DA1-F0B5-449C-8E0F-760A21113A5A}"/>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xmlns="" id="{E26DC4D8-A25C-4105-A3B3-757E4CE2DD2D}"/>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xmlns="" id="{493D8555-8395-4091-8A10-9F5F579AC7DB}"/>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xmlns="" id="{2F45537E-EA96-471A-893B-DC33140DC9B4}"/>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a:extLst>
            <a:ext uri="{FF2B5EF4-FFF2-40B4-BE49-F238E27FC236}">
              <a16:creationId xmlns:a16="http://schemas.microsoft.com/office/drawing/2014/main" xmlns="" id="{75193F9E-8D4F-4E2E-B836-C9BD3BDF74D8}"/>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xmlns="" id="{A855FB6B-1C32-41C9-A8F0-F95153FA4CC6}"/>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B956C321-8D43-4D9C-9943-F288B4F508D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FB29862-0B41-4F69-A276-CF8BD00E9B1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E14D7FA2-987B-4D3F-B555-CA9DE56409D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998C574B-9970-4366-94BF-0DE5EAAC3CB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1C58B17A-F6B7-471E-8296-BA3E77F00C6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xmlns="" id="{80A4F73E-A145-439B-8983-EFA29F13052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xmlns="" id="{CE206B29-3034-468E-8DDA-07DE8E13D0A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xmlns="" id="{F2A0CCA8-3EA9-4579-8A29-033CE1F21BF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xmlns="" id="{5A62E89F-6D1D-43E6-85CC-5CD38D25DF2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xmlns="" id="{098C327C-0509-492C-B1AF-58C087F7063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xmlns="" id="{21E62A13-E444-4244-99C8-FBA746902A7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B907B05-41FF-4A33-85DC-465A1A4099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6531F63-867E-473B-B9A3-3382044FEC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3848375-59AF-4990-9E6C-28D62198D1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765B490-88F9-424A-AE40-213AFC3F20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82FD404-162E-44DF-92A4-B701E2C45C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9DE46E0-A5C8-4A81-B9FA-2895C39BBE0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5B0AD23-472A-4D2C-A1D8-026AC31DD66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249DBF3-F3D1-4B13-8D3F-D5BFAA4D66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ED9153A-CECD-4B5B-BB6E-C3F6E061243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E6DB072-8300-40AC-BBD6-861F0507E9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
3,260
28.36
11,339,328
10,827,764
58,200
1,615,463
3,120,054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6EC892C-B01C-4EA8-AA5B-37845A724E5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E8D48648-F7C1-414E-91DF-A598EC04F61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18E30D1-287E-4E9E-8255-B4A08EE8BB3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222CE97-A8A7-4A6D-9FCF-07C78708E78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74C2C05-8B8D-46AE-A939-73CBFAFF917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3C52190A-1AB6-4105-8676-843B17B1305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F82EF1E-5D85-4E95-9A1A-638FB384A7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30CFFCE-5FFE-47C1-A86D-61B90A7C1C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82372DC-76D2-47BB-B205-85788053F9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F849B5D-2990-4486-BAC0-78AE982800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98B23A6-8094-40E8-A5AE-B181D08726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0AD5BDC-DDA1-416F-9FE6-356D9754DE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E492F29-A899-4072-B2F4-76E3BA29DAE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7660353-F298-47E0-9CF7-9F412145F51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D55342E-0057-4EF2-B7AB-0858ED45317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69FAF70-0056-4E9E-9258-3701E270FED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08BDC63-5C82-40B9-85EC-D0F0436D34B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ED878CF-6D39-451D-B4AC-DA19DD62A7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44D6F72D-26AA-4577-A8BE-A60C98F9E4A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5659A7FF-6679-477E-A52B-A0BDA52529C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20ACF67A-1D90-4B4A-8C63-4216CF4B9B9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BFF1F25F-241F-4D76-B082-84699CBC56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AE89222-B52F-4917-A111-CBBBD5F173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7899D1E6-2F71-434D-9A43-EAE2995E58A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FB77601B-7218-4FED-B00B-A4D78D51676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F449DB83-00F8-40E5-93AA-D47301ACE5D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D47D8741-C085-4FEE-93C9-EAC4BA97F5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9EE0D9A5-5039-405D-A163-56705EC437E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145D6D84-A8DB-4A18-AE51-09DE1A37A3B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B21FECD4-56C5-4F1F-A537-020D8FBAE99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E2F88547-AC01-4523-925F-C7D601AA0CF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D4432B35-B80F-4BA5-B803-1E42494D51A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5BABB244-AD3F-45AF-960F-5E61656047E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FEB0853A-BFFC-414A-A051-7FF5999A0ED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36736F4C-510A-48AE-8223-C87F3B2B324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96AD4D7F-6B7E-4BAE-8628-D66A2AE627E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6303EA43-3B1D-42A0-AA82-74DBBE3DC03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53DC60AE-E049-450C-9732-505CB68E2BC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654D0023-B674-4B75-8D05-C181808E993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1B5D8919-E839-4B8E-BE25-61B11F00B9B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B72A5D02-6F9B-405F-9BA0-0F844528BF4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9DC58C8C-257D-4119-8EC1-B5C946321B9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7B2124CB-AB47-479A-9A66-97B170F3DA2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8D3CDDCC-56FD-45F9-ADE0-70191FBE73A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xmlns="" id="{4D55FECD-42B1-4AC5-9FE9-4F8A054A419E}"/>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DE64BD2-CDE0-45CD-A5B7-899939B7BF27}"/>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xmlns="" id="{27FE5AAA-29D4-4B95-9C41-95DFAF0B1467}"/>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147C96DF-0861-4CF3-BE7B-45E8A866E806}"/>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xmlns="" id="{BEF9F339-2364-481B-BB1D-204A8CACD793}"/>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DEE7191D-8926-4530-AF9D-4FC5058C2A4E}"/>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xmlns="" id="{F7A58C99-1AAC-463C-84CC-FED671236F2A}"/>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xmlns="" id="{7CE6D902-6236-4D84-8C62-6CBC403A9A66}"/>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xmlns="" id="{74D95344-747C-4AA4-B16B-20651756F3BA}"/>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32F113A0-A106-458F-9067-D8D0117935D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C0603091-1F52-4198-ABA5-6ABAD16043F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8F3E473C-2E83-4ED1-97D3-17A8AAEB996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FDC0F29-01CB-4EB7-B024-4A8C83FEAC3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755E549-2034-4808-9FEE-4FD263D1D1C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156845</xdr:rowOff>
    </xdr:from>
    <xdr:to>
      <xdr:col>20</xdr:col>
      <xdr:colOff>38100</xdr:colOff>
      <xdr:row>39</xdr:row>
      <xdr:rowOff>86995</xdr:rowOff>
    </xdr:to>
    <xdr:sp macro="" textlink="">
      <xdr:nvSpPr>
        <xdr:cNvPr id="70" name="楕円 69">
          <a:extLst>
            <a:ext uri="{FF2B5EF4-FFF2-40B4-BE49-F238E27FC236}">
              <a16:creationId xmlns:a16="http://schemas.microsoft.com/office/drawing/2014/main" xmlns="" id="{FCE53437-CA53-449E-93A7-8CD84CF1E7D8}"/>
            </a:ext>
          </a:extLst>
        </xdr:cNvPr>
        <xdr:cNvSpPr/>
      </xdr:nvSpPr>
      <xdr:spPr>
        <a:xfrm>
          <a:off x="3746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17780</xdr:rowOff>
    </xdr:from>
    <xdr:to>
      <xdr:col>15</xdr:col>
      <xdr:colOff>101600</xdr:colOff>
      <xdr:row>39</xdr:row>
      <xdr:rowOff>119380</xdr:rowOff>
    </xdr:to>
    <xdr:sp macro="" textlink="">
      <xdr:nvSpPr>
        <xdr:cNvPr id="71" name="楕円 70">
          <a:extLst>
            <a:ext uri="{FF2B5EF4-FFF2-40B4-BE49-F238E27FC236}">
              <a16:creationId xmlns:a16="http://schemas.microsoft.com/office/drawing/2014/main" xmlns="" id="{4E1C8C1E-323F-45B9-AF15-35E1C2A6E1EA}"/>
            </a:ext>
          </a:extLst>
        </xdr:cNvPr>
        <xdr:cNvSpPr/>
      </xdr:nvSpPr>
      <xdr:spPr>
        <a:xfrm>
          <a:off x="2857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36195</xdr:rowOff>
    </xdr:from>
    <xdr:to>
      <xdr:col>19</xdr:col>
      <xdr:colOff>177800</xdr:colOff>
      <xdr:row>39</xdr:row>
      <xdr:rowOff>68580</xdr:rowOff>
    </xdr:to>
    <xdr:cxnSp macro="">
      <xdr:nvCxnSpPr>
        <xdr:cNvPr id="72" name="直線コネクタ 71">
          <a:extLst>
            <a:ext uri="{FF2B5EF4-FFF2-40B4-BE49-F238E27FC236}">
              <a16:creationId xmlns:a16="http://schemas.microsoft.com/office/drawing/2014/main" xmlns="" id="{2B4B4E42-01F5-41F3-BAA8-722A6DEE85D2}"/>
            </a:ext>
          </a:extLst>
        </xdr:cNvPr>
        <xdr:cNvCxnSpPr/>
      </xdr:nvCxnSpPr>
      <xdr:spPr>
        <a:xfrm flipV="1">
          <a:off x="2908300" y="67227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3" name="n_1aveValue【道路】&#10;有形固定資産減価償却率">
          <a:extLst>
            <a:ext uri="{FF2B5EF4-FFF2-40B4-BE49-F238E27FC236}">
              <a16:creationId xmlns:a16="http://schemas.microsoft.com/office/drawing/2014/main" xmlns="" id="{3747ED16-9509-48AB-9A2A-E47E2448049A}"/>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4" name="n_2aveValue【道路】&#10;有形固定資産減価償却率">
          <a:extLst>
            <a:ext uri="{FF2B5EF4-FFF2-40B4-BE49-F238E27FC236}">
              <a16:creationId xmlns:a16="http://schemas.microsoft.com/office/drawing/2014/main" xmlns="" id="{031CD5B6-A652-47B9-B170-BC7B2A55D2F8}"/>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78122</xdr:rowOff>
    </xdr:from>
    <xdr:ext cx="405111" cy="259045"/>
    <xdr:sp macro="" textlink="">
      <xdr:nvSpPr>
        <xdr:cNvPr id="75" name="n_1mainValue【道路】&#10;有形固定資産減価償却率">
          <a:extLst>
            <a:ext uri="{FF2B5EF4-FFF2-40B4-BE49-F238E27FC236}">
              <a16:creationId xmlns:a16="http://schemas.microsoft.com/office/drawing/2014/main" xmlns="" id="{7AA150E3-7678-4978-A29D-63FDA0679347}"/>
            </a:ext>
          </a:extLst>
        </xdr:cNvPr>
        <xdr:cNvSpPr txBox="1"/>
      </xdr:nvSpPr>
      <xdr:spPr>
        <a:xfrm>
          <a:off x="3582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110507</xdr:rowOff>
    </xdr:from>
    <xdr:ext cx="405111" cy="259045"/>
    <xdr:sp macro="" textlink="">
      <xdr:nvSpPr>
        <xdr:cNvPr id="76" name="n_2mainValue【道路】&#10;有形固定資産減価償却率">
          <a:extLst>
            <a:ext uri="{FF2B5EF4-FFF2-40B4-BE49-F238E27FC236}">
              <a16:creationId xmlns:a16="http://schemas.microsoft.com/office/drawing/2014/main" xmlns="" id="{6DFF334E-B1F6-4303-B679-BEBB06DFAAB2}"/>
            </a:ext>
          </a:extLst>
        </xdr:cNvPr>
        <xdr:cNvSpPr txBox="1"/>
      </xdr:nvSpPr>
      <xdr:spPr>
        <a:xfrm>
          <a:off x="2705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750F72FE-ACB9-4D18-B0C9-90803644C9E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E5709085-C595-4B98-A6D0-88EBDE0172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D8BAA757-803A-4D05-BCBC-8C416EE20ED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B76D77A4-05ED-451D-9CEB-C0E13DFA32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1B0509F4-FD0E-458C-A35D-30E9636C00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0D7EA17B-DC0D-495F-882B-3A45943EC02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3D712C69-9874-4BFA-97F5-3F14680A9C4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20E91DFF-1FA3-4DAE-8F57-0DB1755FF45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55A8F2BA-F9AA-4BFD-92E8-05E491EDA43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0E2B367A-447E-45C2-9B94-CECBF693FED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xmlns="" id="{2B1E8276-5EE9-4A4B-8E9F-86D1F09B334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xmlns="" id="{6F8F8F07-0F3F-4EB8-BCC0-166B02677A0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xmlns="" id="{588F5052-FB31-46DE-8DD0-ABFFED3D7EB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xmlns="" id="{59B0EFEC-E4BE-45F4-8AD8-E33F322C3845}"/>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xmlns="" id="{8F4D3279-3BDB-4534-B7C6-82C5A5ED3DB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xmlns="" id="{0B07909F-E183-4353-899F-DB9ACB44210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xmlns="" id="{30C64490-BE05-4082-AB85-FE8B13BBE7F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xmlns="" id="{8C6043F4-00A6-4B6D-88D7-71A297AED9B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xmlns="" id="{046DEAAA-CBAF-4B77-8C6A-C28C47DD4A4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xmlns="" id="{0AA524B4-1D70-4985-9B1E-F40A5F0B9FF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xmlns="" id="{F8AB5395-A40E-4DE9-8478-0CF669280AF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xmlns="" id="{3D834C54-8E4F-4AF4-B060-6C7ECDECF4A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xmlns="" id="{F3203ECE-EF63-4B3B-88B0-92E49F93AD9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xmlns="" id="{232646FB-BB9A-461C-A353-2ADDF51375C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xmlns="" id="{3F951661-90CC-46C8-A407-6076FA14FD4C}"/>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xmlns="" id="{B7BE5220-73DA-4314-B252-3D0CBBCCA76C}"/>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xmlns="" id="{14195863-8CFB-444C-BF29-5A7C8D9408B9}"/>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xmlns="" id="{107B01D6-790B-4763-B2DB-EED6355C413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xmlns="" id="{F59BE991-9D72-4B53-A586-86380C3E7A31}"/>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xmlns="" id="{DAA3F23A-3F79-4A5D-B135-870B380A41F6}"/>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xmlns="" id="{FCAD1F34-8B3F-41C2-837F-09BD5D471A04}"/>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xmlns="" id="{7213D4D6-76E3-4106-87B1-4761A7F5ECAF}"/>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2FD3C1A6-E04D-4DEA-898E-C5E841801E0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36B55723-1769-434E-A166-55A88BA10F7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6FF4A512-7761-4DFD-AEE7-C5A21767DD0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907DF9CC-A49A-4AA6-BDDC-46846743DC6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A79FC3F6-0309-4424-907C-0C9745F4BD9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112740</xdr:rowOff>
    </xdr:from>
    <xdr:to>
      <xdr:col>50</xdr:col>
      <xdr:colOff>165100</xdr:colOff>
      <xdr:row>42</xdr:row>
      <xdr:rowOff>42890</xdr:rowOff>
    </xdr:to>
    <xdr:sp macro="" textlink="">
      <xdr:nvSpPr>
        <xdr:cNvPr id="114" name="楕円 113">
          <a:extLst>
            <a:ext uri="{FF2B5EF4-FFF2-40B4-BE49-F238E27FC236}">
              <a16:creationId xmlns:a16="http://schemas.microsoft.com/office/drawing/2014/main" xmlns="" id="{B1273A38-5111-47B5-89D3-9B9C9790E204}"/>
            </a:ext>
          </a:extLst>
        </xdr:cNvPr>
        <xdr:cNvSpPr/>
      </xdr:nvSpPr>
      <xdr:spPr>
        <a:xfrm>
          <a:off x="9588500" y="71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114893</xdr:rowOff>
    </xdr:from>
    <xdr:to>
      <xdr:col>46</xdr:col>
      <xdr:colOff>38100</xdr:colOff>
      <xdr:row>42</xdr:row>
      <xdr:rowOff>45043</xdr:rowOff>
    </xdr:to>
    <xdr:sp macro="" textlink="">
      <xdr:nvSpPr>
        <xdr:cNvPr id="115" name="楕円 114">
          <a:extLst>
            <a:ext uri="{FF2B5EF4-FFF2-40B4-BE49-F238E27FC236}">
              <a16:creationId xmlns:a16="http://schemas.microsoft.com/office/drawing/2014/main" xmlns="" id="{A1DF7BDF-DECA-4FA2-8B52-08CFC04FE7AC}"/>
            </a:ext>
          </a:extLst>
        </xdr:cNvPr>
        <xdr:cNvSpPr/>
      </xdr:nvSpPr>
      <xdr:spPr>
        <a:xfrm>
          <a:off x="8699500" y="71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163540</xdr:rowOff>
    </xdr:from>
    <xdr:to>
      <xdr:col>50</xdr:col>
      <xdr:colOff>114300</xdr:colOff>
      <xdr:row>41</xdr:row>
      <xdr:rowOff>165693</xdr:rowOff>
    </xdr:to>
    <xdr:cxnSp macro="">
      <xdr:nvCxnSpPr>
        <xdr:cNvPr id="116" name="直線コネクタ 115">
          <a:extLst>
            <a:ext uri="{FF2B5EF4-FFF2-40B4-BE49-F238E27FC236}">
              <a16:creationId xmlns:a16="http://schemas.microsoft.com/office/drawing/2014/main" xmlns="" id="{FD585F88-028C-4F6A-B5EA-91B3D1D76435}"/>
            </a:ext>
          </a:extLst>
        </xdr:cNvPr>
        <xdr:cNvCxnSpPr/>
      </xdr:nvCxnSpPr>
      <xdr:spPr>
        <a:xfrm flipV="1">
          <a:off x="8750300" y="7192990"/>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a:extLst>
            <a:ext uri="{FF2B5EF4-FFF2-40B4-BE49-F238E27FC236}">
              <a16:creationId xmlns:a16="http://schemas.microsoft.com/office/drawing/2014/main" xmlns="" id="{66E5ACB1-6C5A-45E5-844C-FB1F462DB0DA}"/>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a:extLst>
            <a:ext uri="{FF2B5EF4-FFF2-40B4-BE49-F238E27FC236}">
              <a16:creationId xmlns:a16="http://schemas.microsoft.com/office/drawing/2014/main" xmlns="" id="{604125AA-1C8A-4356-8C74-2B6DBE53A2F9}"/>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34017</xdr:rowOff>
    </xdr:from>
    <xdr:ext cx="534377" cy="259045"/>
    <xdr:sp macro="" textlink="">
      <xdr:nvSpPr>
        <xdr:cNvPr id="119" name="n_1mainValue【道路】&#10;一人当たり延長">
          <a:extLst>
            <a:ext uri="{FF2B5EF4-FFF2-40B4-BE49-F238E27FC236}">
              <a16:creationId xmlns:a16="http://schemas.microsoft.com/office/drawing/2014/main" xmlns="" id="{02708687-E514-44FB-A79F-0488EF927B96}"/>
            </a:ext>
          </a:extLst>
        </xdr:cNvPr>
        <xdr:cNvSpPr txBox="1"/>
      </xdr:nvSpPr>
      <xdr:spPr>
        <a:xfrm>
          <a:off x="9359411" y="7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36170</xdr:rowOff>
    </xdr:from>
    <xdr:ext cx="534377" cy="259045"/>
    <xdr:sp macro="" textlink="">
      <xdr:nvSpPr>
        <xdr:cNvPr id="120" name="n_2mainValue【道路】&#10;一人当たり延長">
          <a:extLst>
            <a:ext uri="{FF2B5EF4-FFF2-40B4-BE49-F238E27FC236}">
              <a16:creationId xmlns:a16="http://schemas.microsoft.com/office/drawing/2014/main" xmlns="" id="{82A260A8-5950-4F9E-A04A-AAC40044F6CD}"/>
            </a:ext>
          </a:extLst>
        </xdr:cNvPr>
        <xdr:cNvSpPr txBox="1"/>
      </xdr:nvSpPr>
      <xdr:spPr>
        <a:xfrm>
          <a:off x="8483111" y="723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xmlns="" id="{CBC398C9-4498-4539-B286-D606873CA1A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xmlns="" id="{D62C7229-1F24-4A26-B818-D3943423E84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xmlns="" id="{21BFFFC0-A44D-4054-81F1-40FF6F3978F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xmlns="" id="{DD360D66-2BB4-4BB4-A018-CCA4E31763C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xmlns="" id="{D6AE6E3A-9FBC-4C71-837E-12AB9F2FBA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xmlns="" id="{3096360D-A4E4-4612-97B2-6404EBA7F4A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xmlns="" id="{FB7641BE-938B-4283-9211-882B7FE64C2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xmlns="" id="{AE7336A2-F60B-4A8A-8C8D-1645B1081D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xmlns="" id="{8C1CFFFE-921B-4CD9-80AD-5E91FF02AB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xmlns="" id="{123DFC79-0816-4146-90F0-9F78117559E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xmlns="" id="{BFD50E05-9061-4A83-8B5A-E8A2FB7059C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xmlns="" id="{6CC20A9F-0B55-4EF7-937F-CB1602CEC2C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xmlns="" id="{438DBB35-B730-43FF-B8FC-049B862BD4D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xmlns="" id="{923F5A19-8C74-4626-ADC7-B1179317099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xmlns="" id="{F8EB11BF-FE26-4DB8-B0FC-346FDD84756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xmlns="" id="{81CFA69E-3BFC-405E-ADB5-3CFD8B85A0E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xmlns="" id="{2B4D8290-7484-48CC-8877-BD7225DAC0C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xmlns="" id="{83B1536F-9FCC-4BC6-8315-EEF8435F500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xmlns="" id="{5063A262-6361-4FC6-84EF-9CCFDD47680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xmlns="" id="{65546969-4B77-4D24-9BB9-E93766869BF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xmlns="" id="{16F86AFB-F6D0-40F1-909D-191E1A5E132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xmlns="" id="{276603C4-BF47-402C-8FA8-9D6983E087A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xmlns="" id="{6317039A-5F72-4015-9F1D-AAEFAA79974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xmlns="" id="{7BCE7152-0030-447F-8890-61E91388F34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xmlns="" id="{F4BE0B99-4BA0-4C12-9703-7359DCD6EC7F}"/>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xmlns="" id="{BA8C3A6D-545B-4C18-A057-5835BB980926}"/>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xmlns="" id="{AC9D9D89-447C-472C-A7C0-7E6A70C41682}"/>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xmlns="" id="{315B5E9D-8CB0-4263-8F77-284DBAC8B381}"/>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xmlns="" id="{9EA772B4-3C84-4062-9575-C196B40AA457}"/>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xmlns="" id="{D3C84F68-5123-4FD1-97FA-03882BBF3A23}"/>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xmlns="" id="{C5335CEB-6A73-4ACD-9C2C-914814C91003}"/>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xmlns="" id="{CC9A9D9A-5ECE-448A-8667-EE030C164221}"/>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xmlns="" id="{0329B482-ABD7-402C-AA67-C5424A073A37}"/>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65FE9C84-BF9D-437A-9F7E-4517EEC4C5C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0174634D-152A-4194-8758-3A4594D2964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B4617A0C-D681-4B92-BFA8-2881481C02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9B41F9D8-898E-49CB-BA6E-A138081CC6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CDC56A8C-AD6C-4CD1-9E5A-A5BD922F765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33020</xdr:rowOff>
    </xdr:from>
    <xdr:to>
      <xdr:col>20</xdr:col>
      <xdr:colOff>38100</xdr:colOff>
      <xdr:row>59</xdr:row>
      <xdr:rowOff>134620</xdr:rowOff>
    </xdr:to>
    <xdr:sp macro="" textlink="">
      <xdr:nvSpPr>
        <xdr:cNvPr id="159" name="楕円 158">
          <a:extLst>
            <a:ext uri="{FF2B5EF4-FFF2-40B4-BE49-F238E27FC236}">
              <a16:creationId xmlns:a16="http://schemas.microsoft.com/office/drawing/2014/main" xmlns="" id="{34524804-BA56-4194-97A3-6E12F6A3C755}"/>
            </a:ext>
          </a:extLst>
        </xdr:cNvPr>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90170</xdr:rowOff>
    </xdr:from>
    <xdr:to>
      <xdr:col>15</xdr:col>
      <xdr:colOff>101600</xdr:colOff>
      <xdr:row>60</xdr:row>
      <xdr:rowOff>20320</xdr:rowOff>
    </xdr:to>
    <xdr:sp macro="" textlink="">
      <xdr:nvSpPr>
        <xdr:cNvPr id="160" name="楕円 159">
          <a:extLst>
            <a:ext uri="{FF2B5EF4-FFF2-40B4-BE49-F238E27FC236}">
              <a16:creationId xmlns:a16="http://schemas.microsoft.com/office/drawing/2014/main" xmlns="" id="{315FFEA7-7F0F-484F-B264-73A566F800BC}"/>
            </a:ext>
          </a:extLst>
        </xdr:cNvPr>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83820</xdr:rowOff>
    </xdr:from>
    <xdr:to>
      <xdr:col>19</xdr:col>
      <xdr:colOff>177800</xdr:colOff>
      <xdr:row>59</xdr:row>
      <xdr:rowOff>140970</xdr:rowOff>
    </xdr:to>
    <xdr:cxnSp macro="">
      <xdr:nvCxnSpPr>
        <xdr:cNvPr id="161" name="直線コネクタ 160">
          <a:extLst>
            <a:ext uri="{FF2B5EF4-FFF2-40B4-BE49-F238E27FC236}">
              <a16:creationId xmlns:a16="http://schemas.microsoft.com/office/drawing/2014/main" xmlns="" id="{76E6CC3F-702D-4B23-9D51-20EAE4431E94}"/>
            </a:ext>
          </a:extLst>
        </xdr:cNvPr>
        <xdr:cNvCxnSpPr/>
      </xdr:nvCxnSpPr>
      <xdr:spPr>
        <a:xfrm flipV="1">
          <a:off x="2908300" y="10199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xmlns="" id="{3BFA4DFB-717D-4C6D-A87F-E250D188A854}"/>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xmlns="" id="{8F1F905B-7627-4441-8099-2447CE9AED22}"/>
            </a:ext>
          </a:extLst>
        </xdr:cNvPr>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151147</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xmlns="" id="{CF72C015-30CA-414B-AD66-12B9F595B696}"/>
            </a:ext>
          </a:extLst>
        </xdr:cNvPr>
        <xdr:cNvSpPr txBox="1"/>
      </xdr:nvSpPr>
      <xdr:spPr>
        <a:xfrm>
          <a:off x="3582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36847</xdr:rowOff>
    </xdr:from>
    <xdr:ext cx="405111" cy="259045"/>
    <xdr:sp macro="" textlink="">
      <xdr:nvSpPr>
        <xdr:cNvPr id="165" name="n_2mainValue【橋りょう・トンネル】&#10;有形固定資産減価償却率">
          <a:extLst>
            <a:ext uri="{FF2B5EF4-FFF2-40B4-BE49-F238E27FC236}">
              <a16:creationId xmlns:a16="http://schemas.microsoft.com/office/drawing/2014/main" xmlns="" id="{B3C35336-AC20-496C-BDE3-F328CF8F465E}"/>
            </a:ext>
          </a:extLst>
        </xdr:cNvPr>
        <xdr:cNvSpPr txBox="1"/>
      </xdr:nvSpPr>
      <xdr:spPr>
        <a:xfrm>
          <a:off x="2705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xmlns="" id="{3D80B0AC-1819-4CF3-A173-A57C3AC791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xmlns="" id="{E91D6CEE-796E-436F-9A58-3FD3606B678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xmlns="" id="{2AD2119C-776D-4C3C-A730-FB4BB848E8A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xmlns="" id="{C944E7E5-2EF4-4ECC-8F6C-E3BF507BED5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xmlns="" id="{1126CF06-A683-4199-BC5C-1E3A1971BB9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xmlns="" id="{CAC57E3B-DFAE-466D-A7A2-A9466AF6089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xmlns="" id="{C6DFD127-78EF-4FE0-832C-DC3746245C0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xmlns="" id="{5FD00023-B61D-4F4B-A24D-6806C2923E8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xmlns="" id="{5B2F7FCD-0F81-412A-86F9-E0500D2ECD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xmlns="" id="{561D444D-C0B7-41F2-9D5D-E3D09244D7F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xmlns="" id="{E6627A97-AFA5-4420-95B4-261A2570A73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xmlns="" id="{F59D1A47-D130-43CE-AB1C-D5313D8DE94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xmlns="" id="{143A0F23-1C51-4327-AB41-956A74E9050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xmlns="" id="{BB5BE73C-A26A-4C72-83B2-5252BCDC83F3}"/>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xmlns="" id="{B63E35F2-0E56-4628-8A62-073C366626B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xmlns="" id="{DDD5FD5D-B031-4A35-83A3-5D23913561B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xmlns="" id="{4B415C40-32E8-4423-87F6-E54F8C117A5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xmlns="" id="{05082884-A652-44D2-8D93-9DCBEBD114D4}"/>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xmlns="" id="{DF49AD1A-057F-4A17-8CA5-9536A48236C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xmlns="" id="{0BDB4871-5F03-4786-9D7B-E37B573D0C84}"/>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xmlns="" id="{4FB8D83F-133B-48D0-804A-539BFE8CFC2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xmlns="" id="{A5463E85-6996-4D2D-AA6B-FD2CD2E2365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xmlns="" id="{BA71D888-C70C-44B6-A93B-523AAE427A2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xmlns="" id="{B38AAC47-0C82-48DB-AAD0-AEBEC9F2EC4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xmlns="" id="{DFE4D185-0B7C-487F-9D41-807B844E706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xmlns="" id="{C743CAAB-1262-4119-BB73-945D544F551D}"/>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xmlns="" id="{EACD34EE-3352-49C7-965C-B3770A9288DD}"/>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xmlns="" id="{F2A7AD6B-F840-4B41-BDB1-2215D246D3C1}"/>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xmlns="" id="{508F3419-CD50-4D53-85B7-8370A8730FC7}"/>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xmlns="" id="{08173652-3D1D-4404-8134-CEB4F0753A64}"/>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xmlns="" id="{1A0C554A-039D-4899-AB65-26476A2C5AE6}"/>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xmlns="" id="{8C05A610-5BE5-4057-B496-EAB2F4C349D9}"/>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xmlns="" id="{B909FCA0-B695-46D3-8DE7-FD403890A9EF}"/>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xmlns="" id="{FCBC4C2A-7202-4F72-9ECE-25EBAD3734E5}"/>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D09E4C71-1C44-45E4-968C-89036CE98C9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62BF8569-FB9F-476E-B056-707A2A41821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492F3DD9-3FD2-4C96-8DB9-67337A0303F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76D5BE79-98B5-484E-99DC-EEBD773EC66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xmlns="" id="{FF5A6B7B-D7F7-4BD6-9D8B-14281A0B6B0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108958</xdr:rowOff>
    </xdr:from>
    <xdr:to>
      <xdr:col>50</xdr:col>
      <xdr:colOff>165100</xdr:colOff>
      <xdr:row>64</xdr:row>
      <xdr:rowOff>39108</xdr:rowOff>
    </xdr:to>
    <xdr:sp macro="" textlink="">
      <xdr:nvSpPr>
        <xdr:cNvPr id="205" name="楕円 204">
          <a:extLst>
            <a:ext uri="{FF2B5EF4-FFF2-40B4-BE49-F238E27FC236}">
              <a16:creationId xmlns:a16="http://schemas.microsoft.com/office/drawing/2014/main" xmlns="" id="{BAC797F3-33B2-4ADC-91E7-D607E52E6F77}"/>
            </a:ext>
          </a:extLst>
        </xdr:cNvPr>
        <xdr:cNvSpPr/>
      </xdr:nvSpPr>
      <xdr:spPr>
        <a:xfrm>
          <a:off x="9588500" y="1091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110093</xdr:rowOff>
    </xdr:from>
    <xdr:to>
      <xdr:col>46</xdr:col>
      <xdr:colOff>38100</xdr:colOff>
      <xdr:row>64</xdr:row>
      <xdr:rowOff>40243</xdr:rowOff>
    </xdr:to>
    <xdr:sp macro="" textlink="">
      <xdr:nvSpPr>
        <xdr:cNvPr id="206" name="楕円 205">
          <a:extLst>
            <a:ext uri="{FF2B5EF4-FFF2-40B4-BE49-F238E27FC236}">
              <a16:creationId xmlns:a16="http://schemas.microsoft.com/office/drawing/2014/main" xmlns="" id="{BB0D4236-9031-4D31-818E-B1C3664FCA9C}"/>
            </a:ext>
          </a:extLst>
        </xdr:cNvPr>
        <xdr:cNvSpPr/>
      </xdr:nvSpPr>
      <xdr:spPr>
        <a:xfrm>
          <a:off x="8699500" y="10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159758</xdr:rowOff>
    </xdr:from>
    <xdr:to>
      <xdr:col>50</xdr:col>
      <xdr:colOff>114300</xdr:colOff>
      <xdr:row>63</xdr:row>
      <xdr:rowOff>160893</xdr:rowOff>
    </xdr:to>
    <xdr:cxnSp macro="">
      <xdr:nvCxnSpPr>
        <xdr:cNvPr id="207" name="直線コネクタ 206">
          <a:extLst>
            <a:ext uri="{FF2B5EF4-FFF2-40B4-BE49-F238E27FC236}">
              <a16:creationId xmlns:a16="http://schemas.microsoft.com/office/drawing/2014/main" xmlns="" id="{82D4906A-BA7F-455B-A453-E12B67E3940B}"/>
            </a:ext>
          </a:extLst>
        </xdr:cNvPr>
        <xdr:cNvCxnSpPr/>
      </xdr:nvCxnSpPr>
      <xdr:spPr>
        <a:xfrm flipV="1">
          <a:off x="8750300" y="10961108"/>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a:extLst>
            <a:ext uri="{FF2B5EF4-FFF2-40B4-BE49-F238E27FC236}">
              <a16:creationId xmlns:a16="http://schemas.microsoft.com/office/drawing/2014/main" xmlns="" id="{39817542-8069-4B05-827C-3C93F2A539E4}"/>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xmlns="" id="{3848D7C5-A60E-45E2-A027-5984AE25D580}"/>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30235</xdr:rowOff>
    </xdr:from>
    <xdr:ext cx="599010" cy="259045"/>
    <xdr:sp macro="" textlink="">
      <xdr:nvSpPr>
        <xdr:cNvPr id="210" name="n_1mainValue【橋りょう・トンネル】&#10;一人当たり有形固定資産（償却資産）額">
          <a:extLst>
            <a:ext uri="{FF2B5EF4-FFF2-40B4-BE49-F238E27FC236}">
              <a16:creationId xmlns:a16="http://schemas.microsoft.com/office/drawing/2014/main" xmlns="" id="{E86B3F1F-3213-4321-81BD-C508D77C7E31}"/>
            </a:ext>
          </a:extLst>
        </xdr:cNvPr>
        <xdr:cNvSpPr txBox="1"/>
      </xdr:nvSpPr>
      <xdr:spPr>
        <a:xfrm>
          <a:off x="9327095" y="1100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31370</xdr:rowOff>
    </xdr:from>
    <xdr:ext cx="599010" cy="259045"/>
    <xdr:sp macro="" textlink="">
      <xdr:nvSpPr>
        <xdr:cNvPr id="211" name="n_2mainValue【橋りょう・トンネル】&#10;一人当たり有形固定資産（償却資産）額">
          <a:extLst>
            <a:ext uri="{FF2B5EF4-FFF2-40B4-BE49-F238E27FC236}">
              <a16:creationId xmlns:a16="http://schemas.microsoft.com/office/drawing/2014/main" xmlns="" id="{78634E25-1752-41D9-8E9E-04D7543D091C}"/>
            </a:ext>
          </a:extLst>
        </xdr:cNvPr>
        <xdr:cNvSpPr txBox="1"/>
      </xdr:nvSpPr>
      <xdr:spPr>
        <a:xfrm>
          <a:off x="8450795" y="1100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xmlns="" id="{91779117-39CE-43BD-8713-F7708EB760A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xmlns="" id="{18F6208C-74D2-4D06-B8D7-E62DD1BDDE6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xmlns="" id="{0F3386DE-DD42-48D5-9684-2E181B20493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xmlns="" id="{2CAC6988-2BEE-4CA3-9C39-05E9894AD39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xmlns="" id="{2BC05266-0392-4BC1-9A1C-E3EDF47773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xmlns="" id="{2073E038-4578-4744-B75D-E650D8FEA8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xmlns="" id="{50CBC34A-3F6D-4F6C-99DB-E2B18555ABC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xmlns="" id="{7BC03DE9-01D6-4A15-B55A-03D4CEA1B54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xmlns="" id="{DE31359D-BD65-4BAF-BCF8-D5FB8ABDE16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xmlns="" id="{A4EFDBE2-CB39-4064-A73D-22E84B58D7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xmlns="" id="{15F954A6-0461-4FA1-80DD-0C97C02F9C9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xmlns="" id="{EFB0ABE5-6B9A-4564-91D5-6E46DF7B59A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xmlns="" id="{F8C969D9-B59A-4C0A-A954-E17F0247D90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xmlns="" id="{D538D585-5A95-42FB-9168-7715E15ABEB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xmlns="" id="{897B794D-536B-4D91-81D6-C735B0A7393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xmlns="" id="{5F91E8E6-CE39-45E3-AF1F-EEBF5FDE770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xmlns="" id="{00D9851B-684B-4CA0-8011-C2AF95EA74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xmlns="" id="{5AE37611-D93B-413F-A3BC-B59F6E001E3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xmlns="" id="{0BB30005-1D79-4F53-949D-F0671DD0470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xmlns="" id="{36092B95-EAA0-4402-8B57-C36CC992C99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xmlns="" id="{0057A808-55ED-4017-A203-F7AF4AAA8E8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xmlns="" id="{4A0272ED-117C-4FDD-8D61-36126B36BC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xmlns="" id="{07606FA1-AFE3-443D-AFC8-2C577AD42D3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xmlns="" id="{E5FE21F3-DA33-4507-8A2D-88049A63FE2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xmlns="" id="{8C408EDA-1252-4BAA-9FA9-113DDC9EB8CD}"/>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xmlns="" id="{C5437FAF-C819-4CFB-BF07-F1946F2CB164}"/>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xmlns="" id="{8B4AEB04-F201-4F86-9582-76EC50F7E221}"/>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xmlns="" id="{1E086A1E-7B12-499B-BBEF-20EE40593C3C}"/>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xmlns="" id="{C9DC270A-1791-420D-B65E-767136F35DE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a:extLst>
            <a:ext uri="{FF2B5EF4-FFF2-40B4-BE49-F238E27FC236}">
              <a16:creationId xmlns:a16="http://schemas.microsoft.com/office/drawing/2014/main" xmlns="" id="{62986575-D007-4331-8435-2EC8F2001BE6}"/>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xmlns="" id="{D5365FB2-27A7-4BDB-8342-138236A324C3}"/>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xmlns="" id="{EBE899F7-FACB-4C29-8865-D15359249327}"/>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xmlns="" id="{578A51E5-240F-4737-BA3E-7B25DC6DFE7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7FBFB26D-A328-4A32-AACB-FE5542A0A1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DDFDD5FD-9DAC-4541-A818-445B027D6CC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807EA4D0-21C9-421E-99BC-2730B2A0114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55D55BA0-9A8D-4133-A290-53F3B830F27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xmlns="" id="{C508243C-B000-4D34-B607-E1B303015EA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133986</xdr:rowOff>
    </xdr:from>
    <xdr:to>
      <xdr:col>20</xdr:col>
      <xdr:colOff>38100</xdr:colOff>
      <xdr:row>80</xdr:row>
      <xdr:rowOff>64136</xdr:rowOff>
    </xdr:to>
    <xdr:sp macro="" textlink="">
      <xdr:nvSpPr>
        <xdr:cNvPr id="250" name="楕円 249">
          <a:extLst>
            <a:ext uri="{FF2B5EF4-FFF2-40B4-BE49-F238E27FC236}">
              <a16:creationId xmlns:a16="http://schemas.microsoft.com/office/drawing/2014/main" xmlns="" id="{F7AFC2E4-5E70-42AD-9071-549042A1B985}"/>
            </a:ext>
          </a:extLst>
        </xdr:cNvPr>
        <xdr:cNvSpPr/>
      </xdr:nvSpPr>
      <xdr:spPr>
        <a:xfrm>
          <a:off x="3746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29211</xdr:rowOff>
    </xdr:from>
    <xdr:to>
      <xdr:col>15</xdr:col>
      <xdr:colOff>101600</xdr:colOff>
      <xdr:row>80</xdr:row>
      <xdr:rowOff>130811</xdr:rowOff>
    </xdr:to>
    <xdr:sp macro="" textlink="">
      <xdr:nvSpPr>
        <xdr:cNvPr id="251" name="楕円 250">
          <a:extLst>
            <a:ext uri="{FF2B5EF4-FFF2-40B4-BE49-F238E27FC236}">
              <a16:creationId xmlns:a16="http://schemas.microsoft.com/office/drawing/2014/main" xmlns="" id="{2D527AD7-5957-43D0-9440-53945000A3F2}"/>
            </a:ext>
          </a:extLst>
        </xdr:cNvPr>
        <xdr:cNvSpPr/>
      </xdr:nvSpPr>
      <xdr:spPr>
        <a:xfrm>
          <a:off x="2857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13336</xdr:rowOff>
    </xdr:from>
    <xdr:to>
      <xdr:col>19</xdr:col>
      <xdr:colOff>177800</xdr:colOff>
      <xdr:row>80</xdr:row>
      <xdr:rowOff>80011</xdr:rowOff>
    </xdr:to>
    <xdr:cxnSp macro="">
      <xdr:nvCxnSpPr>
        <xdr:cNvPr id="252" name="直線コネクタ 251">
          <a:extLst>
            <a:ext uri="{FF2B5EF4-FFF2-40B4-BE49-F238E27FC236}">
              <a16:creationId xmlns:a16="http://schemas.microsoft.com/office/drawing/2014/main" xmlns="" id="{869526D8-0709-46DC-8A1A-FF8C210C9B8C}"/>
            </a:ext>
          </a:extLst>
        </xdr:cNvPr>
        <xdr:cNvCxnSpPr/>
      </xdr:nvCxnSpPr>
      <xdr:spPr>
        <a:xfrm flipV="1">
          <a:off x="2908300" y="1372933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3" name="n_1aveValue【公営住宅】&#10;有形固定資産減価償却率">
          <a:extLst>
            <a:ext uri="{FF2B5EF4-FFF2-40B4-BE49-F238E27FC236}">
              <a16:creationId xmlns:a16="http://schemas.microsoft.com/office/drawing/2014/main" xmlns="" id="{B42C0B8A-72F9-46F0-8A55-93F0E249A55F}"/>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4" name="n_2aveValue【公営住宅】&#10;有形固定資産減価償却率">
          <a:extLst>
            <a:ext uri="{FF2B5EF4-FFF2-40B4-BE49-F238E27FC236}">
              <a16:creationId xmlns:a16="http://schemas.microsoft.com/office/drawing/2014/main" xmlns="" id="{EDED740E-8A24-4CF2-92DB-E20038F9387B}"/>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80663</xdr:rowOff>
    </xdr:from>
    <xdr:ext cx="405111" cy="259045"/>
    <xdr:sp macro="" textlink="">
      <xdr:nvSpPr>
        <xdr:cNvPr id="255" name="n_1mainValue【公営住宅】&#10;有形固定資産減価償却率">
          <a:extLst>
            <a:ext uri="{FF2B5EF4-FFF2-40B4-BE49-F238E27FC236}">
              <a16:creationId xmlns:a16="http://schemas.microsoft.com/office/drawing/2014/main" xmlns="" id="{E2DFFB91-E7DF-46EB-9F44-0E752423B659}"/>
            </a:ext>
          </a:extLst>
        </xdr:cNvPr>
        <xdr:cNvSpPr txBox="1"/>
      </xdr:nvSpPr>
      <xdr:spPr>
        <a:xfrm>
          <a:off x="35820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147338</xdr:rowOff>
    </xdr:from>
    <xdr:ext cx="405111" cy="259045"/>
    <xdr:sp macro="" textlink="">
      <xdr:nvSpPr>
        <xdr:cNvPr id="256" name="n_2mainValue【公営住宅】&#10;有形固定資産減価償却率">
          <a:extLst>
            <a:ext uri="{FF2B5EF4-FFF2-40B4-BE49-F238E27FC236}">
              <a16:creationId xmlns:a16="http://schemas.microsoft.com/office/drawing/2014/main" xmlns="" id="{0AB381EB-0862-4AC7-963C-98E7062418E6}"/>
            </a:ext>
          </a:extLst>
        </xdr:cNvPr>
        <xdr:cNvSpPr txBox="1"/>
      </xdr:nvSpPr>
      <xdr:spPr>
        <a:xfrm>
          <a:off x="2705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xmlns="" id="{4468D577-2E18-49BD-9F2C-39CF7ED2A3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xmlns="" id="{1C128B35-DBBF-43B1-B07A-FFDB263BBBE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xmlns="" id="{BA5603F7-6BE6-4FB7-9249-AD5B5D0421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xmlns="" id="{29290D9E-818B-4583-8042-C86ECE71387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xmlns="" id="{2C189593-FFC3-4177-920E-C70B54055BB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xmlns="" id="{7440DC7D-8CA1-4F54-8211-775B5E9A71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xmlns="" id="{7B749413-8079-4D60-9A26-EAB845A943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xmlns="" id="{8A2EE599-0025-4719-BCC6-4755FD140C3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xmlns="" id="{999C7ADE-0668-466B-91F3-8F210AD6856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xmlns="" id="{27573678-CFA3-4E23-A01B-EB9DE7F364E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xmlns="" id="{09CC41E4-749F-451A-9356-1B2C8AE2D39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xmlns="" id="{FF708EAB-EF4C-46AB-9F00-00EDFE6E695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xmlns="" id="{C0CEE354-8337-4F18-99CB-2EEC559F587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xmlns="" id="{31683BDD-3AD9-48EF-8D6F-D96E1C339FC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xmlns="" id="{88D0B339-6FB2-4D02-A21B-ABE20C0A395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xmlns="" id="{39050469-170C-4743-BD42-EBB174FE5CCD}"/>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xmlns="" id="{6219C41D-5EC7-4716-8DA2-3A8E32E541A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xmlns="" id="{6697D1D4-5ED5-4677-A9E2-4E8FBBCAD02E}"/>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xmlns="" id="{5DB6167A-A162-4E36-91B1-016BE2F344E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xmlns="" id="{EB8EBD96-22CE-4BF1-9D79-4011D1EF475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xmlns="" id="{75CD151B-AB34-46D5-AAFE-DA9D6078198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xmlns="" id="{77CEF99F-3CC1-46E0-A5AC-865C2AC42CB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xmlns="" id="{5FF5D8AC-D04C-419D-B07C-4B03E272F40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xmlns="" id="{0D3EA8B5-2407-447A-9395-E9FC55CA6456}"/>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xmlns="" id="{E024821C-165C-4142-9B9A-076DABCFAD6B}"/>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xmlns="" id="{117B996E-2487-4972-8F3A-9609A450671E}"/>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xmlns="" id="{5B595DE6-5C71-4F4F-AEE1-A5D127A6118E}"/>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xmlns="" id="{4240FE85-77EC-42BF-AE28-79A0FA078DD2}"/>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a:extLst>
            <a:ext uri="{FF2B5EF4-FFF2-40B4-BE49-F238E27FC236}">
              <a16:creationId xmlns:a16="http://schemas.microsoft.com/office/drawing/2014/main" xmlns="" id="{B4CBFFDA-E092-489B-B99B-D4AB7F6F13FA}"/>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xmlns="" id="{60EEE82C-7768-4FAE-B3B5-4F47435A84A2}"/>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xmlns="" id="{AC0E7474-CCA2-4DE7-B142-CC732066300B}"/>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xmlns="" id="{0D393BE8-C6CA-4D6C-B10F-5E545CBAA967}"/>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B512915E-5BFA-44AC-90BD-764B3742F28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5CF4B59D-276A-4C36-951A-1966422D40F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7089E9BF-C72E-4668-983D-19AEA6FA991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0216E5ED-F5B7-4B6E-83BB-CDACFB6B261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3F4670EE-0F87-42DC-98F8-F7932BC1031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8750</xdr:rowOff>
    </xdr:from>
    <xdr:to>
      <xdr:col>50</xdr:col>
      <xdr:colOff>165100</xdr:colOff>
      <xdr:row>85</xdr:row>
      <xdr:rowOff>110350</xdr:rowOff>
    </xdr:to>
    <xdr:sp macro="" textlink="">
      <xdr:nvSpPr>
        <xdr:cNvPr id="294" name="楕円 293">
          <a:extLst>
            <a:ext uri="{FF2B5EF4-FFF2-40B4-BE49-F238E27FC236}">
              <a16:creationId xmlns:a16="http://schemas.microsoft.com/office/drawing/2014/main" xmlns="" id="{6766909A-DAC5-4DB4-A789-E0370A213A73}"/>
            </a:ext>
          </a:extLst>
        </xdr:cNvPr>
        <xdr:cNvSpPr/>
      </xdr:nvSpPr>
      <xdr:spPr>
        <a:xfrm>
          <a:off x="9588500" y="1458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10540</xdr:rowOff>
    </xdr:from>
    <xdr:to>
      <xdr:col>46</xdr:col>
      <xdr:colOff>38100</xdr:colOff>
      <xdr:row>85</xdr:row>
      <xdr:rowOff>112140</xdr:rowOff>
    </xdr:to>
    <xdr:sp macro="" textlink="">
      <xdr:nvSpPr>
        <xdr:cNvPr id="295" name="楕円 294">
          <a:extLst>
            <a:ext uri="{FF2B5EF4-FFF2-40B4-BE49-F238E27FC236}">
              <a16:creationId xmlns:a16="http://schemas.microsoft.com/office/drawing/2014/main" xmlns="" id="{9404DECB-6FB0-4FE0-B50F-3232DBD7F6DA}"/>
            </a:ext>
          </a:extLst>
        </xdr:cNvPr>
        <xdr:cNvSpPr/>
      </xdr:nvSpPr>
      <xdr:spPr>
        <a:xfrm>
          <a:off x="8699500" y="145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59550</xdr:rowOff>
    </xdr:from>
    <xdr:to>
      <xdr:col>50</xdr:col>
      <xdr:colOff>114300</xdr:colOff>
      <xdr:row>85</xdr:row>
      <xdr:rowOff>61340</xdr:rowOff>
    </xdr:to>
    <xdr:cxnSp macro="">
      <xdr:nvCxnSpPr>
        <xdr:cNvPr id="296" name="直線コネクタ 295">
          <a:extLst>
            <a:ext uri="{FF2B5EF4-FFF2-40B4-BE49-F238E27FC236}">
              <a16:creationId xmlns:a16="http://schemas.microsoft.com/office/drawing/2014/main" xmlns="" id="{59C7327B-FB34-444E-96EB-2041FE21519A}"/>
            </a:ext>
          </a:extLst>
        </xdr:cNvPr>
        <xdr:cNvCxnSpPr/>
      </xdr:nvCxnSpPr>
      <xdr:spPr>
        <a:xfrm flipV="1">
          <a:off x="8750300" y="14632800"/>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7" name="n_1aveValue【公営住宅】&#10;一人当たり面積">
          <a:extLst>
            <a:ext uri="{FF2B5EF4-FFF2-40B4-BE49-F238E27FC236}">
              <a16:creationId xmlns:a16="http://schemas.microsoft.com/office/drawing/2014/main" xmlns="" id="{1A0E0C41-F663-4AF2-A520-E92D7CD367EA}"/>
            </a:ext>
          </a:extLst>
        </xdr:cNvPr>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298" name="n_2aveValue【公営住宅】&#10;一人当たり面積">
          <a:extLst>
            <a:ext uri="{FF2B5EF4-FFF2-40B4-BE49-F238E27FC236}">
              <a16:creationId xmlns:a16="http://schemas.microsoft.com/office/drawing/2014/main" xmlns="" id="{D93BBE9D-2731-48F1-A4D9-E45B1B248DEC}"/>
            </a:ext>
          </a:extLst>
        </xdr:cNvPr>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126877</xdr:rowOff>
    </xdr:from>
    <xdr:ext cx="469744" cy="259045"/>
    <xdr:sp macro="" textlink="">
      <xdr:nvSpPr>
        <xdr:cNvPr id="299" name="n_1mainValue【公営住宅】&#10;一人当たり面積">
          <a:extLst>
            <a:ext uri="{FF2B5EF4-FFF2-40B4-BE49-F238E27FC236}">
              <a16:creationId xmlns:a16="http://schemas.microsoft.com/office/drawing/2014/main" xmlns="" id="{B2D324D5-41C4-466C-A93A-EE83703642F5}"/>
            </a:ext>
          </a:extLst>
        </xdr:cNvPr>
        <xdr:cNvSpPr txBox="1"/>
      </xdr:nvSpPr>
      <xdr:spPr>
        <a:xfrm>
          <a:off x="9391727" y="1435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128667</xdr:rowOff>
    </xdr:from>
    <xdr:ext cx="469744" cy="259045"/>
    <xdr:sp macro="" textlink="">
      <xdr:nvSpPr>
        <xdr:cNvPr id="300" name="n_2mainValue【公営住宅】&#10;一人当たり面積">
          <a:extLst>
            <a:ext uri="{FF2B5EF4-FFF2-40B4-BE49-F238E27FC236}">
              <a16:creationId xmlns:a16="http://schemas.microsoft.com/office/drawing/2014/main" xmlns="" id="{6F7092F5-33C1-47C3-A8F6-6758689870CE}"/>
            </a:ext>
          </a:extLst>
        </xdr:cNvPr>
        <xdr:cNvSpPr txBox="1"/>
      </xdr:nvSpPr>
      <xdr:spPr>
        <a:xfrm>
          <a:off x="8515427" y="143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xmlns="" id="{776A9ED9-C0DA-4247-AF30-A681B7246A0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xmlns="" id="{F6AD4EB6-2CA2-46E6-AAC3-ADD8824D2C2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xmlns="" id="{82B7B81F-F94E-4CAF-93E5-48FA44A7B36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xmlns="" id="{46909F8E-DA59-468E-B9FA-72C5A10A95A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xmlns="" id="{A4A6E89C-1BAC-47EC-AFE2-2754706DAE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xmlns="" id="{BA248F39-0C20-484A-81C3-6D07FFD6F83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xmlns="" id="{611AC2BB-D6AE-4F97-A291-51726D8A94A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xmlns="" id="{2B511752-6732-45BE-814F-176B2FFB69C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xmlns="" id="{7B574E5B-0BAA-4965-B58D-34A28CB8072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xmlns="" id="{AF5E7788-5EB6-4D7E-A262-E8EA53C7BF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xmlns="" id="{214DBCFC-EC98-48E4-B2E6-5A4979C32F8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xmlns="" id="{C951A2C8-4966-4D35-AFF3-447B81F4532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xmlns="" id="{978078BF-458C-4D09-88E0-3475C49EC33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xmlns="" id="{7A23C82D-06B3-42CB-8515-55543FAA450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xmlns="" id="{DAC54057-A7A2-43D3-94D3-D926639B099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xmlns="" id="{86573D15-4C0E-4144-B694-A5296483E65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xmlns="" id="{0A801790-A65A-4193-906A-48FCCD95C26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xmlns="" id="{2042FE73-3D9F-4672-89C7-C3F01949EDC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xmlns="" id="{8EA33D6B-95C5-4898-805A-52B48AF3D66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xmlns="" id="{0D618364-30F3-4D63-AF58-D4441AFFB44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xmlns="" id="{C47BAD19-ECD7-42DD-854B-1189CE4B3A5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xmlns="" id="{FBF73A0D-9B7A-4A1D-9C0C-6CD3A8400CD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xmlns="" id="{7875EF83-7A3B-492A-9748-093A90F9DD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xmlns="" id="{DBE74982-F8C5-4999-9C9E-16D3CD1F5FE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xmlns="" id="{E780CA6B-A581-4FCB-BBF7-2C11072E9E2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xmlns="" id="{33DED6D4-8DCF-42AE-81D3-B5A906A5F61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a:extLst>
            <a:ext uri="{FF2B5EF4-FFF2-40B4-BE49-F238E27FC236}">
              <a16:creationId xmlns:a16="http://schemas.microsoft.com/office/drawing/2014/main" xmlns="" id="{4F9EAAC1-7E5E-4667-99A6-E3D1DF6EE61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a:extLst>
            <a:ext uri="{FF2B5EF4-FFF2-40B4-BE49-F238E27FC236}">
              <a16:creationId xmlns:a16="http://schemas.microsoft.com/office/drawing/2014/main" xmlns="" id="{9B677260-7DDE-4878-A327-14287084F2B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a:extLst>
            <a:ext uri="{FF2B5EF4-FFF2-40B4-BE49-F238E27FC236}">
              <a16:creationId xmlns:a16="http://schemas.microsoft.com/office/drawing/2014/main" xmlns="" id="{825DD213-117F-42CF-B83F-E4E545869B2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a:extLst>
            <a:ext uri="{FF2B5EF4-FFF2-40B4-BE49-F238E27FC236}">
              <a16:creationId xmlns:a16="http://schemas.microsoft.com/office/drawing/2014/main" xmlns="" id="{04295207-C518-41E3-8998-76DD10EDF57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a:extLst>
            <a:ext uri="{FF2B5EF4-FFF2-40B4-BE49-F238E27FC236}">
              <a16:creationId xmlns:a16="http://schemas.microsoft.com/office/drawing/2014/main" xmlns="" id="{D01C3069-52ED-4CC7-BDD0-AA4764458E9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a:extLst>
            <a:ext uri="{FF2B5EF4-FFF2-40B4-BE49-F238E27FC236}">
              <a16:creationId xmlns:a16="http://schemas.microsoft.com/office/drawing/2014/main" xmlns="" id="{74348F73-BCCF-4886-BDD5-8C4D1B7B764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a:extLst>
            <a:ext uri="{FF2B5EF4-FFF2-40B4-BE49-F238E27FC236}">
              <a16:creationId xmlns:a16="http://schemas.microsoft.com/office/drawing/2014/main" xmlns="" id="{9842EFDF-83FB-43CC-9D09-FF2924F7076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a:extLst>
            <a:ext uri="{FF2B5EF4-FFF2-40B4-BE49-F238E27FC236}">
              <a16:creationId xmlns:a16="http://schemas.microsoft.com/office/drawing/2014/main" xmlns="" id="{BDB71D21-0C03-473E-9FC6-289298B1F66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a:extLst>
            <a:ext uri="{FF2B5EF4-FFF2-40B4-BE49-F238E27FC236}">
              <a16:creationId xmlns:a16="http://schemas.microsoft.com/office/drawing/2014/main" xmlns="" id="{FB8D346F-6FC5-4DFC-8206-8F71E53A4AF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a:extLst>
            <a:ext uri="{FF2B5EF4-FFF2-40B4-BE49-F238E27FC236}">
              <a16:creationId xmlns:a16="http://schemas.microsoft.com/office/drawing/2014/main" xmlns="" id="{24BFFA61-00E9-4B2E-B1C7-922D81DCF75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a:extLst>
            <a:ext uri="{FF2B5EF4-FFF2-40B4-BE49-F238E27FC236}">
              <a16:creationId xmlns:a16="http://schemas.microsoft.com/office/drawing/2014/main" xmlns="" id="{E52BD4CE-D8F0-4464-A6D7-D3E1A1D96A9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xmlns="" id="{9DA88F45-A1BE-4C92-BD17-1EB99F08445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xmlns="" id="{F27D4D3B-A460-4DF6-BD8A-38981863EF3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xmlns="" id="{BFA0CC4C-9DA6-4ED6-A1AF-F46208702DC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xmlns="" id="{371616D5-B4DF-4723-A877-F8ED9FD4EF3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a:extLst>
            <a:ext uri="{FF2B5EF4-FFF2-40B4-BE49-F238E27FC236}">
              <a16:creationId xmlns:a16="http://schemas.microsoft.com/office/drawing/2014/main" xmlns="" id="{FD72AA12-1667-440D-B1AE-CEFE48BFF08F}"/>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xmlns="" id="{8FFEF0E4-C4B4-48E5-92CB-903B8B7CD8CF}"/>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a:extLst>
            <a:ext uri="{FF2B5EF4-FFF2-40B4-BE49-F238E27FC236}">
              <a16:creationId xmlns:a16="http://schemas.microsoft.com/office/drawing/2014/main" xmlns="" id="{3FDFA814-B26F-46BD-9CC1-80FF19B95EC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a:extLst>
            <a:ext uri="{FF2B5EF4-FFF2-40B4-BE49-F238E27FC236}">
              <a16:creationId xmlns:a16="http://schemas.microsoft.com/office/drawing/2014/main" xmlns="" id="{C7AA4F95-B180-4DE3-8DA9-18556166936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a:extLst>
            <a:ext uri="{FF2B5EF4-FFF2-40B4-BE49-F238E27FC236}">
              <a16:creationId xmlns:a16="http://schemas.microsoft.com/office/drawing/2014/main" xmlns="" id="{7FA562C1-EA1C-479F-B42F-913C86BD609D}"/>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xmlns="" id="{759C983B-C46A-4C7A-B7FB-2E28EEB506B7}"/>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a:extLst>
            <a:ext uri="{FF2B5EF4-FFF2-40B4-BE49-F238E27FC236}">
              <a16:creationId xmlns:a16="http://schemas.microsoft.com/office/drawing/2014/main" xmlns="" id="{26509F5D-F77D-49AF-8FDB-B018B3680D97}"/>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a:extLst>
            <a:ext uri="{FF2B5EF4-FFF2-40B4-BE49-F238E27FC236}">
              <a16:creationId xmlns:a16="http://schemas.microsoft.com/office/drawing/2014/main" xmlns="" id="{1875B6DD-35AF-411E-8DDB-5514E094B39D}"/>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a:extLst>
            <a:ext uri="{FF2B5EF4-FFF2-40B4-BE49-F238E27FC236}">
              <a16:creationId xmlns:a16="http://schemas.microsoft.com/office/drawing/2014/main" xmlns="" id="{241F22F2-99B3-421C-851E-2FEBB6DF695C}"/>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5EB0E78B-6A90-4089-A88A-C93DCC8618C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F5C812CF-CC9C-4CC3-8C67-57A7FDF6C95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9778D29C-9C72-44FE-A974-821A1D53702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xmlns="" id="{77BA4355-21DC-43A2-A04D-1B110836DC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xmlns="" id="{4FBC5CC3-B3FC-4A8D-9E62-49D037D5B39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5806</xdr:rowOff>
    </xdr:from>
    <xdr:to>
      <xdr:col>81</xdr:col>
      <xdr:colOff>101600</xdr:colOff>
      <xdr:row>42</xdr:row>
      <xdr:rowOff>107406</xdr:rowOff>
    </xdr:to>
    <xdr:sp macro="" textlink="">
      <xdr:nvSpPr>
        <xdr:cNvPr id="356" name="楕円 355">
          <a:extLst>
            <a:ext uri="{FF2B5EF4-FFF2-40B4-BE49-F238E27FC236}">
              <a16:creationId xmlns:a16="http://schemas.microsoft.com/office/drawing/2014/main" xmlns="" id="{CA35296F-C7FB-4A2A-B2B1-5DBDB4DB5B10}"/>
            </a:ext>
          </a:extLst>
        </xdr:cNvPr>
        <xdr:cNvSpPr/>
      </xdr:nvSpPr>
      <xdr:spPr>
        <a:xfrm>
          <a:off x="15430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102144</xdr:rowOff>
    </xdr:from>
    <xdr:to>
      <xdr:col>76</xdr:col>
      <xdr:colOff>165100</xdr:colOff>
      <xdr:row>36</xdr:row>
      <xdr:rowOff>32294</xdr:rowOff>
    </xdr:to>
    <xdr:sp macro="" textlink="">
      <xdr:nvSpPr>
        <xdr:cNvPr id="357" name="楕円 356">
          <a:extLst>
            <a:ext uri="{FF2B5EF4-FFF2-40B4-BE49-F238E27FC236}">
              <a16:creationId xmlns:a16="http://schemas.microsoft.com/office/drawing/2014/main" xmlns="" id="{1385A830-A214-4E42-9A30-B94707635EB4}"/>
            </a:ext>
          </a:extLst>
        </xdr:cNvPr>
        <xdr:cNvSpPr/>
      </xdr:nvSpPr>
      <xdr:spPr>
        <a:xfrm>
          <a:off x="14541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152944</xdr:rowOff>
    </xdr:from>
    <xdr:to>
      <xdr:col>81</xdr:col>
      <xdr:colOff>50800</xdr:colOff>
      <xdr:row>42</xdr:row>
      <xdr:rowOff>56606</xdr:rowOff>
    </xdr:to>
    <xdr:cxnSp macro="">
      <xdr:nvCxnSpPr>
        <xdr:cNvPr id="358" name="直線コネクタ 357">
          <a:extLst>
            <a:ext uri="{FF2B5EF4-FFF2-40B4-BE49-F238E27FC236}">
              <a16:creationId xmlns:a16="http://schemas.microsoft.com/office/drawing/2014/main" xmlns="" id="{EF3F61DA-233D-42A4-AFC4-B685A038F795}"/>
            </a:ext>
          </a:extLst>
        </xdr:cNvPr>
        <xdr:cNvCxnSpPr/>
      </xdr:nvCxnSpPr>
      <xdr:spPr>
        <a:xfrm>
          <a:off x="14592300" y="6153694"/>
          <a:ext cx="889000" cy="110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xmlns="" id="{EDCE7642-CA84-401A-B794-E47A1C26B45F}"/>
            </a:ext>
          </a:extLst>
        </xdr:cNvPr>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xmlns="" id="{3E2C6816-EC6D-4238-BF44-219C33084BE3}"/>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98533</xdr:rowOff>
    </xdr:from>
    <xdr:ext cx="340478" cy="259045"/>
    <xdr:sp macro="" textlink="">
      <xdr:nvSpPr>
        <xdr:cNvPr id="361" name="n_1mainValue【認定こども園・幼稚園・保育所】&#10;有形固定資産減価償却率">
          <a:extLst>
            <a:ext uri="{FF2B5EF4-FFF2-40B4-BE49-F238E27FC236}">
              <a16:creationId xmlns:a16="http://schemas.microsoft.com/office/drawing/2014/main" xmlns="" id="{E79F37EE-432A-4303-83E4-82AD57132082}"/>
            </a:ext>
          </a:extLst>
        </xdr:cNvPr>
        <xdr:cNvSpPr txBox="1"/>
      </xdr:nvSpPr>
      <xdr:spPr>
        <a:xfrm>
          <a:off x="15298361" y="729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48821</xdr:rowOff>
    </xdr:from>
    <xdr:ext cx="405111" cy="259045"/>
    <xdr:sp macro="" textlink="">
      <xdr:nvSpPr>
        <xdr:cNvPr id="362" name="n_2mainValue【認定こども園・幼稚園・保育所】&#10;有形固定資産減価償却率">
          <a:extLst>
            <a:ext uri="{FF2B5EF4-FFF2-40B4-BE49-F238E27FC236}">
              <a16:creationId xmlns:a16="http://schemas.microsoft.com/office/drawing/2014/main" xmlns="" id="{BCD22B37-C9E3-4BEA-8BA8-70626A695A27}"/>
            </a:ext>
          </a:extLst>
        </xdr:cNvPr>
        <xdr:cNvSpPr txBox="1"/>
      </xdr:nvSpPr>
      <xdr:spPr>
        <a:xfrm>
          <a:off x="14389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xmlns="" id="{BBDA1EF1-6754-40BE-820A-F4894B3AD2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xmlns="" id="{8896C0A5-3626-48A7-A8A7-BD6B3B5ABC7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xmlns="" id="{08771924-91BB-49B5-8328-48AF247D9E5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xmlns="" id="{36205E6A-9506-4A14-9FB4-C83D52B4BBB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xmlns="" id="{AC40DA24-D42E-40B8-9589-467515F5828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xmlns="" id="{F67D5772-7421-446E-B3EA-786F81E963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xmlns="" id="{9271F4E4-FDA8-4735-9598-E6B5873DE15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xmlns="" id="{63F2F63C-EC10-4CB6-B737-60B3648AC93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a16="http://schemas.microsoft.com/office/drawing/2014/main" xmlns="" id="{25F66A26-2DA8-4FE4-8EA3-4EABE923464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a16="http://schemas.microsoft.com/office/drawing/2014/main" xmlns="" id="{482E0AE6-CE58-461A-B369-73335F9D1BC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a:extLst>
            <a:ext uri="{FF2B5EF4-FFF2-40B4-BE49-F238E27FC236}">
              <a16:creationId xmlns:a16="http://schemas.microsoft.com/office/drawing/2014/main" xmlns="" id="{F52B7C4F-ACB5-4073-9FB3-35899B47D09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a:extLst>
            <a:ext uri="{FF2B5EF4-FFF2-40B4-BE49-F238E27FC236}">
              <a16:creationId xmlns:a16="http://schemas.microsoft.com/office/drawing/2014/main" xmlns="" id="{EB07CE86-C3C7-44C4-8639-E8D2C299473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a:extLst>
            <a:ext uri="{FF2B5EF4-FFF2-40B4-BE49-F238E27FC236}">
              <a16:creationId xmlns:a16="http://schemas.microsoft.com/office/drawing/2014/main" xmlns="" id="{6A4634D2-7283-4975-A58A-31F61C3B33F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a:extLst>
            <a:ext uri="{FF2B5EF4-FFF2-40B4-BE49-F238E27FC236}">
              <a16:creationId xmlns:a16="http://schemas.microsoft.com/office/drawing/2014/main" xmlns="" id="{514FEB18-6A2D-4881-80F7-9280052F4B9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a:extLst>
            <a:ext uri="{FF2B5EF4-FFF2-40B4-BE49-F238E27FC236}">
              <a16:creationId xmlns:a16="http://schemas.microsoft.com/office/drawing/2014/main" xmlns="" id="{46D32CBF-5CDA-4198-929B-752B50C2352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a:extLst>
            <a:ext uri="{FF2B5EF4-FFF2-40B4-BE49-F238E27FC236}">
              <a16:creationId xmlns:a16="http://schemas.microsoft.com/office/drawing/2014/main" xmlns="" id="{0B185285-2A67-4591-A103-4B90EE71260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a:extLst>
            <a:ext uri="{FF2B5EF4-FFF2-40B4-BE49-F238E27FC236}">
              <a16:creationId xmlns:a16="http://schemas.microsoft.com/office/drawing/2014/main" xmlns="" id="{7A22CBD9-4927-46C3-9D1D-38EB0EC2B42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a:extLst>
            <a:ext uri="{FF2B5EF4-FFF2-40B4-BE49-F238E27FC236}">
              <a16:creationId xmlns:a16="http://schemas.microsoft.com/office/drawing/2014/main" xmlns="" id="{D377E358-F564-4813-99F6-A536377882F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a:extLst>
            <a:ext uri="{FF2B5EF4-FFF2-40B4-BE49-F238E27FC236}">
              <a16:creationId xmlns:a16="http://schemas.microsoft.com/office/drawing/2014/main" xmlns="" id="{321BAA50-74FB-44BD-A22A-36F53580EED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xmlns="" id="{6BBED960-A777-464D-B222-5EA0E0E0DFA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a:extLst>
            <a:ext uri="{FF2B5EF4-FFF2-40B4-BE49-F238E27FC236}">
              <a16:creationId xmlns:a16="http://schemas.microsoft.com/office/drawing/2014/main" xmlns="" id="{5FA6AF29-76B0-4E17-B61D-3DF6E855269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xmlns="" id="{94B613A0-850A-45DC-A537-91105C19C94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a:extLst>
            <a:ext uri="{FF2B5EF4-FFF2-40B4-BE49-F238E27FC236}">
              <a16:creationId xmlns:a16="http://schemas.microsoft.com/office/drawing/2014/main" xmlns="" id="{CCFF5DB8-A3C5-4A91-A292-D37BC76E14D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a:extLst>
            <a:ext uri="{FF2B5EF4-FFF2-40B4-BE49-F238E27FC236}">
              <a16:creationId xmlns:a16="http://schemas.microsoft.com/office/drawing/2014/main" xmlns="" id="{C89199C4-E173-4633-8C61-2C65E315139B}"/>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a:extLst>
            <a:ext uri="{FF2B5EF4-FFF2-40B4-BE49-F238E27FC236}">
              <a16:creationId xmlns:a16="http://schemas.microsoft.com/office/drawing/2014/main" xmlns="" id="{CBB29655-BA6D-45FE-BFFE-B03BE1FAA6D1}"/>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a:extLst>
            <a:ext uri="{FF2B5EF4-FFF2-40B4-BE49-F238E27FC236}">
              <a16:creationId xmlns:a16="http://schemas.microsoft.com/office/drawing/2014/main" xmlns="" id="{F4402583-7315-4653-9762-9BD119E322F5}"/>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a:extLst>
            <a:ext uri="{FF2B5EF4-FFF2-40B4-BE49-F238E27FC236}">
              <a16:creationId xmlns:a16="http://schemas.microsoft.com/office/drawing/2014/main" xmlns="" id="{4D6EA7AB-8456-4F2C-84B3-58B9E19B4F16}"/>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a:extLst>
            <a:ext uri="{FF2B5EF4-FFF2-40B4-BE49-F238E27FC236}">
              <a16:creationId xmlns:a16="http://schemas.microsoft.com/office/drawing/2014/main" xmlns="" id="{9628560B-1367-4A5D-8E97-F472BDD324B4}"/>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a:extLst>
            <a:ext uri="{FF2B5EF4-FFF2-40B4-BE49-F238E27FC236}">
              <a16:creationId xmlns:a16="http://schemas.microsoft.com/office/drawing/2014/main" xmlns="" id="{FA36050C-1C7E-4E58-B8BA-0E9BED926C42}"/>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a:extLst>
            <a:ext uri="{FF2B5EF4-FFF2-40B4-BE49-F238E27FC236}">
              <a16:creationId xmlns:a16="http://schemas.microsoft.com/office/drawing/2014/main" xmlns="" id="{38F02B29-C622-4AAE-95D5-87AD1BC4B751}"/>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a:extLst>
            <a:ext uri="{FF2B5EF4-FFF2-40B4-BE49-F238E27FC236}">
              <a16:creationId xmlns:a16="http://schemas.microsoft.com/office/drawing/2014/main" xmlns="" id="{267028C5-DC7F-4482-AD5A-B7565061E64E}"/>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a:extLst>
            <a:ext uri="{FF2B5EF4-FFF2-40B4-BE49-F238E27FC236}">
              <a16:creationId xmlns:a16="http://schemas.microsoft.com/office/drawing/2014/main" xmlns="" id="{31F180B3-770B-40A4-A642-078F7B05104B}"/>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0DC5152E-E933-4380-A77C-BE2877C4BD1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86ACF147-3A99-4CF5-8BFC-3892730A978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2E0A99AA-F462-4F22-95A3-C45CA8120E7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BB7F0F2E-5612-487C-B996-9A7C81002C0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D6DA5B83-AAAB-47FC-ADFE-CBA2BA182C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15240</xdr:rowOff>
    </xdr:from>
    <xdr:to>
      <xdr:col>112</xdr:col>
      <xdr:colOff>38100</xdr:colOff>
      <xdr:row>35</xdr:row>
      <xdr:rowOff>116840</xdr:rowOff>
    </xdr:to>
    <xdr:sp macro="" textlink="">
      <xdr:nvSpPr>
        <xdr:cNvPr id="400" name="楕円 399">
          <a:extLst>
            <a:ext uri="{FF2B5EF4-FFF2-40B4-BE49-F238E27FC236}">
              <a16:creationId xmlns:a16="http://schemas.microsoft.com/office/drawing/2014/main" xmlns="" id="{3D648B25-ECA1-4298-BA93-E941FACC52A4}"/>
            </a:ext>
          </a:extLst>
        </xdr:cNvPr>
        <xdr:cNvSpPr/>
      </xdr:nvSpPr>
      <xdr:spPr>
        <a:xfrm>
          <a:off x="212725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78740</xdr:rowOff>
    </xdr:from>
    <xdr:to>
      <xdr:col>107</xdr:col>
      <xdr:colOff>101600</xdr:colOff>
      <xdr:row>40</xdr:row>
      <xdr:rowOff>8890</xdr:rowOff>
    </xdr:to>
    <xdr:sp macro="" textlink="">
      <xdr:nvSpPr>
        <xdr:cNvPr id="401" name="楕円 400">
          <a:extLst>
            <a:ext uri="{FF2B5EF4-FFF2-40B4-BE49-F238E27FC236}">
              <a16:creationId xmlns:a16="http://schemas.microsoft.com/office/drawing/2014/main" xmlns="" id="{C63FA047-9671-4886-9633-B18F9D90030D}"/>
            </a:ext>
          </a:extLst>
        </xdr:cNvPr>
        <xdr:cNvSpPr/>
      </xdr:nvSpPr>
      <xdr:spPr>
        <a:xfrm>
          <a:off x="20383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66040</xdr:rowOff>
    </xdr:from>
    <xdr:to>
      <xdr:col>111</xdr:col>
      <xdr:colOff>177800</xdr:colOff>
      <xdr:row>39</xdr:row>
      <xdr:rowOff>129540</xdr:rowOff>
    </xdr:to>
    <xdr:cxnSp macro="">
      <xdr:nvCxnSpPr>
        <xdr:cNvPr id="402" name="直線コネクタ 401">
          <a:extLst>
            <a:ext uri="{FF2B5EF4-FFF2-40B4-BE49-F238E27FC236}">
              <a16:creationId xmlns:a16="http://schemas.microsoft.com/office/drawing/2014/main" xmlns="" id="{598D2A0F-3074-4BCE-B8A4-D6F6E559FEF7}"/>
            </a:ext>
          </a:extLst>
        </xdr:cNvPr>
        <xdr:cNvCxnSpPr/>
      </xdr:nvCxnSpPr>
      <xdr:spPr>
        <a:xfrm flipV="1">
          <a:off x="20434300" y="6066790"/>
          <a:ext cx="889000" cy="7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xmlns="" id="{CA78F2FF-E472-4704-A157-7C9C5B52326B}"/>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xmlns="" id="{9953245C-B033-4CC6-9A28-704C1B13EFC4}"/>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133367</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xmlns="" id="{34B8E01F-210F-4FBA-8582-E4CB082BAC73}"/>
            </a:ext>
          </a:extLst>
        </xdr:cNvPr>
        <xdr:cNvSpPr txBox="1"/>
      </xdr:nvSpPr>
      <xdr:spPr>
        <a:xfrm>
          <a:off x="21075727" y="579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xmlns="" id="{B00C9A68-9D8B-4890-8BC0-0FE8E0D5652B}"/>
            </a:ext>
          </a:extLst>
        </xdr:cNvPr>
        <xdr:cNvSpPr txBox="1"/>
      </xdr:nvSpPr>
      <xdr:spPr>
        <a:xfrm>
          <a:off x="2019942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xmlns="" id="{C76A2B27-EA4B-4A5F-9207-AF416191ACD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xmlns="" id="{4074FA73-7468-4224-8412-82E5EBCEBF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xmlns="" id="{496ABE87-21A3-4EC8-A188-709319AB3D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xmlns="" id="{4037BF43-00D5-49D0-8954-99D62EF662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xmlns="" id="{6435CB37-ABD7-4BDD-9C59-D281231FA4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xmlns="" id="{502D5281-1A45-4F0C-B15B-1BA0604FAC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xmlns="" id="{10736F91-5A27-4417-853B-E4E8C5FD908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xmlns="" id="{B88946C8-BB96-4724-8AD0-0B2E95E286A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xmlns="" id="{18ED9542-7B81-4071-A43D-2F3D671976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xmlns="" id="{1219E1D4-7512-4204-80B0-B43DF9320C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a:extLst>
            <a:ext uri="{FF2B5EF4-FFF2-40B4-BE49-F238E27FC236}">
              <a16:creationId xmlns:a16="http://schemas.microsoft.com/office/drawing/2014/main" xmlns="" id="{03B502D6-27B3-42F4-9D6A-0891F3983D7B}"/>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xmlns="" id="{7DBBC684-E1E2-4B85-91B8-70825F2E05E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a:extLst>
            <a:ext uri="{FF2B5EF4-FFF2-40B4-BE49-F238E27FC236}">
              <a16:creationId xmlns:a16="http://schemas.microsoft.com/office/drawing/2014/main" xmlns="" id="{6CCBF29C-0E18-48FE-BD1D-AFAFEBED95E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xmlns="" id="{373DE765-DEF7-4AC2-9840-E4566CE7810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xmlns="" id="{2A36CA19-20D2-4D19-998C-E5CA66C76E3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xmlns="" id="{D5C600A1-0511-4A30-BAFA-901A061AD2F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xmlns="" id="{98A2FE43-1EF7-4145-B3A6-E8A3A754AA2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xmlns="" id="{115D7F05-9401-482C-B56B-39325FCE46D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xmlns="" id="{7C78EF26-BE7E-456F-BDA7-5B33301B703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xmlns="" id="{648C43EB-D74D-4A45-9116-0D09866C539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a:extLst>
            <a:ext uri="{FF2B5EF4-FFF2-40B4-BE49-F238E27FC236}">
              <a16:creationId xmlns:a16="http://schemas.microsoft.com/office/drawing/2014/main" xmlns="" id="{5863B2BB-47FB-45DA-9982-58235687CFD8}"/>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xmlns="" id="{4046F16F-05D9-424E-9CAD-4AD1FF2EBFC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xmlns="" id="{01710C3E-DADD-4048-833F-23B59E8FE53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xmlns="" id="{986328A2-E125-4144-88D7-C496CB5BEB0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a:extLst>
            <a:ext uri="{FF2B5EF4-FFF2-40B4-BE49-F238E27FC236}">
              <a16:creationId xmlns:a16="http://schemas.microsoft.com/office/drawing/2014/main" xmlns="" id="{DBCCFB84-E030-4153-97A6-129338A1E03B}"/>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a:extLst>
            <a:ext uri="{FF2B5EF4-FFF2-40B4-BE49-F238E27FC236}">
              <a16:creationId xmlns:a16="http://schemas.microsoft.com/office/drawing/2014/main" xmlns="" id="{D17268A6-F287-4E47-9CF3-F7D2A52A0605}"/>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a:extLst>
            <a:ext uri="{FF2B5EF4-FFF2-40B4-BE49-F238E27FC236}">
              <a16:creationId xmlns:a16="http://schemas.microsoft.com/office/drawing/2014/main" xmlns="" id="{0E6C5B38-71A7-4948-BE77-344FABC53D14}"/>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a:extLst>
            <a:ext uri="{FF2B5EF4-FFF2-40B4-BE49-F238E27FC236}">
              <a16:creationId xmlns:a16="http://schemas.microsoft.com/office/drawing/2014/main" xmlns="" id="{1473B20A-7D9E-4C3B-B67E-FAD4916A4504}"/>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a:extLst>
            <a:ext uri="{FF2B5EF4-FFF2-40B4-BE49-F238E27FC236}">
              <a16:creationId xmlns:a16="http://schemas.microsoft.com/office/drawing/2014/main" xmlns="" id="{4A564CFB-CB9B-486D-9AD8-6B60F1F1571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a:extLst>
            <a:ext uri="{FF2B5EF4-FFF2-40B4-BE49-F238E27FC236}">
              <a16:creationId xmlns:a16="http://schemas.microsoft.com/office/drawing/2014/main" xmlns="" id="{64B4AFDD-B27C-4E8C-A471-C953865ACC49}"/>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a:extLst>
            <a:ext uri="{FF2B5EF4-FFF2-40B4-BE49-F238E27FC236}">
              <a16:creationId xmlns:a16="http://schemas.microsoft.com/office/drawing/2014/main" xmlns="" id="{55CA8C67-4F3C-47E5-9B67-705715957A9A}"/>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a:extLst>
            <a:ext uri="{FF2B5EF4-FFF2-40B4-BE49-F238E27FC236}">
              <a16:creationId xmlns:a16="http://schemas.microsoft.com/office/drawing/2014/main" xmlns="" id="{43EFE1C3-4CA2-4DC2-A635-A81D7EAFCE76}"/>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a:extLst>
            <a:ext uri="{FF2B5EF4-FFF2-40B4-BE49-F238E27FC236}">
              <a16:creationId xmlns:a16="http://schemas.microsoft.com/office/drawing/2014/main" xmlns="" id="{6B9402B8-1376-4F91-B36D-C4EC39EEC6C8}"/>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15229DD4-392B-46FC-8D9A-CEDE2211C5C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xmlns="" id="{FDBF273C-9F5E-4B7C-92CA-DE6C9B595F1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xmlns="" id="{E3B7807A-EA63-413D-AED1-4892DC0839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xmlns="" id="{7E427B94-6188-4B8F-9630-992CE0BF8CC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B6F71DAA-8DA4-42DC-8098-5589BD22FAE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445" name="楕円 444">
          <a:extLst>
            <a:ext uri="{FF2B5EF4-FFF2-40B4-BE49-F238E27FC236}">
              <a16:creationId xmlns:a16="http://schemas.microsoft.com/office/drawing/2014/main" xmlns="" id="{B685E254-AADB-48BC-8436-A5A75A591CFB}"/>
            </a:ext>
          </a:extLst>
        </xdr:cNvPr>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46" name="楕円 445">
          <a:extLst>
            <a:ext uri="{FF2B5EF4-FFF2-40B4-BE49-F238E27FC236}">
              <a16:creationId xmlns:a16="http://schemas.microsoft.com/office/drawing/2014/main" xmlns="" id="{5152EA26-E1C7-4236-8B94-EE399F8162A0}"/>
            </a:ext>
          </a:extLst>
        </xdr:cNvPr>
        <xdr:cNvSpPr/>
      </xdr:nvSpPr>
      <xdr:spPr>
        <a:xfrm>
          <a:off x="14541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70485</xdr:rowOff>
    </xdr:to>
    <xdr:cxnSp macro="">
      <xdr:nvCxnSpPr>
        <xdr:cNvPr id="447" name="直線コネクタ 446">
          <a:extLst>
            <a:ext uri="{FF2B5EF4-FFF2-40B4-BE49-F238E27FC236}">
              <a16:creationId xmlns:a16="http://schemas.microsoft.com/office/drawing/2014/main" xmlns="" id="{1C1F08D7-9862-4C86-A1F0-43CAC9CA4CE4}"/>
            </a:ext>
          </a:extLst>
        </xdr:cNvPr>
        <xdr:cNvCxnSpPr/>
      </xdr:nvCxnSpPr>
      <xdr:spPr>
        <a:xfrm flipV="1">
          <a:off x="14592300" y="1011555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8" name="n_1aveValue【学校施設】&#10;有形固定資産減価償却率">
          <a:extLst>
            <a:ext uri="{FF2B5EF4-FFF2-40B4-BE49-F238E27FC236}">
              <a16:creationId xmlns:a16="http://schemas.microsoft.com/office/drawing/2014/main" xmlns="" id="{F214BB68-A608-4E8D-9EFE-608A9839CA8C}"/>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49" name="n_2aveValue【学校施設】&#10;有形固定資産減価償却率">
          <a:extLst>
            <a:ext uri="{FF2B5EF4-FFF2-40B4-BE49-F238E27FC236}">
              <a16:creationId xmlns:a16="http://schemas.microsoft.com/office/drawing/2014/main" xmlns="" id="{0E09D215-B7B3-46B2-BCB6-70647218EE67}"/>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450" name="n_1mainValue【学校施設】&#10;有形固定資産減価償却率">
          <a:extLst>
            <a:ext uri="{FF2B5EF4-FFF2-40B4-BE49-F238E27FC236}">
              <a16:creationId xmlns:a16="http://schemas.microsoft.com/office/drawing/2014/main" xmlns="" id="{3DA49EDD-A7EE-4581-A0D6-D3836E69E427}"/>
            </a:ext>
          </a:extLst>
        </xdr:cNvPr>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51" name="n_2mainValue【学校施設】&#10;有形固定資産減価償却率">
          <a:extLst>
            <a:ext uri="{FF2B5EF4-FFF2-40B4-BE49-F238E27FC236}">
              <a16:creationId xmlns:a16="http://schemas.microsoft.com/office/drawing/2014/main" xmlns="" id="{B5F8C35B-BC28-406C-B6BE-FB06030F4253}"/>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xmlns="" id="{3E75A2D3-AC6C-48D2-917D-12730561703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xmlns="" id="{F1BC69B6-B637-4781-970C-A67C46F823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xmlns="" id="{C8A3F2A3-650B-45EB-814C-84CD0955BA7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xmlns="" id="{FE39CB14-371F-4D4F-BDD6-271B08351E0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xmlns="" id="{2D712C75-75BC-4724-BDAF-45E332B11C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xmlns="" id="{44FA3A45-83A3-4FE0-B79C-C8334F5268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xmlns="" id="{A90110AE-A735-48FD-ACE1-C14BD065128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xmlns="" id="{E435E14B-A0FD-4488-8B4C-128F125BBE1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xmlns="" id="{998D542C-C67A-40E0-853B-9504D707B25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xmlns="" id="{750612ED-073C-4310-9290-9BADEEFCDE8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a:extLst>
            <a:ext uri="{FF2B5EF4-FFF2-40B4-BE49-F238E27FC236}">
              <a16:creationId xmlns:a16="http://schemas.microsoft.com/office/drawing/2014/main" xmlns="" id="{774E4038-3396-41C1-8D13-A756D0E8425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a:extLst>
            <a:ext uri="{FF2B5EF4-FFF2-40B4-BE49-F238E27FC236}">
              <a16:creationId xmlns:a16="http://schemas.microsoft.com/office/drawing/2014/main" xmlns="" id="{CB4AA7C2-5A91-4D73-8C1A-DAB8C656D24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a:extLst>
            <a:ext uri="{FF2B5EF4-FFF2-40B4-BE49-F238E27FC236}">
              <a16:creationId xmlns:a16="http://schemas.microsoft.com/office/drawing/2014/main" xmlns="" id="{2615C9A0-58EE-4890-98AB-B954CAA3CB9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a:extLst>
            <a:ext uri="{FF2B5EF4-FFF2-40B4-BE49-F238E27FC236}">
              <a16:creationId xmlns:a16="http://schemas.microsoft.com/office/drawing/2014/main" xmlns="" id="{741F1109-A1C9-46BF-B810-B979FE7F420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a:extLst>
            <a:ext uri="{FF2B5EF4-FFF2-40B4-BE49-F238E27FC236}">
              <a16:creationId xmlns:a16="http://schemas.microsoft.com/office/drawing/2014/main" xmlns="" id="{B4F8276C-0E8F-48EA-80B8-00A0CBDBF26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a:extLst>
            <a:ext uri="{FF2B5EF4-FFF2-40B4-BE49-F238E27FC236}">
              <a16:creationId xmlns:a16="http://schemas.microsoft.com/office/drawing/2014/main" xmlns="" id="{7D782D81-0894-4080-9651-AF50583AD5C3}"/>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a:extLst>
            <a:ext uri="{FF2B5EF4-FFF2-40B4-BE49-F238E27FC236}">
              <a16:creationId xmlns:a16="http://schemas.microsoft.com/office/drawing/2014/main" xmlns="" id="{47E348FB-1609-443E-AE10-2B202BD3959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a:extLst>
            <a:ext uri="{FF2B5EF4-FFF2-40B4-BE49-F238E27FC236}">
              <a16:creationId xmlns:a16="http://schemas.microsoft.com/office/drawing/2014/main" xmlns="" id="{8050BEFC-4024-4FCF-A6B4-15320CE28A57}"/>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a:extLst>
            <a:ext uri="{FF2B5EF4-FFF2-40B4-BE49-F238E27FC236}">
              <a16:creationId xmlns:a16="http://schemas.microsoft.com/office/drawing/2014/main" xmlns="" id="{8E534119-96F3-4AEC-ABE2-30B30A68F7B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a:extLst>
            <a:ext uri="{FF2B5EF4-FFF2-40B4-BE49-F238E27FC236}">
              <a16:creationId xmlns:a16="http://schemas.microsoft.com/office/drawing/2014/main" xmlns="" id="{61AC2EB6-3224-444F-81A6-5C10306CA6FD}"/>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a:extLst>
            <a:ext uri="{FF2B5EF4-FFF2-40B4-BE49-F238E27FC236}">
              <a16:creationId xmlns:a16="http://schemas.microsoft.com/office/drawing/2014/main" xmlns="" id="{10DA0DBE-E360-43C2-880A-12D371AECA0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a:extLst>
            <a:ext uri="{FF2B5EF4-FFF2-40B4-BE49-F238E27FC236}">
              <a16:creationId xmlns:a16="http://schemas.microsoft.com/office/drawing/2014/main" xmlns="" id="{5714158B-2612-469F-8B37-351947A520F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a:extLst>
            <a:ext uri="{FF2B5EF4-FFF2-40B4-BE49-F238E27FC236}">
              <a16:creationId xmlns:a16="http://schemas.microsoft.com/office/drawing/2014/main" xmlns="" id="{52498CDC-25D6-40AA-BACA-E11E17738D5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a:extLst>
            <a:ext uri="{FF2B5EF4-FFF2-40B4-BE49-F238E27FC236}">
              <a16:creationId xmlns:a16="http://schemas.microsoft.com/office/drawing/2014/main" xmlns="" id="{2421385F-1CDF-455E-AC53-1FFFF951820F}"/>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a:extLst>
            <a:ext uri="{FF2B5EF4-FFF2-40B4-BE49-F238E27FC236}">
              <a16:creationId xmlns:a16="http://schemas.microsoft.com/office/drawing/2014/main" xmlns="" id="{E3E147EA-D2F4-4427-80A0-D9856AA98651}"/>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a:extLst>
            <a:ext uri="{FF2B5EF4-FFF2-40B4-BE49-F238E27FC236}">
              <a16:creationId xmlns:a16="http://schemas.microsoft.com/office/drawing/2014/main" xmlns="" id="{FB900F87-B920-4ABC-B19A-3700855E5403}"/>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a:extLst>
            <a:ext uri="{FF2B5EF4-FFF2-40B4-BE49-F238E27FC236}">
              <a16:creationId xmlns:a16="http://schemas.microsoft.com/office/drawing/2014/main" xmlns="" id="{30B9C263-F6E6-47A3-8A29-B974F1D7B509}"/>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a:extLst>
            <a:ext uri="{FF2B5EF4-FFF2-40B4-BE49-F238E27FC236}">
              <a16:creationId xmlns:a16="http://schemas.microsoft.com/office/drawing/2014/main" xmlns="" id="{569FB455-DA70-4567-8580-E4791E786338}"/>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a:extLst>
            <a:ext uri="{FF2B5EF4-FFF2-40B4-BE49-F238E27FC236}">
              <a16:creationId xmlns:a16="http://schemas.microsoft.com/office/drawing/2014/main" xmlns="" id="{69AB546E-5BFD-470E-8DCC-00F540FDC95B}"/>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a:extLst>
            <a:ext uri="{FF2B5EF4-FFF2-40B4-BE49-F238E27FC236}">
              <a16:creationId xmlns:a16="http://schemas.microsoft.com/office/drawing/2014/main" xmlns="" id="{959DF31B-4452-40C9-8F91-BF0A85E14339}"/>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a:extLst>
            <a:ext uri="{FF2B5EF4-FFF2-40B4-BE49-F238E27FC236}">
              <a16:creationId xmlns:a16="http://schemas.microsoft.com/office/drawing/2014/main" xmlns="" id="{855B267F-91C6-49C0-B882-D716B8E0FCEE}"/>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a:extLst>
            <a:ext uri="{FF2B5EF4-FFF2-40B4-BE49-F238E27FC236}">
              <a16:creationId xmlns:a16="http://schemas.microsoft.com/office/drawing/2014/main" xmlns="" id="{B3E5FD67-BDD5-4A7C-989D-42FF02B966A1}"/>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xmlns="" id="{92688F60-4582-4278-9663-AA0F3D867A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xmlns="" id="{5C5CE272-D034-4092-A5E7-A37A6DA668B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xmlns="" id="{502C2617-D72D-4CA1-B782-77C1D8CCC46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xmlns="" id="{5860AF81-AF79-4051-9B5A-E5B8370F5E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xmlns="" id="{9E12D646-D204-43A9-9982-333D955358D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142824</xdr:rowOff>
    </xdr:from>
    <xdr:to>
      <xdr:col>112</xdr:col>
      <xdr:colOff>38100</xdr:colOff>
      <xdr:row>63</xdr:row>
      <xdr:rowOff>72974</xdr:rowOff>
    </xdr:to>
    <xdr:sp macro="" textlink="">
      <xdr:nvSpPr>
        <xdr:cNvPr id="489" name="楕円 488">
          <a:extLst>
            <a:ext uri="{FF2B5EF4-FFF2-40B4-BE49-F238E27FC236}">
              <a16:creationId xmlns:a16="http://schemas.microsoft.com/office/drawing/2014/main" xmlns="" id="{F530DE44-265C-496E-BF3C-A8C95FD55AFB}"/>
            </a:ext>
          </a:extLst>
        </xdr:cNvPr>
        <xdr:cNvSpPr/>
      </xdr:nvSpPr>
      <xdr:spPr>
        <a:xfrm>
          <a:off x="21272500" y="107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144576</xdr:rowOff>
    </xdr:from>
    <xdr:to>
      <xdr:col>107</xdr:col>
      <xdr:colOff>101600</xdr:colOff>
      <xdr:row>63</xdr:row>
      <xdr:rowOff>74726</xdr:rowOff>
    </xdr:to>
    <xdr:sp macro="" textlink="">
      <xdr:nvSpPr>
        <xdr:cNvPr id="490" name="楕円 489">
          <a:extLst>
            <a:ext uri="{FF2B5EF4-FFF2-40B4-BE49-F238E27FC236}">
              <a16:creationId xmlns:a16="http://schemas.microsoft.com/office/drawing/2014/main" xmlns="" id="{07CAC617-C7F7-4BEC-8C18-C22587EC532E}"/>
            </a:ext>
          </a:extLst>
        </xdr:cNvPr>
        <xdr:cNvSpPr/>
      </xdr:nvSpPr>
      <xdr:spPr>
        <a:xfrm>
          <a:off x="20383500" y="107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22174</xdr:rowOff>
    </xdr:from>
    <xdr:to>
      <xdr:col>111</xdr:col>
      <xdr:colOff>177800</xdr:colOff>
      <xdr:row>63</xdr:row>
      <xdr:rowOff>23926</xdr:rowOff>
    </xdr:to>
    <xdr:cxnSp macro="">
      <xdr:nvCxnSpPr>
        <xdr:cNvPr id="491" name="直線コネクタ 490">
          <a:extLst>
            <a:ext uri="{FF2B5EF4-FFF2-40B4-BE49-F238E27FC236}">
              <a16:creationId xmlns:a16="http://schemas.microsoft.com/office/drawing/2014/main" xmlns="" id="{ACF9E56F-0AEC-4E99-9A02-5F26370FB1DA}"/>
            </a:ext>
          </a:extLst>
        </xdr:cNvPr>
        <xdr:cNvCxnSpPr/>
      </xdr:nvCxnSpPr>
      <xdr:spPr>
        <a:xfrm flipV="1">
          <a:off x="20434300" y="10823524"/>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2" name="n_1aveValue【学校施設】&#10;一人当たり面積">
          <a:extLst>
            <a:ext uri="{FF2B5EF4-FFF2-40B4-BE49-F238E27FC236}">
              <a16:creationId xmlns:a16="http://schemas.microsoft.com/office/drawing/2014/main" xmlns="" id="{B087F910-1D9E-47DB-AE58-01C35D0FD9D5}"/>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3" name="n_2aveValue【学校施設】&#10;一人当たり面積">
          <a:extLst>
            <a:ext uri="{FF2B5EF4-FFF2-40B4-BE49-F238E27FC236}">
              <a16:creationId xmlns:a16="http://schemas.microsoft.com/office/drawing/2014/main" xmlns="" id="{8FF384FF-E7BF-4DE5-9CF1-B70C5E919E06}"/>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64101</xdr:rowOff>
    </xdr:from>
    <xdr:ext cx="469744" cy="259045"/>
    <xdr:sp macro="" textlink="">
      <xdr:nvSpPr>
        <xdr:cNvPr id="494" name="n_1mainValue【学校施設】&#10;一人当たり面積">
          <a:extLst>
            <a:ext uri="{FF2B5EF4-FFF2-40B4-BE49-F238E27FC236}">
              <a16:creationId xmlns:a16="http://schemas.microsoft.com/office/drawing/2014/main" xmlns="" id="{9ECCD8BD-1221-46CE-8E46-91FB89BF1BEA}"/>
            </a:ext>
          </a:extLst>
        </xdr:cNvPr>
        <xdr:cNvSpPr txBox="1"/>
      </xdr:nvSpPr>
      <xdr:spPr>
        <a:xfrm>
          <a:off x="21075727" y="1086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65853</xdr:rowOff>
    </xdr:from>
    <xdr:ext cx="469744" cy="259045"/>
    <xdr:sp macro="" textlink="">
      <xdr:nvSpPr>
        <xdr:cNvPr id="495" name="n_2mainValue【学校施設】&#10;一人当たり面積">
          <a:extLst>
            <a:ext uri="{FF2B5EF4-FFF2-40B4-BE49-F238E27FC236}">
              <a16:creationId xmlns:a16="http://schemas.microsoft.com/office/drawing/2014/main" xmlns="" id="{259D26C5-82B2-4C91-89AE-2A5CBB5F6B4A}"/>
            </a:ext>
          </a:extLst>
        </xdr:cNvPr>
        <xdr:cNvSpPr txBox="1"/>
      </xdr:nvSpPr>
      <xdr:spPr>
        <a:xfrm>
          <a:off x="20199427" y="1086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xmlns="" id="{2E71943F-DBDF-45A4-BA86-2F422912D79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xmlns="" id="{BB5EEE5B-9716-428C-BCC6-E6C02AEBEA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xmlns="" id="{55D048DB-3658-4D98-A93C-2C43959B3DA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xmlns="" id="{B1777512-66B9-4C25-B541-4091A9CC467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xmlns="" id="{CDFDD848-866F-4B09-8F16-D488346C97A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xmlns="" id="{1CBD29EC-6C0D-4FB8-9AD0-0128D1360B0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xmlns="" id="{2EB06198-9D0B-499F-9A46-B227299AFD5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xmlns="" id="{6678FA16-C2D4-4024-89BD-6A7049D97DF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a:extLst>
            <a:ext uri="{FF2B5EF4-FFF2-40B4-BE49-F238E27FC236}">
              <a16:creationId xmlns:a16="http://schemas.microsoft.com/office/drawing/2014/main" xmlns="" id="{E68527A6-A4BC-489A-A206-03847E2BA43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a:extLst>
            <a:ext uri="{FF2B5EF4-FFF2-40B4-BE49-F238E27FC236}">
              <a16:creationId xmlns:a16="http://schemas.microsoft.com/office/drawing/2014/main" xmlns="" id="{FBFE73EA-E53B-4983-9AC9-7EDB6E9306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a:extLst>
            <a:ext uri="{FF2B5EF4-FFF2-40B4-BE49-F238E27FC236}">
              <a16:creationId xmlns:a16="http://schemas.microsoft.com/office/drawing/2014/main" xmlns="" id="{E97E98BB-7BAF-4F1D-A243-1D4CB143CA2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a:extLst>
            <a:ext uri="{FF2B5EF4-FFF2-40B4-BE49-F238E27FC236}">
              <a16:creationId xmlns:a16="http://schemas.microsoft.com/office/drawing/2014/main" xmlns="" id="{6F2DAE93-C983-49A4-A891-FC42900089C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a:extLst>
            <a:ext uri="{FF2B5EF4-FFF2-40B4-BE49-F238E27FC236}">
              <a16:creationId xmlns:a16="http://schemas.microsoft.com/office/drawing/2014/main" xmlns="" id="{A1848D01-4A13-4D03-8C87-861DB0F81D7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a:extLst>
            <a:ext uri="{FF2B5EF4-FFF2-40B4-BE49-F238E27FC236}">
              <a16:creationId xmlns:a16="http://schemas.microsoft.com/office/drawing/2014/main" xmlns="" id="{326BA62B-2C52-43A6-A0D1-24118A1B64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a:extLst>
            <a:ext uri="{FF2B5EF4-FFF2-40B4-BE49-F238E27FC236}">
              <a16:creationId xmlns:a16="http://schemas.microsoft.com/office/drawing/2014/main" xmlns="" id="{E8D3DBC3-EF67-4A48-B5DE-E6C92C99F55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a:extLst>
            <a:ext uri="{FF2B5EF4-FFF2-40B4-BE49-F238E27FC236}">
              <a16:creationId xmlns:a16="http://schemas.microsoft.com/office/drawing/2014/main" xmlns="" id="{614AED59-094E-4A05-AD5F-D32950B4EDF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a:extLst>
            <a:ext uri="{FF2B5EF4-FFF2-40B4-BE49-F238E27FC236}">
              <a16:creationId xmlns:a16="http://schemas.microsoft.com/office/drawing/2014/main" xmlns="" id="{CA2B6BEF-6A53-43A4-9BBF-B5FB9069574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a:extLst>
            <a:ext uri="{FF2B5EF4-FFF2-40B4-BE49-F238E27FC236}">
              <a16:creationId xmlns:a16="http://schemas.microsoft.com/office/drawing/2014/main" xmlns="" id="{C40DFEB2-10C6-4984-8356-1B77DD4C48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a:extLst>
            <a:ext uri="{FF2B5EF4-FFF2-40B4-BE49-F238E27FC236}">
              <a16:creationId xmlns:a16="http://schemas.microsoft.com/office/drawing/2014/main" xmlns="" id="{0A02C414-0AF9-4D53-AA88-B006545C73A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a:extLst>
            <a:ext uri="{FF2B5EF4-FFF2-40B4-BE49-F238E27FC236}">
              <a16:creationId xmlns:a16="http://schemas.microsoft.com/office/drawing/2014/main" xmlns="" id="{7F978E2D-352B-45F0-99BB-9D6BB5DBBB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a:extLst>
            <a:ext uri="{FF2B5EF4-FFF2-40B4-BE49-F238E27FC236}">
              <a16:creationId xmlns:a16="http://schemas.microsoft.com/office/drawing/2014/main" xmlns="" id="{FB240A0B-60BD-4CA0-B2C2-5EFE893F34B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a:extLst>
            <a:ext uri="{FF2B5EF4-FFF2-40B4-BE49-F238E27FC236}">
              <a16:creationId xmlns:a16="http://schemas.microsoft.com/office/drawing/2014/main" xmlns="" id="{991B9499-876C-40E0-8C1B-B744AA1943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a:extLst>
            <a:ext uri="{FF2B5EF4-FFF2-40B4-BE49-F238E27FC236}">
              <a16:creationId xmlns:a16="http://schemas.microsoft.com/office/drawing/2014/main" xmlns="" id="{D93B4D82-F809-4F72-808B-34E5DAB1F1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a:extLst>
            <a:ext uri="{FF2B5EF4-FFF2-40B4-BE49-F238E27FC236}">
              <a16:creationId xmlns:a16="http://schemas.microsoft.com/office/drawing/2014/main" xmlns="" id="{A0FC0EDF-D9C4-4DD7-A449-CA83B931CF2E}"/>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a:extLst>
            <a:ext uri="{FF2B5EF4-FFF2-40B4-BE49-F238E27FC236}">
              <a16:creationId xmlns:a16="http://schemas.microsoft.com/office/drawing/2014/main" xmlns="" id="{C4A0F5DC-DF1B-4157-B726-6AE2D5CFC1D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a:extLst>
            <a:ext uri="{FF2B5EF4-FFF2-40B4-BE49-F238E27FC236}">
              <a16:creationId xmlns:a16="http://schemas.microsoft.com/office/drawing/2014/main" xmlns="" id="{38B1E8B2-FD2E-449A-9B10-3916F05C427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a:extLst>
            <a:ext uri="{FF2B5EF4-FFF2-40B4-BE49-F238E27FC236}">
              <a16:creationId xmlns:a16="http://schemas.microsoft.com/office/drawing/2014/main" xmlns="" id="{FE60215D-70B2-4616-AB61-3CD751B7EE3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a:extLst>
            <a:ext uri="{FF2B5EF4-FFF2-40B4-BE49-F238E27FC236}">
              <a16:creationId xmlns:a16="http://schemas.microsoft.com/office/drawing/2014/main" xmlns="" id="{BE79206C-B0E7-4537-9312-85ABD6DCA44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a:extLst>
            <a:ext uri="{FF2B5EF4-FFF2-40B4-BE49-F238E27FC236}">
              <a16:creationId xmlns:a16="http://schemas.microsoft.com/office/drawing/2014/main" xmlns="" id="{975C62A6-3062-4B15-9213-5AB3379E1C2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a:extLst>
            <a:ext uri="{FF2B5EF4-FFF2-40B4-BE49-F238E27FC236}">
              <a16:creationId xmlns:a16="http://schemas.microsoft.com/office/drawing/2014/main" xmlns="" id="{8CBA55AC-4871-4EBB-B229-B4E69C2C35C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a:extLst>
            <a:ext uri="{FF2B5EF4-FFF2-40B4-BE49-F238E27FC236}">
              <a16:creationId xmlns:a16="http://schemas.microsoft.com/office/drawing/2014/main" xmlns="" id="{68D9FEDA-CADB-47F5-9427-E53FAA7895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a:extLst>
            <a:ext uri="{FF2B5EF4-FFF2-40B4-BE49-F238E27FC236}">
              <a16:creationId xmlns:a16="http://schemas.microsoft.com/office/drawing/2014/main" xmlns="" id="{2D67B866-502F-4852-AE48-77A6DE167D0D}"/>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a:extLst>
            <a:ext uri="{FF2B5EF4-FFF2-40B4-BE49-F238E27FC236}">
              <a16:creationId xmlns:a16="http://schemas.microsoft.com/office/drawing/2014/main" xmlns="" id="{A986E0FF-5E1D-4D15-8CDC-89B6212ECA3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a:extLst>
            <a:ext uri="{FF2B5EF4-FFF2-40B4-BE49-F238E27FC236}">
              <a16:creationId xmlns:a16="http://schemas.microsoft.com/office/drawing/2014/main" xmlns="" id="{BDD03315-3ED7-41A5-A4E3-7BA283F178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a:extLst>
            <a:ext uri="{FF2B5EF4-FFF2-40B4-BE49-F238E27FC236}">
              <a16:creationId xmlns:a16="http://schemas.microsoft.com/office/drawing/2014/main" xmlns="" id="{93B09F66-3AE5-41A6-B311-1A3D4890E1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類似団体と比較して特に固定資産減価償却率が高くなっている施設は、公営住宅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ある。公営住宅については、築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年以上を経過した施設が多くなっており、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点検を行い、長寿命化計画に基づいた施設の維持と、予防保全を実施する。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また、学校施設についても、小学校が有形固定資産減価償却率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％、中学校が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％となっており、特に小学校の有形固定資産減価償却率が高くなっている。令和元年度に個別施設計画を策定予定であり、同計画に基づいて老朽化対策に取り組んでいくこととしている。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年度に老朽化していた保育所と幼稚園を統合し、高台に新しい施設を建設したため、固定資産減価償却率は減少している。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E7C613C-DEF4-4E87-80D1-3B5835D904B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C65EE27-BC70-4AAB-9EC7-C65F5C532F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2A13004-9F68-4D8A-80AB-B5F30A98409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FF06768-E3C0-4F03-BEB8-6F365D182B6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50C64FE-A00F-4C05-9C52-5AEF51D124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1AB4B5A-6D0D-410F-B7AF-C1CC2C6392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4AD36A8-10EB-4316-861F-FBAF335933A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4599296-C08A-42B8-919E-34DEDEB81C3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26A71C8-DBF0-4C79-BE66-A427FEE881A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9E0AC09-5CA3-41EA-A7AB-F9382336C2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
3,260
28.36
11,339,328
10,827,764
58,200
1,615,463
3,120,054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D57A5FB-B15B-4376-BFA2-7443BD6F593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5568A5C-2AF4-4A4A-8207-94253DA5810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F1C1D5A-6B0F-479A-B004-A4CF1C5CA7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31B92D5-BFAC-4C26-B9C7-19FDE82C078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50C926B-F8C5-48DE-84B8-EA2F760FF21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BD0930CF-56D7-4138-BD3E-11DB10D59EC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E61A6C5-F78F-4C0A-A2A5-75C69AA5ECE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3A6CD02-7931-49B8-8204-91F854A88F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BBDF81B-ACA9-4AF1-A60F-91DAB3EAD0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2D371BCB-C45D-4DBE-8E08-0D938FF77D9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55DD370-E683-4D6A-9E4B-AF378AC2A4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CFFD328A-126B-4D90-998C-BF7067F1E3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AB1386D-C615-4C9E-9BA0-6896112903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F608EBB-4131-4CB9-AFC6-FA5C96C947C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120C7F5-63DF-46E2-A65F-C83B405F03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F0C1153-2087-4337-AAF8-EBE0A860C6C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26F382E-8215-4AAE-89A8-7581BDA8F3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833CAA2-F910-42D1-B716-761A93D7C1C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B541CA2E-C672-4715-911F-7A726DAD146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21023AEA-AD19-4372-BEBF-C422DDF4390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AB09EF06-45A0-4104-8D7F-E5CD3425031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E50A51F6-BDE1-4BF5-807E-ABE0940F0B3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EB7F7717-D57B-4F6E-9211-8EC63E4F183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D17AAFB0-BE04-4E5A-BAFA-862BAC7567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86D4F319-C9DB-4973-829A-8A79BBC44C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69E7364E-3290-493E-AAAA-7D23479A819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83608CDF-3565-4089-9A0C-71A74021C06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12A7874B-E434-4D35-8426-1D98258AAF4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C29D073C-F30F-4FEC-B3B4-A763B56BC2B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818A8E5C-B97A-4252-9412-9BADE7B732D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1CE87A0D-CA45-46E5-BFCA-FF578CA7346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75FA9C90-5FB7-426F-ADB3-AD00D1E4E4C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FDB22808-15D3-4ED2-B526-F8A07ACFD1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0B74FB97-A756-4F60-A11C-EF582770D7B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E9BA8A5C-0E2E-4D04-A862-0DA06451C1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8A8A3E48-1AD0-4D0A-87A5-EC6CF9155D6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683D48D8-FBD0-4F3F-A77F-049560C57C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DAECD8E6-28D7-489E-AD7F-F74A2FE756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2E0004EB-CC2C-494F-A98B-A902DA684DE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E0A87A67-A61F-4E7B-B9AC-DF3950361C2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7F9822BD-8ED3-49D1-BFFC-359F85F3E8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912F294C-81BD-4C8F-A34B-DB77ED397C7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5A947882-4116-40BE-BBEE-2B8978BCD45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43DDB748-7CE4-4F11-9C81-9BDD1CBF280E}"/>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xmlns="" id="{8610ED9C-DA2A-4D7C-B1C3-E2034AAF14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xmlns="" id="{0663EAD2-29E9-4C7B-AC76-2D72D846185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xmlns="" id="{2B20CFF5-C024-4A7F-9507-F745C2BE66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xmlns="" id="{27FFD931-2C44-40BD-8F58-24822F6BEB9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xmlns="" id="{639BF263-0A83-4D02-B7B8-5E91B90930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xmlns="" id="{91A4FA8A-5A31-4E97-869F-634BA9AEE1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xmlns="" id="{4AC35314-C5E3-42BB-89EE-F9673F2BBF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xmlns="" id="{1EA2CBBD-2E83-4247-90F7-078C6200CA21}"/>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xmlns="" id="{8258384C-7AD5-450F-AB1C-698DD3ACE35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xmlns="" id="{4B560A49-33A3-44FA-BB2A-FBF20947BC6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xmlns="" id="{B5ED13EC-21F3-4F3E-8C89-817B0EF4CF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xmlns="" id="{3ECD0719-6B12-4F98-B9BB-983157A7733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xmlns="" id="{784EF42D-9B2F-4542-9109-9636D98FBFE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xmlns="" id="{52140E84-9250-4EA2-9CA8-D64ECE0F0B1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xmlns="" id="{081FC035-A9CD-42AB-8713-5D4578A8D5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xmlns="" id="{DC6CF5EC-38E8-40CA-9A5E-5D433D998D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xmlns="" id="{99AFB1B1-7229-461A-96B2-F508572DF0D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xmlns="" id="{3DE6BB07-E45C-433C-ABA2-4320D647215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a:extLst>
            <a:ext uri="{FF2B5EF4-FFF2-40B4-BE49-F238E27FC236}">
              <a16:creationId xmlns:a16="http://schemas.microsoft.com/office/drawing/2014/main" xmlns="" id="{E2B8AF31-9D3B-4856-B079-2398AD60212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a:extLst>
            <a:ext uri="{FF2B5EF4-FFF2-40B4-BE49-F238E27FC236}">
              <a16:creationId xmlns:a16="http://schemas.microsoft.com/office/drawing/2014/main" xmlns="" id="{2AA7111F-8021-450E-BA20-E4C2DC14C28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a:extLst>
            <a:ext uri="{FF2B5EF4-FFF2-40B4-BE49-F238E27FC236}">
              <a16:creationId xmlns:a16="http://schemas.microsoft.com/office/drawing/2014/main" xmlns="" id="{9E13A6A2-8EFF-45EA-9716-E932EDA7765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a:extLst>
            <a:ext uri="{FF2B5EF4-FFF2-40B4-BE49-F238E27FC236}">
              <a16:creationId xmlns:a16="http://schemas.microsoft.com/office/drawing/2014/main" xmlns="" id="{81DA4B68-4367-4465-8A62-D1DC4524C0A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a:extLst>
            <a:ext uri="{FF2B5EF4-FFF2-40B4-BE49-F238E27FC236}">
              <a16:creationId xmlns:a16="http://schemas.microsoft.com/office/drawing/2014/main" xmlns="" id="{186A48DC-7BE4-4624-A95D-E5FA558F895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a:extLst>
            <a:ext uri="{FF2B5EF4-FFF2-40B4-BE49-F238E27FC236}">
              <a16:creationId xmlns:a16="http://schemas.microsoft.com/office/drawing/2014/main" xmlns="" id="{9418878E-2E18-439E-9EF1-D22938C0B9D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a:extLst>
            <a:ext uri="{FF2B5EF4-FFF2-40B4-BE49-F238E27FC236}">
              <a16:creationId xmlns:a16="http://schemas.microsoft.com/office/drawing/2014/main" xmlns="" id="{2F25C2DF-5E8E-446F-B5F1-386AEEFB5EE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a:extLst>
            <a:ext uri="{FF2B5EF4-FFF2-40B4-BE49-F238E27FC236}">
              <a16:creationId xmlns:a16="http://schemas.microsoft.com/office/drawing/2014/main" xmlns="" id="{54CDD400-69AD-407A-8FB0-B2A150D0C1A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a:extLst>
            <a:ext uri="{FF2B5EF4-FFF2-40B4-BE49-F238E27FC236}">
              <a16:creationId xmlns:a16="http://schemas.microsoft.com/office/drawing/2014/main" xmlns="" id="{113B0771-01EF-4515-9AAE-8F665190FD3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a:extLst>
            <a:ext uri="{FF2B5EF4-FFF2-40B4-BE49-F238E27FC236}">
              <a16:creationId xmlns:a16="http://schemas.microsoft.com/office/drawing/2014/main" xmlns="" id="{78930BFF-D37E-4F6D-8A13-5B9450019B9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a:extLst>
            <a:ext uri="{FF2B5EF4-FFF2-40B4-BE49-F238E27FC236}">
              <a16:creationId xmlns:a16="http://schemas.microsoft.com/office/drawing/2014/main" xmlns="" id="{0D1000FA-E9F2-4140-9BF1-AE83CF4B73B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a:extLst>
            <a:ext uri="{FF2B5EF4-FFF2-40B4-BE49-F238E27FC236}">
              <a16:creationId xmlns:a16="http://schemas.microsoft.com/office/drawing/2014/main" xmlns="" id="{0F180596-92D0-41ED-8A5C-5683F07EF82D}"/>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xmlns="" id="{2932ABCC-1647-4C8C-8354-90E4D61237F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a:extLst>
            <a:ext uri="{FF2B5EF4-FFF2-40B4-BE49-F238E27FC236}">
              <a16:creationId xmlns:a16="http://schemas.microsoft.com/office/drawing/2014/main" xmlns="" id="{8A7CF5FC-2951-4322-AD1C-B4DE44B40DB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xmlns="" id="{454A7561-15C0-4929-8B9C-1CC66EB080D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89" name="直線コネクタ 88">
          <a:extLst>
            <a:ext uri="{FF2B5EF4-FFF2-40B4-BE49-F238E27FC236}">
              <a16:creationId xmlns:a16="http://schemas.microsoft.com/office/drawing/2014/main" xmlns="" id="{788540C1-0AA3-4E22-924A-99A9AF903018}"/>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90" name="【福祉施設】&#10;有形固定資産減価償却率最小値テキスト">
          <a:extLst>
            <a:ext uri="{FF2B5EF4-FFF2-40B4-BE49-F238E27FC236}">
              <a16:creationId xmlns:a16="http://schemas.microsoft.com/office/drawing/2014/main" xmlns="" id="{B87D2D86-7AEC-4045-9887-ADC05FE8AF4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91" name="直線コネクタ 90">
          <a:extLst>
            <a:ext uri="{FF2B5EF4-FFF2-40B4-BE49-F238E27FC236}">
              <a16:creationId xmlns:a16="http://schemas.microsoft.com/office/drawing/2014/main" xmlns="" id="{37EE93B0-348A-4C95-9A44-ABE894ED1FAF}"/>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a:extLst>
            <a:ext uri="{FF2B5EF4-FFF2-40B4-BE49-F238E27FC236}">
              <a16:creationId xmlns:a16="http://schemas.microsoft.com/office/drawing/2014/main" xmlns="" id="{446577A2-E8D1-4AE4-9E4D-1382C742C1D2}"/>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a:extLst>
            <a:ext uri="{FF2B5EF4-FFF2-40B4-BE49-F238E27FC236}">
              <a16:creationId xmlns:a16="http://schemas.microsoft.com/office/drawing/2014/main" xmlns="" id="{DEFA6323-5848-406F-9B48-8C31DC4CADBD}"/>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94" name="【福祉施設】&#10;有形固定資産減価償却率平均値テキスト">
          <a:extLst>
            <a:ext uri="{FF2B5EF4-FFF2-40B4-BE49-F238E27FC236}">
              <a16:creationId xmlns:a16="http://schemas.microsoft.com/office/drawing/2014/main" xmlns="" id="{91948476-E3E8-4BAF-A715-732D679A52A1}"/>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95" name="フローチャート: 判断 94">
          <a:extLst>
            <a:ext uri="{FF2B5EF4-FFF2-40B4-BE49-F238E27FC236}">
              <a16:creationId xmlns:a16="http://schemas.microsoft.com/office/drawing/2014/main" xmlns="" id="{FBB1423A-9D3A-4FE5-997F-350D83A0104A}"/>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96" name="フローチャート: 判断 95">
          <a:extLst>
            <a:ext uri="{FF2B5EF4-FFF2-40B4-BE49-F238E27FC236}">
              <a16:creationId xmlns:a16="http://schemas.microsoft.com/office/drawing/2014/main" xmlns="" id="{0678CA14-A83D-43DB-B971-3DCC5608C0D2}"/>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97" name="n_1aveValue【福祉施設】&#10;有形固定資産減価償却率">
          <a:extLst>
            <a:ext uri="{FF2B5EF4-FFF2-40B4-BE49-F238E27FC236}">
              <a16:creationId xmlns:a16="http://schemas.microsoft.com/office/drawing/2014/main" xmlns="" id="{ED91CF54-453A-4EB4-A18F-9B09AAA52875}"/>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98" name="フローチャート: 判断 97">
          <a:extLst>
            <a:ext uri="{FF2B5EF4-FFF2-40B4-BE49-F238E27FC236}">
              <a16:creationId xmlns:a16="http://schemas.microsoft.com/office/drawing/2014/main" xmlns="" id="{E4FA2E3F-8BB3-4EAB-B2E8-BCAF7F71AF2A}"/>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99" name="n_2aveValue【福祉施設】&#10;有形固定資産減価償却率">
          <a:extLst>
            <a:ext uri="{FF2B5EF4-FFF2-40B4-BE49-F238E27FC236}">
              <a16:creationId xmlns:a16="http://schemas.microsoft.com/office/drawing/2014/main" xmlns="" id="{355548A9-D72C-4435-900C-81DE938E2414}"/>
            </a:ext>
          </a:extLst>
        </xdr:cNvPr>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xmlns="" id="{66CC4DEE-C020-4805-8F55-FB7F66AC371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xmlns="" id="{CCCB97A0-79EA-4CDE-894D-F86AA11E138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xmlns="" id="{D843CC8C-0372-47B2-960E-C69101ACEEA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xmlns="" id="{F556142C-0931-4730-B2EC-0FA30CC7739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xmlns="" id="{B615CF87-3472-4502-88BB-629572ABC53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105" name="楕円 104">
          <a:extLst>
            <a:ext uri="{FF2B5EF4-FFF2-40B4-BE49-F238E27FC236}">
              <a16:creationId xmlns:a16="http://schemas.microsoft.com/office/drawing/2014/main" xmlns="" id="{4E43E5E7-9426-4243-8DA3-DEA0A8D89761}"/>
            </a:ext>
          </a:extLst>
        </xdr:cNvPr>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29755</xdr:rowOff>
    </xdr:from>
    <xdr:to>
      <xdr:col>15</xdr:col>
      <xdr:colOff>101600</xdr:colOff>
      <xdr:row>81</xdr:row>
      <xdr:rowOff>131355</xdr:rowOff>
    </xdr:to>
    <xdr:sp macro="" textlink="">
      <xdr:nvSpPr>
        <xdr:cNvPr id="106" name="楕円 105">
          <a:extLst>
            <a:ext uri="{FF2B5EF4-FFF2-40B4-BE49-F238E27FC236}">
              <a16:creationId xmlns:a16="http://schemas.microsoft.com/office/drawing/2014/main" xmlns="" id="{1A38E1D1-FB16-469F-9072-4D1A5CDFCBC1}"/>
            </a:ext>
          </a:extLst>
        </xdr:cNvPr>
        <xdr:cNvSpPr/>
      </xdr:nvSpPr>
      <xdr:spPr>
        <a:xfrm>
          <a:off x="2857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80555</xdr:rowOff>
    </xdr:to>
    <xdr:cxnSp macro="">
      <xdr:nvCxnSpPr>
        <xdr:cNvPr id="107" name="直線コネクタ 106">
          <a:extLst>
            <a:ext uri="{FF2B5EF4-FFF2-40B4-BE49-F238E27FC236}">
              <a16:creationId xmlns:a16="http://schemas.microsoft.com/office/drawing/2014/main" xmlns="" id="{88A47D3F-6EED-45D5-98F3-50E6875086ED}"/>
            </a:ext>
          </a:extLst>
        </xdr:cNvPr>
        <xdr:cNvCxnSpPr/>
      </xdr:nvCxnSpPr>
      <xdr:spPr>
        <a:xfrm flipV="1">
          <a:off x="2908300" y="13902689"/>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82566</xdr:rowOff>
    </xdr:from>
    <xdr:ext cx="405111" cy="259045"/>
    <xdr:sp macro="" textlink="">
      <xdr:nvSpPr>
        <xdr:cNvPr id="108" name="n_1mainValue【福祉施設】&#10;有形固定資産減価償却率">
          <a:extLst>
            <a:ext uri="{FF2B5EF4-FFF2-40B4-BE49-F238E27FC236}">
              <a16:creationId xmlns:a16="http://schemas.microsoft.com/office/drawing/2014/main" xmlns="" id="{A8DA08A6-4A69-4DA6-94FC-37DD2074E4F4}"/>
            </a:ext>
          </a:extLst>
        </xdr:cNvPr>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147882</xdr:rowOff>
    </xdr:from>
    <xdr:ext cx="405111" cy="259045"/>
    <xdr:sp macro="" textlink="">
      <xdr:nvSpPr>
        <xdr:cNvPr id="109" name="n_2mainValue【福祉施設】&#10;有形固定資産減価償却率">
          <a:extLst>
            <a:ext uri="{FF2B5EF4-FFF2-40B4-BE49-F238E27FC236}">
              <a16:creationId xmlns:a16="http://schemas.microsoft.com/office/drawing/2014/main" xmlns="" id="{593AAAB4-C046-4A10-889D-94FF1E8A8633}"/>
            </a:ext>
          </a:extLst>
        </xdr:cNvPr>
        <xdr:cNvSpPr txBox="1"/>
      </xdr:nvSpPr>
      <xdr:spPr>
        <a:xfrm>
          <a:off x="27057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0" name="正方形/長方形 109">
          <a:extLst>
            <a:ext uri="{FF2B5EF4-FFF2-40B4-BE49-F238E27FC236}">
              <a16:creationId xmlns:a16="http://schemas.microsoft.com/office/drawing/2014/main" xmlns="" id="{A0D9502D-01F1-452B-BDA0-E7650E5BD4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1" name="正方形/長方形 110">
          <a:extLst>
            <a:ext uri="{FF2B5EF4-FFF2-40B4-BE49-F238E27FC236}">
              <a16:creationId xmlns:a16="http://schemas.microsoft.com/office/drawing/2014/main" xmlns="" id="{B2E2E5AB-EEB7-4389-A93D-BA5909C8849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2" name="正方形/長方形 111">
          <a:extLst>
            <a:ext uri="{FF2B5EF4-FFF2-40B4-BE49-F238E27FC236}">
              <a16:creationId xmlns:a16="http://schemas.microsoft.com/office/drawing/2014/main" xmlns="" id="{C1E9AC28-E4B6-404C-984E-9E4060E4F64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3" name="正方形/長方形 112">
          <a:extLst>
            <a:ext uri="{FF2B5EF4-FFF2-40B4-BE49-F238E27FC236}">
              <a16:creationId xmlns:a16="http://schemas.microsoft.com/office/drawing/2014/main" xmlns="" id="{A2712E0C-8254-494B-9412-2FE689647B3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4" name="正方形/長方形 113">
          <a:extLst>
            <a:ext uri="{FF2B5EF4-FFF2-40B4-BE49-F238E27FC236}">
              <a16:creationId xmlns:a16="http://schemas.microsoft.com/office/drawing/2014/main" xmlns="" id="{278FD838-E79B-4194-B9D5-D914E8C510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5" name="正方形/長方形 114">
          <a:extLst>
            <a:ext uri="{FF2B5EF4-FFF2-40B4-BE49-F238E27FC236}">
              <a16:creationId xmlns:a16="http://schemas.microsoft.com/office/drawing/2014/main" xmlns="" id="{2BA598D0-C401-43E9-9BC5-2F80A261CB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6" name="正方形/長方形 115">
          <a:extLst>
            <a:ext uri="{FF2B5EF4-FFF2-40B4-BE49-F238E27FC236}">
              <a16:creationId xmlns:a16="http://schemas.microsoft.com/office/drawing/2014/main" xmlns="" id="{93B83DFC-DD88-4980-89CA-8C3228AFA1C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7" name="正方形/長方形 116">
          <a:extLst>
            <a:ext uri="{FF2B5EF4-FFF2-40B4-BE49-F238E27FC236}">
              <a16:creationId xmlns:a16="http://schemas.microsoft.com/office/drawing/2014/main" xmlns="" id="{A81B763E-7895-456F-B479-20CD9A37088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8" name="テキスト ボックス 117">
          <a:extLst>
            <a:ext uri="{FF2B5EF4-FFF2-40B4-BE49-F238E27FC236}">
              <a16:creationId xmlns:a16="http://schemas.microsoft.com/office/drawing/2014/main" xmlns="" id="{0A86AA53-FB88-4E9E-A1A9-3BE0245D320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9" name="直線コネクタ 118">
          <a:extLst>
            <a:ext uri="{FF2B5EF4-FFF2-40B4-BE49-F238E27FC236}">
              <a16:creationId xmlns:a16="http://schemas.microsoft.com/office/drawing/2014/main" xmlns="" id="{84BDAEE7-3366-47F6-83B3-B91542C3CA2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0" name="直線コネクタ 119">
          <a:extLst>
            <a:ext uri="{FF2B5EF4-FFF2-40B4-BE49-F238E27FC236}">
              <a16:creationId xmlns:a16="http://schemas.microsoft.com/office/drawing/2014/main" xmlns="" id="{189913DB-DCF9-4BC8-AD59-681FDA6E9E7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1" name="テキスト ボックス 120">
          <a:extLst>
            <a:ext uri="{FF2B5EF4-FFF2-40B4-BE49-F238E27FC236}">
              <a16:creationId xmlns:a16="http://schemas.microsoft.com/office/drawing/2014/main" xmlns="" id="{84C8BFD9-2103-4F40-9F11-1B046F265AE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2" name="直線コネクタ 121">
          <a:extLst>
            <a:ext uri="{FF2B5EF4-FFF2-40B4-BE49-F238E27FC236}">
              <a16:creationId xmlns:a16="http://schemas.microsoft.com/office/drawing/2014/main" xmlns="" id="{03AEA574-C854-421C-AA5F-6979772724C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3" name="テキスト ボックス 122">
          <a:extLst>
            <a:ext uri="{FF2B5EF4-FFF2-40B4-BE49-F238E27FC236}">
              <a16:creationId xmlns:a16="http://schemas.microsoft.com/office/drawing/2014/main" xmlns="" id="{370A6C07-C8B3-45B3-9371-855CF023C5D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4" name="直線コネクタ 123">
          <a:extLst>
            <a:ext uri="{FF2B5EF4-FFF2-40B4-BE49-F238E27FC236}">
              <a16:creationId xmlns:a16="http://schemas.microsoft.com/office/drawing/2014/main" xmlns="" id="{166DAFF5-4BB9-4BB4-886D-958ECFC3908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5" name="テキスト ボックス 124">
          <a:extLst>
            <a:ext uri="{FF2B5EF4-FFF2-40B4-BE49-F238E27FC236}">
              <a16:creationId xmlns:a16="http://schemas.microsoft.com/office/drawing/2014/main" xmlns="" id="{EFD9EE11-63FD-4585-BAE5-A1536EB4BF3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6" name="直線コネクタ 125">
          <a:extLst>
            <a:ext uri="{FF2B5EF4-FFF2-40B4-BE49-F238E27FC236}">
              <a16:creationId xmlns:a16="http://schemas.microsoft.com/office/drawing/2014/main" xmlns="" id="{440E2372-806B-4141-B379-079DCE69027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7" name="テキスト ボックス 126">
          <a:extLst>
            <a:ext uri="{FF2B5EF4-FFF2-40B4-BE49-F238E27FC236}">
              <a16:creationId xmlns:a16="http://schemas.microsoft.com/office/drawing/2014/main" xmlns="" id="{72DE435D-BDC9-47E2-9FCD-92CAB7A519E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8" name="直線コネクタ 127">
          <a:extLst>
            <a:ext uri="{FF2B5EF4-FFF2-40B4-BE49-F238E27FC236}">
              <a16:creationId xmlns:a16="http://schemas.microsoft.com/office/drawing/2014/main" xmlns="" id="{531D0852-DB2E-49DC-A5D0-5CB3E8EC1DD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29" name="テキスト ボックス 128">
          <a:extLst>
            <a:ext uri="{FF2B5EF4-FFF2-40B4-BE49-F238E27FC236}">
              <a16:creationId xmlns:a16="http://schemas.microsoft.com/office/drawing/2014/main" xmlns="" id="{EAD0287A-6B6B-45BA-AD49-BF6C321D56A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0" name="直線コネクタ 129">
          <a:extLst>
            <a:ext uri="{FF2B5EF4-FFF2-40B4-BE49-F238E27FC236}">
              <a16:creationId xmlns:a16="http://schemas.microsoft.com/office/drawing/2014/main" xmlns="" id="{3C6109DF-F8D3-4711-BD47-1FBD666B86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1" name="テキスト ボックス 130">
          <a:extLst>
            <a:ext uri="{FF2B5EF4-FFF2-40B4-BE49-F238E27FC236}">
              <a16:creationId xmlns:a16="http://schemas.microsoft.com/office/drawing/2014/main" xmlns="" id="{F6EA86E3-B9FA-4122-9605-31B11154F7A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2" name="【福祉施設】&#10;一人当たり面積グラフ枠">
          <a:extLst>
            <a:ext uri="{FF2B5EF4-FFF2-40B4-BE49-F238E27FC236}">
              <a16:creationId xmlns:a16="http://schemas.microsoft.com/office/drawing/2014/main" xmlns="" id="{C1C5FFF1-F363-45DC-9B23-E10B95FB52A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133" name="直線コネクタ 132">
          <a:extLst>
            <a:ext uri="{FF2B5EF4-FFF2-40B4-BE49-F238E27FC236}">
              <a16:creationId xmlns:a16="http://schemas.microsoft.com/office/drawing/2014/main" xmlns="" id="{4B1AE930-56BB-4478-92A2-B38B2214E3AC}"/>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134" name="【福祉施設】&#10;一人当たり面積最小値テキスト">
          <a:extLst>
            <a:ext uri="{FF2B5EF4-FFF2-40B4-BE49-F238E27FC236}">
              <a16:creationId xmlns:a16="http://schemas.microsoft.com/office/drawing/2014/main" xmlns="" id="{9920D527-95BE-400F-A416-DA7DA0D1EDA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135" name="直線コネクタ 134">
          <a:extLst>
            <a:ext uri="{FF2B5EF4-FFF2-40B4-BE49-F238E27FC236}">
              <a16:creationId xmlns:a16="http://schemas.microsoft.com/office/drawing/2014/main" xmlns="" id="{63AC4A11-A2D6-4BC1-BF5B-33FC5F4CD0D7}"/>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136" name="【福祉施設】&#10;一人当たり面積最大値テキスト">
          <a:extLst>
            <a:ext uri="{FF2B5EF4-FFF2-40B4-BE49-F238E27FC236}">
              <a16:creationId xmlns:a16="http://schemas.microsoft.com/office/drawing/2014/main" xmlns="" id="{2B48B62D-54EF-48D1-AB64-8EDDD1CCD2FF}"/>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137" name="直線コネクタ 136">
          <a:extLst>
            <a:ext uri="{FF2B5EF4-FFF2-40B4-BE49-F238E27FC236}">
              <a16:creationId xmlns:a16="http://schemas.microsoft.com/office/drawing/2014/main" xmlns="" id="{E7416795-4C56-41D0-833B-8B83332F26BD}"/>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138" name="【福祉施設】&#10;一人当たり面積平均値テキスト">
          <a:extLst>
            <a:ext uri="{FF2B5EF4-FFF2-40B4-BE49-F238E27FC236}">
              <a16:creationId xmlns:a16="http://schemas.microsoft.com/office/drawing/2014/main" xmlns="" id="{489278F7-57F1-4DF3-A818-173A3928058E}"/>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139" name="フローチャート: 判断 138">
          <a:extLst>
            <a:ext uri="{FF2B5EF4-FFF2-40B4-BE49-F238E27FC236}">
              <a16:creationId xmlns:a16="http://schemas.microsoft.com/office/drawing/2014/main" xmlns="" id="{BE4C0A21-1146-4CFE-8E99-AF69695B5CFB}"/>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140" name="フローチャート: 判断 139">
          <a:extLst>
            <a:ext uri="{FF2B5EF4-FFF2-40B4-BE49-F238E27FC236}">
              <a16:creationId xmlns:a16="http://schemas.microsoft.com/office/drawing/2014/main" xmlns="" id="{E328666A-4CE3-4E68-8DE1-553E9E3964E9}"/>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141" name="n_1aveValue【福祉施設】&#10;一人当たり面積">
          <a:extLst>
            <a:ext uri="{FF2B5EF4-FFF2-40B4-BE49-F238E27FC236}">
              <a16:creationId xmlns:a16="http://schemas.microsoft.com/office/drawing/2014/main" xmlns="" id="{80787C88-B5F2-4B68-A985-B76CCE24B55D}"/>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142" name="フローチャート: 判断 141">
          <a:extLst>
            <a:ext uri="{FF2B5EF4-FFF2-40B4-BE49-F238E27FC236}">
              <a16:creationId xmlns:a16="http://schemas.microsoft.com/office/drawing/2014/main" xmlns="" id="{4B322903-9F7F-43F9-B71C-B6CBC5272853}"/>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143" name="n_2aveValue【福祉施設】&#10;一人当たり面積">
          <a:extLst>
            <a:ext uri="{FF2B5EF4-FFF2-40B4-BE49-F238E27FC236}">
              <a16:creationId xmlns:a16="http://schemas.microsoft.com/office/drawing/2014/main" xmlns="" id="{DA50C7BB-D961-463F-BD03-249AEA6CCB58}"/>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4" name="テキスト ボックス 143">
          <a:extLst>
            <a:ext uri="{FF2B5EF4-FFF2-40B4-BE49-F238E27FC236}">
              <a16:creationId xmlns:a16="http://schemas.microsoft.com/office/drawing/2014/main" xmlns="" id="{8F666842-51B6-4453-AE1E-7C7469342D6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5" name="テキスト ボックス 144">
          <a:extLst>
            <a:ext uri="{FF2B5EF4-FFF2-40B4-BE49-F238E27FC236}">
              <a16:creationId xmlns:a16="http://schemas.microsoft.com/office/drawing/2014/main" xmlns="" id="{078D98A7-5340-4955-9766-D2D0198CCF7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6" name="テキスト ボックス 145">
          <a:extLst>
            <a:ext uri="{FF2B5EF4-FFF2-40B4-BE49-F238E27FC236}">
              <a16:creationId xmlns:a16="http://schemas.microsoft.com/office/drawing/2014/main" xmlns="" id="{635C3ECC-A369-4A3A-BB8E-E700BD2E691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7" name="テキスト ボックス 146">
          <a:extLst>
            <a:ext uri="{FF2B5EF4-FFF2-40B4-BE49-F238E27FC236}">
              <a16:creationId xmlns:a16="http://schemas.microsoft.com/office/drawing/2014/main" xmlns="" id="{C034FD0F-5287-471E-A217-99A0D9ED5FC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8" name="テキスト ボックス 147">
          <a:extLst>
            <a:ext uri="{FF2B5EF4-FFF2-40B4-BE49-F238E27FC236}">
              <a16:creationId xmlns:a16="http://schemas.microsoft.com/office/drawing/2014/main" xmlns="" id="{06A95700-BD1E-47ED-B2F7-C677B5BDC86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171323</xdr:rowOff>
    </xdr:from>
    <xdr:to>
      <xdr:col>50</xdr:col>
      <xdr:colOff>165100</xdr:colOff>
      <xdr:row>86</xdr:row>
      <xdr:rowOff>101473</xdr:rowOff>
    </xdr:to>
    <xdr:sp macro="" textlink="">
      <xdr:nvSpPr>
        <xdr:cNvPr id="149" name="楕円 148">
          <a:extLst>
            <a:ext uri="{FF2B5EF4-FFF2-40B4-BE49-F238E27FC236}">
              <a16:creationId xmlns:a16="http://schemas.microsoft.com/office/drawing/2014/main" xmlns="" id="{42535D54-7D67-4B28-9138-5329303DDD42}"/>
            </a:ext>
          </a:extLst>
        </xdr:cNvPr>
        <xdr:cNvSpPr/>
      </xdr:nvSpPr>
      <xdr:spPr>
        <a:xfrm>
          <a:off x="9588500" y="1474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254</xdr:rowOff>
    </xdr:from>
    <xdr:to>
      <xdr:col>46</xdr:col>
      <xdr:colOff>38100</xdr:colOff>
      <xdr:row>86</xdr:row>
      <xdr:rowOff>101854</xdr:rowOff>
    </xdr:to>
    <xdr:sp macro="" textlink="">
      <xdr:nvSpPr>
        <xdr:cNvPr id="150" name="楕円 149">
          <a:extLst>
            <a:ext uri="{FF2B5EF4-FFF2-40B4-BE49-F238E27FC236}">
              <a16:creationId xmlns:a16="http://schemas.microsoft.com/office/drawing/2014/main" xmlns="" id="{0B01C1BF-8F25-4302-A09C-DFD5C925D6DA}"/>
            </a:ext>
          </a:extLst>
        </xdr:cNvPr>
        <xdr:cNvSpPr/>
      </xdr:nvSpPr>
      <xdr:spPr>
        <a:xfrm>
          <a:off x="8699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50673</xdr:rowOff>
    </xdr:from>
    <xdr:to>
      <xdr:col>50</xdr:col>
      <xdr:colOff>114300</xdr:colOff>
      <xdr:row>86</xdr:row>
      <xdr:rowOff>51054</xdr:rowOff>
    </xdr:to>
    <xdr:cxnSp macro="">
      <xdr:nvCxnSpPr>
        <xdr:cNvPr id="151" name="直線コネクタ 150">
          <a:extLst>
            <a:ext uri="{FF2B5EF4-FFF2-40B4-BE49-F238E27FC236}">
              <a16:creationId xmlns:a16="http://schemas.microsoft.com/office/drawing/2014/main" xmlns="" id="{A40FB4D4-5361-4F2B-B29D-25D3D481EF23}"/>
            </a:ext>
          </a:extLst>
        </xdr:cNvPr>
        <xdr:cNvCxnSpPr/>
      </xdr:nvCxnSpPr>
      <xdr:spPr>
        <a:xfrm flipV="1">
          <a:off x="8750300" y="1479537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92600</xdr:rowOff>
    </xdr:from>
    <xdr:ext cx="469744" cy="259045"/>
    <xdr:sp macro="" textlink="">
      <xdr:nvSpPr>
        <xdr:cNvPr id="152" name="n_1mainValue【福祉施設】&#10;一人当たり面積">
          <a:extLst>
            <a:ext uri="{FF2B5EF4-FFF2-40B4-BE49-F238E27FC236}">
              <a16:creationId xmlns:a16="http://schemas.microsoft.com/office/drawing/2014/main" xmlns="" id="{8D799AEA-868E-433A-8395-CAE35FD2D751}"/>
            </a:ext>
          </a:extLst>
        </xdr:cNvPr>
        <xdr:cNvSpPr txBox="1"/>
      </xdr:nvSpPr>
      <xdr:spPr>
        <a:xfrm>
          <a:off x="9391727" y="1483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92981</xdr:rowOff>
    </xdr:from>
    <xdr:ext cx="469744" cy="259045"/>
    <xdr:sp macro="" textlink="">
      <xdr:nvSpPr>
        <xdr:cNvPr id="153" name="n_2mainValue【福祉施設】&#10;一人当たり面積">
          <a:extLst>
            <a:ext uri="{FF2B5EF4-FFF2-40B4-BE49-F238E27FC236}">
              <a16:creationId xmlns:a16="http://schemas.microsoft.com/office/drawing/2014/main" xmlns="" id="{E2AE0E32-378D-4D6D-87FA-AA4C55C622E2}"/>
            </a:ext>
          </a:extLst>
        </xdr:cNvPr>
        <xdr:cNvSpPr txBox="1"/>
      </xdr:nvSpPr>
      <xdr:spPr>
        <a:xfrm>
          <a:off x="8515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a:extLst>
            <a:ext uri="{FF2B5EF4-FFF2-40B4-BE49-F238E27FC236}">
              <a16:creationId xmlns:a16="http://schemas.microsoft.com/office/drawing/2014/main" xmlns="" id="{D9E125EE-CD9D-48C9-B7F7-FAD7407480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a:extLst>
            <a:ext uri="{FF2B5EF4-FFF2-40B4-BE49-F238E27FC236}">
              <a16:creationId xmlns:a16="http://schemas.microsoft.com/office/drawing/2014/main" xmlns="" id="{13B59EEC-AA9F-4DDD-BE13-BC88A19D066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a:extLst>
            <a:ext uri="{FF2B5EF4-FFF2-40B4-BE49-F238E27FC236}">
              <a16:creationId xmlns:a16="http://schemas.microsoft.com/office/drawing/2014/main" xmlns="" id="{67FF506F-F27E-4628-8718-9395FD35508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a:extLst>
            <a:ext uri="{FF2B5EF4-FFF2-40B4-BE49-F238E27FC236}">
              <a16:creationId xmlns:a16="http://schemas.microsoft.com/office/drawing/2014/main" xmlns="" id="{800DC9C6-12C7-4D8A-808E-49A3633562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a:extLst>
            <a:ext uri="{FF2B5EF4-FFF2-40B4-BE49-F238E27FC236}">
              <a16:creationId xmlns:a16="http://schemas.microsoft.com/office/drawing/2014/main" xmlns="" id="{9D24A254-E6ED-489C-AEC1-99806EF553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a:extLst>
            <a:ext uri="{FF2B5EF4-FFF2-40B4-BE49-F238E27FC236}">
              <a16:creationId xmlns:a16="http://schemas.microsoft.com/office/drawing/2014/main" xmlns="" id="{8D73B02E-6B03-4373-903A-1B85BCA63E5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a:extLst>
            <a:ext uri="{FF2B5EF4-FFF2-40B4-BE49-F238E27FC236}">
              <a16:creationId xmlns:a16="http://schemas.microsoft.com/office/drawing/2014/main" xmlns="" id="{25626FDA-5551-4664-8D97-310BD3F2339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a:extLst>
            <a:ext uri="{FF2B5EF4-FFF2-40B4-BE49-F238E27FC236}">
              <a16:creationId xmlns:a16="http://schemas.microsoft.com/office/drawing/2014/main" xmlns="" id="{BE211059-AF8A-4E27-9F99-9B1F6D61664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2" name="テキスト ボックス 161">
          <a:extLst>
            <a:ext uri="{FF2B5EF4-FFF2-40B4-BE49-F238E27FC236}">
              <a16:creationId xmlns:a16="http://schemas.microsoft.com/office/drawing/2014/main" xmlns="" id="{BF7DF474-19E0-4996-AD6F-7535B6C54C0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3" name="直線コネクタ 162">
          <a:extLst>
            <a:ext uri="{FF2B5EF4-FFF2-40B4-BE49-F238E27FC236}">
              <a16:creationId xmlns:a16="http://schemas.microsoft.com/office/drawing/2014/main" xmlns="" id="{70950F7A-8A82-4596-A31B-5DE42357C6B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64" name="テキスト ボックス 163">
          <a:extLst>
            <a:ext uri="{FF2B5EF4-FFF2-40B4-BE49-F238E27FC236}">
              <a16:creationId xmlns:a16="http://schemas.microsoft.com/office/drawing/2014/main" xmlns="" id="{15694A98-BF54-43F5-87BB-A93FEC6557C5}"/>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65" name="直線コネクタ 164">
          <a:extLst>
            <a:ext uri="{FF2B5EF4-FFF2-40B4-BE49-F238E27FC236}">
              <a16:creationId xmlns:a16="http://schemas.microsoft.com/office/drawing/2014/main" xmlns="" id="{D3C9E0E1-1603-4CE4-B14C-5BF074D4657E}"/>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66" name="テキスト ボックス 165">
          <a:extLst>
            <a:ext uri="{FF2B5EF4-FFF2-40B4-BE49-F238E27FC236}">
              <a16:creationId xmlns:a16="http://schemas.microsoft.com/office/drawing/2014/main" xmlns="" id="{277ECE3D-0037-4394-8093-9F0255098F54}"/>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67" name="直線コネクタ 166">
          <a:extLst>
            <a:ext uri="{FF2B5EF4-FFF2-40B4-BE49-F238E27FC236}">
              <a16:creationId xmlns:a16="http://schemas.microsoft.com/office/drawing/2014/main" xmlns="" id="{D74223F5-F776-4A96-A45E-B96BAAA830ED}"/>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68" name="テキスト ボックス 167">
          <a:extLst>
            <a:ext uri="{FF2B5EF4-FFF2-40B4-BE49-F238E27FC236}">
              <a16:creationId xmlns:a16="http://schemas.microsoft.com/office/drawing/2014/main" xmlns="" id="{73285459-A01E-4726-BB10-FE12330D022E}"/>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69" name="直線コネクタ 168">
          <a:extLst>
            <a:ext uri="{FF2B5EF4-FFF2-40B4-BE49-F238E27FC236}">
              <a16:creationId xmlns:a16="http://schemas.microsoft.com/office/drawing/2014/main" xmlns="" id="{7D740A66-6801-49CF-A1DA-70EF41FFBE6C}"/>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70" name="テキスト ボックス 169">
          <a:extLst>
            <a:ext uri="{FF2B5EF4-FFF2-40B4-BE49-F238E27FC236}">
              <a16:creationId xmlns:a16="http://schemas.microsoft.com/office/drawing/2014/main" xmlns="" id="{2CA7BAC3-FCF7-4F7E-AA8A-89A65DF4F75E}"/>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71" name="直線コネクタ 170">
          <a:extLst>
            <a:ext uri="{FF2B5EF4-FFF2-40B4-BE49-F238E27FC236}">
              <a16:creationId xmlns:a16="http://schemas.microsoft.com/office/drawing/2014/main" xmlns="" id="{5A18EA42-4640-45C7-BEFC-DBFE4B993329}"/>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72" name="テキスト ボックス 171">
          <a:extLst>
            <a:ext uri="{FF2B5EF4-FFF2-40B4-BE49-F238E27FC236}">
              <a16:creationId xmlns:a16="http://schemas.microsoft.com/office/drawing/2014/main" xmlns="" id="{32F63220-9179-4C9A-A6AA-8C949328B3EC}"/>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3" name="直線コネクタ 172">
          <a:extLst>
            <a:ext uri="{FF2B5EF4-FFF2-40B4-BE49-F238E27FC236}">
              <a16:creationId xmlns:a16="http://schemas.microsoft.com/office/drawing/2014/main" xmlns="" id="{966F95F1-4DDA-4B6E-B406-8C287054A4E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4" name="テキスト ボックス 173">
          <a:extLst>
            <a:ext uri="{FF2B5EF4-FFF2-40B4-BE49-F238E27FC236}">
              <a16:creationId xmlns:a16="http://schemas.microsoft.com/office/drawing/2014/main" xmlns="" id="{720EFD02-0E64-4928-BEF7-94AC84445C3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5" name="【市民会館】&#10;有形固定資産減価償却率グラフ枠">
          <a:extLst>
            <a:ext uri="{FF2B5EF4-FFF2-40B4-BE49-F238E27FC236}">
              <a16:creationId xmlns:a16="http://schemas.microsoft.com/office/drawing/2014/main" xmlns="" id="{456E9171-0E13-42AB-9CB8-8B9744EB7FA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176" name="直線コネクタ 175">
          <a:extLst>
            <a:ext uri="{FF2B5EF4-FFF2-40B4-BE49-F238E27FC236}">
              <a16:creationId xmlns:a16="http://schemas.microsoft.com/office/drawing/2014/main" xmlns="" id="{A84CCBB7-0961-48E2-94C3-347EB6EB175D}"/>
            </a:ext>
          </a:extLst>
        </xdr:cNvPr>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177" name="【市民会館】&#10;有形固定資産減価償却率最小値テキスト">
          <a:extLst>
            <a:ext uri="{FF2B5EF4-FFF2-40B4-BE49-F238E27FC236}">
              <a16:creationId xmlns:a16="http://schemas.microsoft.com/office/drawing/2014/main" xmlns="" id="{D82A02E1-670A-4A71-B970-5F2094EF641D}"/>
            </a:ext>
          </a:extLst>
        </xdr:cNvPr>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178" name="直線コネクタ 177">
          <a:extLst>
            <a:ext uri="{FF2B5EF4-FFF2-40B4-BE49-F238E27FC236}">
              <a16:creationId xmlns:a16="http://schemas.microsoft.com/office/drawing/2014/main" xmlns="" id="{AEB4217B-A8A6-4729-80C3-54061916C329}"/>
            </a:ext>
          </a:extLst>
        </xdr:cNvPr>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179" name="【市民会館】&#10;有形固定資産減価償却率最大値テキスト">
          <a:extLst>
            <a:ext uri="{FF2B5EF4-FFF2-40B4-BE49-F238E27FC236}">
              <a16:creationId xmlns:a16="http://schemas.microsoft.com/office/drawing/2014/main" xmlns="" id="{6C085910-279B-4FC7-B344-FDAF40346B72}"/>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180" name="直線コネクタ 179">
          <a:extLst>
            <a:ext uri="{FF2B5EF4-FFF2-40B4-BE49-F238E27FC236}">
              <a16:creationId xmlns:a16="http://schemas.microsoft.com/office/drawing/2014/main" xmlns="" id="{941D7731-8E41-4119-BAE3-879F42C72692}"/>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181" name="【市民会館】&#10;有形固定資産減価償却率平均値テキスト">
          <a:extLst>
            <a:ext uri="{FF2B5EF4-FFF2-40B4-BE49-F238E27FC236}">
              <a16:creationId xmlns:a16="http://schemas.microsoft.com/office/drawing/2014/main" xmlns="" id="{F9AAE3CF-4E89-4BC0-BEEE-E6E0E6CAE4E1}"/>
            </a:ext>
          </a:extLst>
        </xdr:cNvPr>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182" name="フローチャート: 判断 181">
          <a:extLst>
            <a:ext uri="{FF2B5EF4-FFF2-40B4-BE49-F238E27FC236}">
              <a16:creationId xmlns:a16="http://schemas.microsoft.com/office/drawing/2014/main" xmlns="" id="{F13DEEC0-74B1-4314-A08D-41095D3D6A64}"/>
            </a:ext>
          </a:extLst>
        </xdr:cNvPr>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183" name="フローチャート: 判断 182">
          <a:extLst>
            <a:ext uri="{FF2B5EF4-FFF2-40B4-BE49-F238E27FC236}">
              <a16:creationId xmlns:a16="http://schemas.microsoft.com/office/drawing/2014/main" xmlns="" id="{405235D2-3D3B-4534-887D-457A51AA6640}"/>
            </a:ext>
          </a:extLst>
        </xdr:cNvPr>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184" name="n_1aveValue【市民会館】&#10;有形固定資産減価償却率">
          <a:extLst>
            <a:ext uri="{FF2B5EF4-FFF2-40B4-BE49-F238E27FC236}">
              <a16:creationId xmlns:a16="http://schemas.microsoft.com/office/drawing/2014/main" xmlns="" id="{693DB5D6-2803-44ED-BD10-68C5D4F9AC65}"/>
            </a:ext>
          </a:extLst>
        </xdr:cNvPr>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185" name="フローチャート: 判断 184">
          <a:extLst>
            <a:ext uri="{FF2B5EF4-FFF2-40B4-BE49-F238E27FC236}">
              <a16:creationId xmlns:a16="http://schemas.microsoft.com/office/drawing/2014/main" xmlns="" id="{1269A08C-DB18-467F-9B0B-3B19967B4B39}"/>
            </a:ext>
          </a:extLst>
        </xdr:cNvPr>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49547</xdr:rowOff>
    </xdr:from>
    <xdr:ext cx="405111" cy="259045"/>
    <xdr:sp macro="" textlink="">
      <xdr:nvSpPr>
        <xdr:cNvPr id="186" name="n_2aveValue【市民会館】&#10;有形固定資産減価償却率">
          <a:extLst>
            <a:ext uri="{FF2B5EF4-FFF2-40B4-BE49-F238E27FC236}">
              <a16:creationId xmlns:a16="http://schemas.microsoft.com/office/drawing/2014/main" xmlns="" id="{31CEFEBD-8273-4007-9D11-8B3D5E9B8730}"/>
            </a:ext>
          </a:extLst>
        </xdr:cNvPr>
        <xdr:cNvSpPr txBox="1"/>
      </xdr:nvSpPr>
      <xdr:spPr>
        <a:xfrm>
          <a:off x="2705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7" name="テキスト ボックス 186">
          <a:extLst>
            <a:ext uri="{FF2B5EF4-FFF2-40B4-BE49-F238E27FC236}">
              <a16:creationId xmlns:a16="http://schemas.microsoft.com/office/drawing/2014/main" xmlns="" id="{3423512D-14FE-4BFA-8009-564158F8878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8" name="テキスト ボックス 187">
          <a:extLst>
            <a:ext uri="{FF2B5EF4-FFF2-40B4-BE49-F238E27FC236}">
              <a16:creationId xmlns:a16="http://schemas.microsoft.com/office/drawing/2014/main" xmlns="" id="{EC3B3379-CB0E-44F0-B81B-16F928D02B7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9" name="テキスト ボックス 188">
          <a:extLst>
            <a:ext uri="{FF2B5EF4-FFF2-40B4-BE49-F238E27FC236}">
              <a16:creationId xmlns:a16="http://schemas.microsoft.com/office/drawing/2014/main" xmlns="" id="{C1239622-1777-4D50-9D91-6773A8F4E0B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0" name="テキスト ボックス 189">
          <a:extLst>
            <a:ext uri="{FF2B5EF4-FFF2-40B4-BE49-F238E27FC236}">
              <a16:creationId xmlns:a16="http://schemas.microsoft.com/office/drawing/2014/main" xmlns="" id="{8E5ECCDE-A5A5-43B5-9439-777496F4BE1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1" name="テキスト ボックス 190">
          <a:extLst>
            <a:ext uri="{FF2B5EF4-FFF2-40B4-BE49-F238E27FC236}">
              <a16:creationId xmlns:a16="http://schemas.microsoft.com/office/drawing/2014/main" xmlns="" id="{6D0E4A2A-6BFB-4268-A10B-A806C0F3E4E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157987</xdr:rowOff>
    </xdr:from>
    <xdr:to>
      <xdr:col>20</xdr:col>
      <xdr:colOff>38100</xdr:colOff>
      <xdr:row>104</xdr:row>
      <xdr:rowOff>88137</xdr:rowOff>
    </xdr:to>
    <xdr:sp macro="" textlink="">
      <xdr:nvSpPr>
        <xdr:cNvPr id="192" name="楕円 191">
          <a:extLst>
            <a:ext uri="{FF2B5EF4-FFF2-40B4-BE49-F238E27FC236}">
              <a16:creationId xmlns:a16="http://schemas.microsoft.com/office/drawing/2014/main" xmlns="" id="{94EC667A-0FA1-4057-9D06-2F4AD458878E}"/>
            </a:ext>
          </a:extLst>
        </xdr:cNvPr>
        <xdr:cNvSpPr/>
      </xdr:nvSpPr>
      <xdr:spPr>
        <a:xfrm>
          <a:off x="3746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77978</xdr:rowOff>
    </xdr:from>
    <xdr:to>
      <xdr:col>15</xdr:col>
      <xdr:colOff>101600</xdr:colOff>
      <xdr:row>105</xdr:row>
      <xdr:rowOff>8128</xdr:rowOff>
    </xdr:to>
    <xdr:sp macro="" textlink="">
      <xdr:nvSpPr>
        <xdr:cNvPr id="193" name="楕円 192">
          <a:extLst>
            <a:ext uri="{FF2B5EF4-FFF2-40B4-BE49-F238E27FC236}">
              <a16:creationId xmlns:a16="http://schemas.microsoft.com/office/drawing/2014/main" xmlns="" id="{DB15E207-7B7B-479A-B000-57D2B0D0A845}"/>
            </a:ext>
          </a:extLst>
        </xdr:cNvPr>
        <xdr:cNvSpPr/>
      </xdr:nvSpPr>
      <xdr:spPr>
        <a:xfrm>
          <a:off x="2857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37337</xdr:rowOff>
    </xdr:from>
    <xdr:to>
      <xdr:col>19</xdr:col>
      <xdr:colOff>177800</xdr:colOff>
      <xdr:row>104</xdr:row>
      <xdr:rowOff>128778</xdr:rowOff>
    </xdr:to>
    <xdr:cxnSp macro="">
      <xdr:nvCxnSpPr>
        <xdr:cNvPr id="194" name="直線コネクタ 193">
          <a:extLst>
            <a:ext uri="{FF2B5EF4-FFF2-40B4-BE49-F238E27FC236}">
              <a16:creationId xmlns:a16="http://schemas.microsoft.com/office/drawing/2014/main" xmlns="" id="{AA977EB0-830D-4486-9E13-87C5A9BDE78B}"/>
            </a:ext>
          </a:extLst>
        </xdr:cNvPr>
        <xdr:cNvCxnSpPr/>
      </xdr:nvCxnSpPr>
      <xdr:spPr>
        <a:xfrm flipV="1">
          <a:off x="2908300" y="1786813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104664</xdr:rowOff>
    </xdr:from>
    <xdr:ext cx="405111" cy="259045"/>
    <xdr:sp macro="" textlink="">
      <xdr:nvSpPr>
        <xdr:cNvPr id="195" name="n_1mainValue【市民会館】&#10;有形固定資産減価償却率">
          <a:extLst>
            <a:ext uri="{FF2B5EF4-FFF2-40B4-BE49-F238E27FC236}">
              <a16:creationId xmlns:a16="http://schemas.microsoft.com/office/drawing/2014/main" xmlns="" id="{5A6EFA7D-60BD-4E09-9FBC-96CC315555C7}"/>
            </a:ext>
          </a:extLst>
        </xdr:cNvPr>
        <xdr:cNvSpPr txBox="1"/>
      </xdr:nvSpPr>
      <xdr:spPr>
        <a:xfrm>
          <a:off x="35820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24655</xdr:rowOff>
    </xdr:from>
    <xdr:ext cx="405111" cy="259045"/>
    <xdr:sp macro="" textlink="">
      <xdr:nvSpPr>
        <xdr:cNvPr id="196" name="n_2mainValue【市民会館】&#10;有形固定資産減価償却率">
          <a:extLst>
            <a:ext uri="{FF2B5EF4-FFF2-40B4-BE49-F238E27FC236}">
              <a16:creationId xmlns:a16="http://schemas.microsoft.com/office/drawing/2014/main" xmlns="" id="{B92E4FFF-B8E3-4D67-8D0F-52DF2011D925}"/>
            </a:ext>
          </a:extLst>
        </xdr:cNvPr>
        <xdr:cNvSpPr txBox="1"/>
      </xdr:nvSpPr>
      <xdr:spPr>
        <a:xfrm>
          <a:off x="2705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7" name="正方形/長方形 196">
          <a:extLst>
            <a:ext uri="{FF2B5EF4-FFF2-40B4-BE49-F238E27FC236}">
              <a16:creationId xmlns:a16="http://schemas.microsoft.com/office/drawing/2014/main" xmlns="" id="{0C9ED7AA-90E4-42C1-AEEF-C2DD903B287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8" name="正方形/長方形 197">
          <a:extLst>
            <a:ext uri="{FF2B5EF4-FFF2-40B4-BE49-F238E27FC236}">
              <a16:creationId xmlns:a16="http://schemas.microsoft.com/office/drawing/2014/main" xmlns="" id="{AE1D2CB6-4693-4652-8D5C-44C04E88BD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9" name="正方形/長方形 198">
          <a:extLst>
            <a:ext uri="{FF2B5EF4-FFF2-40B4-BE49-F238E27FC236}">
              <a16:creationId xmlns:a16="http://schemas.microsoft.com/office/drawing/2014/main" xmlns="" id="{AA975E63-9AFE-4D2D-9B0D-5A83E2D44D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0" name="正方形/長方形 199">
          <a:extLst>
            <a:ext uri="{FF2B5EF4-FFF2-40B4-BE49-F238E27FC236}">
              <a16:creationId xmlns:a16="http://schemas.microsoft.com/office/drawing/2014/main" xmlns="" id="{FF395D28-B99A-4980-8A08-0CA9DACE17B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1" name="正方形/長方形 200">
          <a:extLst>
            <a:ext uri="{FF2B5EF4-FFF2-40B4-BE49-F238E27FC236}">
              <a16:creationId xmlns:a16="http://schemas.microsoft.com/office/drawing/2014/main" xmlns="" id="{8D39262F-59DD-418A-86F0-6264A003B4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2" name="正方形/長方形 201">
          <a:extLst>
            <a:ext uri="{FF2B5EF4-FFF2-40B4-BE49-F238E27FC236}">
              <a16:creationId xmlns:a16="http://schemas.microsoft.com/office/drawing/2014/main" xmlns="" id="{A60917EA-5C05-4912-B2EA-8CF55FB2B2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3" name="正方形/長方形 202">
          <a:extLst>
            <a:ext uri="{FF2B5EF4-FFF2-40B4-BE49-F238E27FC236}">
              <a16:creationId xmlns:a16="http://schemas.microsoft.com/office/drawing/2014/main" xmlns="" id="{3949AEFB-01FB-4EDC-8100-CF6F9D7999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4" name="正方形/長方形 203">
          <a:extLst>
            <a:ext uri="{FF2B5EF4-FFF2-40B4-BE49-F238E27FC236}">
              <a16:creationId xmlns:a16="http://schemas.microsoft.com/office/drawing/2014/main" xmlns="" id="{A0686CAB-F326-437D-8FA4-11FA7ED559D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5" name="テキスト ボックス 204">
          <a:extLst>
            <a:ext uri="{FF2B5EF4-FFF2-40B4-BE49-F238E27FC236}">
              <a16:creationId xmlns:a16="http://schemas.microsoft.com/office/drawing/2014/main" xmlns="" id="{CCC243EE-A070-4B07-AF27-62ECDE7AE27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6" name="直線コネクタ 205">
          <a:extLst>
            <a:ext uri="{FF2B5EF4-FFF2-40B4-BE49-F238E27FC236}">
              <a16:creationId xmlns:a16="http://schemas.microsoft.com/office/drawing/2014/main" xmlns="" id="{5442A01B-D99A-40FD-964D-BDC99F933AF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07" name="直線コネクタ 206">
          <a:extLst>
            <a:ext uri="{FF2B5EF4-FFF2-40B4-BE49-F238E27FC236}">
              <a16:creationId xmlns:a16="http://schemas.microsoft.com/office/drawing/2014/main" xmlns="" id="{1B9BFFAF-7FE2-4CE6-80FB-8D559221323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08" name="テキスト ボックス 207">
          <a:extLst>
            <a:ext uri="{FF2B5EF4-FFF2-40B4-BE49-F238E27FC236}">
              <a16:creationId xmlns:a16="http://schemas.microsoft.com/office/drawing/2014/main" xmlns="" id="{1110600F-9548-410C-9EB3-94621BE74A6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09" name="直線コネクタ 208">
          <a:extLst>
            <a:ext uri="{FF2B5EF4-FFF2-40B4-BE49-F238E27FC236}">
              <a16:creationId xmlns:a16="http://schemas.microsoft.com/office/drawing/2014/main" xmlns="" id="{D72D837E-B156-4606-AF21-613A8409052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0" name="テキスト ボックス 209">
          <a:extLst>
            <a:ext uri="{FF2B5EF4-FFF2-40B4-BE49-F238E27FC236}">
              <a16:creationId xmlns:a16="http://schemas.microsoft.com/office/drawing/2014/main" xmlns="" id="{EEAE1E16-9295-4819-A797-F898670DDA7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1" name="直線コネクタ 210">
          <a:extLst>
            <a:ext uri="{FF2B5EF4-FFF2-40B4-BE49-F238E27FC236}">
              <a16:creationId xmlns:a16="http://schemas.microsoft.com/office/drawing/2014/main" xmlns="" id="{9C7E5253-2BB5-41C6-839D-67FEB46EB95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2" name="テキスト ボックス 211">
          <a:extLst>
            <a:ext uri="{FF2B5EF4-FFF2-40B4-BE49-F238E27FC236}">
              <a16:creationId xmlns:a16="http://schemas.microsoft.com/office/drawing/2014/main" xmlns="" id="{0AAB8051-6498-412F-B61D-204B5BDD3F4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13" name="直線コネクタ 212">
          <a:extLst>
            <a:ext uri="{FF2B5EF4-FFF2-40B4-BE49-F238E27FC236}">
              <a16:creationId xmlns:a16="http://schemas.microsoft.com/office/drawing/2014/main" xmlns="" id="{9F26D072-878C-4968-B743-DAED0A5E449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14" name="テキスト ボックス 213">
          <a:extLst>
            <a:ext uri="{FF2B5EF4-FFF2-40B4-BE49-F238E27FC236}">
              <a16:creationId xmlns:a16="http://schemas.microsoft.com/office/drawing/2014/main" xmlns="" id="{208CD617-1A26-4CD8-B568-984390990D5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15" name="直線コネクタ 214">
          <a:extLst>
            <a:ext uri="{FF2B5EF4-FFF2-40B4-BE49-F238E27FC236}">
              <a16:creationId xmlns:a16="http://schemas.microsoft.com/office/drawing/2014/main" xmlns="" id="{068423F2-3968-4C21-B5B1-006347A69A3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16" name="テキスト ボックス 215">
          <a:extLst>
            <a:ext uri="{FF2B5EF4-FFF2-40B4-BE49-F238E27FC236}">
              <a16:creationId xmlns:a16="http://schemas.microsoft.com/office/drawing/2014/main" xmlns="" id="{77D00CCB-3DC9-49DD-9820-F0C1B611998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7" name="直線コネクタ 216">
          <a:extLst>
            <a:ext uri="{FF2B5EF4-FFF2-40B4-BE49-F238E27FC236}">
              <a16:creationId xmlns:a16="http://schemas.microsoft.com/office/drawing/2014/main" xmlns="" id="{F8FA84C1-9E9D-43DF-AB66-D7D5CA3F05E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8" name="テキスト ボックス 217">
          <a:extLst>
            <a:ext uri="{FF2B5EF4-FFF2-40B4-BE49-F238E27FC236}">
              <a16:creationId xmlns:a16="http://schemas.microsoft.com/office/drawing/2014/main" xmlns="" id="{67872373-8933-4875-A2FE-101200CC2B1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19" name="【市民会館】&#10;一人当たり面積グラフ枠">
          <a:extLst>
            <a:ext uri="{FF2B5EF4-FFF2-40B4-BE49-F238E27FC236}">
              <a16:creationId xmlns:a16="http://schemas.microsoft.com/office/drawing/2014/main" xmlns="" id="{258AEF6A-A644-4D23-83F3-6CDCE16D5FB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20" name="直線コネクタ 219">
          <a:extLst>
            <a:ext uri="{FF2B5EF4-FFF2-40B4-BE49-F238E27FC236}">
              <a16:creationId xmlns:a16="http://schemas.microsoft.com/office/drawing/2014/main" xmlns="" id="{6DD4140B-F4C2-48A5-AFF9-F96FE2C1D184}"/>
            </a:ext>
          </a:extLst>
        </xdr:cNvPr>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21" name="【市民会館】&#10;一人当たり面積最小値テキスト">
          <a:extLst>
            <a:ext uri="{FF2B5EF4-FFF2-40B4-BE49-F238E27FC236}">
              <a16:creationId xmlns:a16="http://schemas.microsoft.com/office/drawing/2014/main" xmlns="" id="{2174D98A-1DB9-4934-8F3D-F5E60F3EF332}"/>
            </a:ext>
          </a:extLst>
        </xdr:cNvPr>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22" name="直線コネクタ 221">
          <a:extLst>
            <a:ext uri="{FF2B5EF4-FFF2-40B4-BE49-F238E27FC236}">
              <a16:creationId xmlns:a16="http://schemas.microsoft.com/office/drawing/2014/main" xmlns="" id="{ADEFA1D8-4044-456D-87D3-51326DFA5BD9}"/>
            </a:ext>
          </a:extLst>
        </xdr:cNvPr>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23" name="【市民会館】&#10;一人当たり面積最大値テキスト">
          <a:extLst>
            <a:ext uri="{FF2B5EF4-FFF2-40B4-BE49-F238E27FC236}">
              <a16:creationId xmlns:a16="http://schemas.microsoft.com/office/drawing/2014/main" xmlns="" id="{A98561AB-5922-4CC9-A03D-728A31A0EC88}"/>
            </a:ext>
          </a:extLst>
        </xdr:cNvPr>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24" name="直線コネクタ 223">
          <a:extLst>
            <a:ext uri="{FF2B5EF4-FFF2-40B4-BE49-F238E27FC236}">
              <a16:creationId xmlns:a16="http://schemas.microsoft.com/office/drawing/2014/main" xmlns="" id="{2262C3F8-A862-40C7-AD00-DDB5C7541179}"/>
            </a:ext>
          </a:extLst>
        </xdr:cNvPr>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225" name="【市民会館】&#10;一人当たり面積平均値テキスト">
          <a:extLst>
            <a:ext uri="{FF2B5EF4-FFF2-40B4-BE49-F238E27FC236}">
              <a16:creationId xmlns:a16="http://schemas.microsoft.com/office/drawing/2014/main" xmlns="" id="{54859A81-BB1C-4CD4-8A7A-237F1CB83B7F}"/>
            </a:ext>
          </a:extLst>
        </xdr:cNvPr>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26" name="フローチャート: 判断 225">
          <a:extLst>
            <a:ext uri="{FF2B5EF4-FFF2-40B4-BE49-F238E27FC236}">
              <a16:creationId xmlns:a16="http://schemas.microsoft.com/office/drawing/2014/main" xmlns="" id="{F584C3A0-3D17-484D-B66D-A76B31BE0B7B}"/>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227" name="フローチャート: 判断 226">
          <a:extLst>
            <a:ext uri="{FF2B5EF4-FFF2-40B4-BE49-F238E27FC236}">
              <a16:creationId xmlns:a16="http://schemas.microsoft.com/office/drawing/2014/main" xmlns="" id="{157AB53C-2071-455A-859D-15263308DF3A}"/>
            </a:ext>
          </a:extLst>
        </xdr:cNvPr>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228" name="n_1aveValue【市民会館】&#10;一人当たり面積">
          <a:extLst>
            <a:ext uri="{FF2B5EF4-FFF2-40B4-BE49-F238E27FC236}">
              <a16:creationId xmlns:a16="http://schemas.microsoft.com/office/drawing/2014/main" xmlns="" id="{FB9AF435-1563-4C72-B446-5713D66476A2}"/>
            </a:ext>
          </a:extLst>
        </xdr:cNvPr>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229" name="フローチャート: 判断 228">
          <a:extLst>
            <a:ext uri="{FF2B5EF4-FFF2-40B4-BE49-F238E27FC236}">
              <a16:creationId xmlns:a16="http://schemas.microsoft.com/office/drawing/2014/main" xmlns="" id="{AD6A3E91-6F19-4CB5-97A4-93C01B929F53}"/>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230" name="n_2aveValue【市民会館】&#10;一人当たり面積">
          <a:extLst>
            <a:ext uri="{FF2B5EF4-FFF2-40B4-BE49-F238E27FC236}">
              <a16:creationId xmlns:a16="http://schemas.microsoft.com/office/drawing/2014/main" xmlns="" id="{6E9319D4-2633-443B-AF31-51C7BB2913F6}"/>
            </a:ext>
          </a:extLst>
        </xdr:cNvPr>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1" name="テキスト ボックス 230">
          <a:extLst>
            <a:ext uri="{FF2B5EF4-FFF2-40B4-BE49-F238E27FC236}">
              <a16:creationId xmlns:a16="http://schemas.microsoft.com/office/drawing/2014/main" xmlns="" id="{0742417E-959E-4EE2-A7E5-55446D08B05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2" name="テキスト ボックス 231">
          <a:extLst>
            <a:ext uri="{FF2B5EF4-FFF2-40B4-BE49-F238E27FC236}">
              <a16:creationId xmlns:a16="http://schemas.microsoft.com/office/drawing/2014/main" xmlns="" id="{D649478B-C5D4-4F40-91E3-DC30EC9DFF9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3" name="テキスト ボックス 232">
          <a:extLst>
            <a:ext uri="{FF2B5EF4-FFF2-40B4-BE49-F238E27FC236}">
              <a16:creationId xmlns:a16="http://schemas.microsoft.com/office/drawing/2014/main" xmlns="" id="{CB726ACE-B5A7-479E-B210-43F92BB116E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4" name="テキスト ボックス 233">
          <a:extLst>
            <a:ext uri="{FF2B5EF4-FFF2-40B4-BE49-F238E27FC236}">
              <a16:creationId xmlns:a16="http://schemas.microsoft.com/office/drawing/2014/main" xmlns="" id="{CC092895-370D-41B1-AAFF-CF6D25265EF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5" name="テキスト ボックス 234">
          <a:extLst>
            <a:ext uri="{FF2B5EF4-FFF2-40B4-BE49-F238E27FC236}">
              <a16:creationId xmlns:a16="http://schemas.microsoft.com/office/drawing/2014/main" xmlns="" id="{D8EEFF2F-1DB5-4781-BBBC-2062547DA10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157607</xdr:rowOff>
    </xdr:from>
    <xdr:to>
      <xdr:col>50</xdr:col>
      <xdr:colOff>165100</xdr:colOff>
      <xdr:row>108</xdr:row>
      <xdr:rowOff>87757</xdr:rowOff>
    </xdr:to>
    <xdr:sp macro="" textlink="">
      <xdr:nvSpPr>
        <xdr:cNvPr id="236" name="楕円 235">
          <a:extLst>
            <a:ext uri="{FF2B5EF4-FFF2-40B4-BE49-F238E27FC236}">
              <a16:creationId xmlns:a16="http://schemas.microsoft.com/office/drawing/2014/main" xmlns="" id="{3B4BB652-2C01-466B-8DFB-DABED69C7A42}"/>
            </a:ext>
          </a:extLst>
        </xdr:cNvPr>
        <xdr:cNvSpPr/>
      </xdr:nvSpPr>
      <xdr:spPr>
        <a:xfrm>
          <a:off x="9588500" y="185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158369</xdr:rowOff>
    </xdr:from>
    <xdr:to>
      <xdr:col>46</xdr:col>
      <xdr:colOff>38100</xdr:colOff>
      <xdr:row>108</xdr:row>
      <xdr:rowOff>88519</xdr:rowOff>
    </xdr:to>
    <xdr:sp macro="" textlink="">
      <xdr:nvSpPr>
        <xdr:cNvPr id="237" name="楕円 236">
          <a:extLst>
            <a:ext uri="{FF2B5EF4-FFF2-40B4-BE49-F238E27FC236}">
              <a16:creationId xmlns:a16="http://schemas.microsoft.com/office/drawing/2014/main" xmlns="" id="{078DB381-A378-4202-906F-3380B9ADCD99}"/>
            </a:ext>
          </a:extLst>
        </xdr:cNvPr>
        <xdr:cNvSpPr/>
      </xdr:nvSpPr>
      <xdr:spPr>
        <a:xfrm>
          <a:off x="8699500" y="185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36957</xdr:rowOff>
    </xdr:from>
    <xdr:to>
      <xdr:col>50</xdr:col>
      <xdr:colOff>114300</xdr:colOff>
      <xdr:row>108</xdr:row>
      <xdr:rowOff>37719</xdr:rowOff>
    </xdr:to>
    <xdr:cxnSp macro="">
      <xdr:nvCxnSpPr>
        <xdr:cNvPr id="238" name="直線コネクタ 237">
          <a:extLst>
            <a:ext uri="{FF2B5EF4-FFF2-40B4-BE49-F238E27FC236}">
              <a16:creationId xmlns:a16="http://schemas.microsoft.com/office/drawing/2014/main" xmlns="" id="{CC489CD0-669A-406C-921D-E9FE2CA49109}"/>
            </a:ext>
          </a:extLst>
        </xdr:cNvPr>
        <xdr:cNvCxnSpPr/>
      </xdr:nvCxnSpPr>
      <xdr:spPr>
        <a:xfrm flipV="1">
          <a:off x="8750300" y="185535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78884</xdr:rowOff>
    </xdr:from>
    <xdr:ext cx="469744" cy="259045"/>
    <xdr:sp macro="" textlink="">
      <xdr:nvSpPr>
        <xdr:cNvPr id="239" name="n_1mainValue【市民会館】&#10;一人当たり面積">
          <a:extLst>
            <a:ext uri="{FF2B5EF4-FFF2-40B4-BE49-F238E27FC236}">
              <a16:creationId xmlns:a16="http://schemas.microsoft.com/office/drawing/2014/main" xmlns="" id="{50B81617-0E57-44D1-87DB-60D6D8120EBE}"/>
            </a:ext>
          </a:extLst>
        </xdr:cNvPr>
        <xdr:cNvSpPr txBox="1"/>
      </xdr:nvSpPr>
      <xdr:spPr>
        <a:xfrm>
          <a:off x="9391727" y="185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79646</xdr:rowOff>
    </xdr:from>
    <xdr:ext cx="469744" cy="259045"/>
    <xdr:sp macro="" textlink="">
      <xdr:nvSpPr>
        <xdr:cNvPr id="240" name="n_2mainValue【市民会館】&#10;一人当たり面積">
          <a:extLst>
            <a:ext uri="{FF2B5EF4-FFF2-40B4-BE49-F238E27FC236}">
              <a16:creationId xmlns:a16="http://schemas.microsoft.com/office/drawing/2014/main" xmlns="" id="{51131EBB-4515-463D-A01C-FA440C841E0C}"/>
            </a:ext>
          </a:extLst>
        </xdr:cNvPr>
        <xdr:cNvSpPr txBox="1"/>
      </xdr:nvSpPr>
      <xdr:spPr>
        <a:xfrm>
          <a:off x="8515427" y="1859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a:extLst>
            <a:ext uri="{FF2B5EF4-FFF2-40B4-BE49-F238E27FC236}">
              <a16:creationId xmlns:a16="http://schemas.microsoft.com/office/drawing/2014/main" xmlns="" id="{16D7BB00-3CBA-4D7B-9F1B-7F76EBA35EE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a:extLst>
            <a:ext uri="{FF2B5EF4-FFF2-40B4-BE49-F238E27FC236}">
              <a16:creationId xmlns:a16="http://schemas.microsoft.com/office/drawing/2014/main" xmlns="" id="{9BCF422A-A9EF-410D-9085-9F7010652CD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a:extLst>
            <a:ext uri="{FF2B5EF4-FFF2-40B4-BE49-F238E27FC236}">
              <a16:creationId xmlns:a16="http://schemas.microsoft.com/office/drawing/2014/main" xmlns="" id="{AEEBBAC5-C70E-48CD-9303-A36C4BDE7E1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a:extLst>
            <a:ext uri="{FF2B5EF4-FFF2-40B4-BE49-F238E27FC236}">
              <a16:creationId xmlns:a16="http://schemas.microsoft.com/office/drawing/2014/main" xmlns="" id="{B86E9023-6646-4BE0-B5F3-88921103CC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a:extLst>
            <a:ext uri="{FF2B5EF4-FFF2-40B4-BE49-F238E27FC236}">
              <a16:creationId xmlns:a16="http://schemas.microsoft.com/office/drawing/2014/main" xmlns="" id="{2F779450-009B-4DD8-9129-8BF6B460459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a:extLst>
            <a:ext uri="{FF2B5EF4-FFF2-40B4-BE49-F238E27FC236}">
              <a16:creationId xmlns:a16="http://schemas.microsoft.com/office/drawing/2014/main" xmlns="" id="{7D22F25B-A919-4601-B06B-24420044B92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a:extLst>
            <a:ext uri="{FF2B5EF4-FFF2-40B4-BE49-F238E27FC236}">
              <a16:creationId xmlns:a16="http://schemas.microsoft.com/office/drawing/2014/main" xmlns="" id="{00DF6F36-D2FE-4534-AE22-65DD1C276F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a:extLst>
            <a:ext uri="{FF2B5EF4-FFF2-40B4-BE49-F238E27FC236}">
              <a16:creationId xmlns:a16="http://schemas.microsoft.com/office/drawing/2014/main" xmlns="" id="{1A4064C8-4EFC-4FF1-B7AB-2521345CF97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9" name="正方形/長方形 248">
          <a:extLst>
            <a:ext uri="{FF2B5EF4-FFF2-40B4-BE49-F238E27FC236}">
              <a16:creationId xmlns:a16="http://schemas.microsoft.com/office/drawing/2014/main" xmlns="" id="{E3D7E87D-B71C-4E6E-9FC8-FA582170B1D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0" name="正方形/長方形 249">
          <a:extLst>
            <a:ext uri="{FF2B5EF4-FFF2-40B4-BE49-F238E27FC236}">
              <a16:creationId xmlns:a16="http://schemas.microsoft.com/office/drawing/2014/main" xmlns="" id="{0AF42E67-3D6D-4221-9388-EE8F53A4239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1" name="正方形/長方形 250">
          <a:extLst>
            <a:ext uri="{FF2B5EF4-FFF2-40B4-BE49-F238E27FC236}">
              <a16:creationId xmlns:a16="http://schemas.microsoft.com/office/drawing/2014/main" xmlns="" id="{859F933A-CD19-4B0A-B68D-3EC8B214665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2" name="正方形/長方形 251">
          <a:extLst>
            <a:ext uri="{FF2B5EF4-FFF2-40B4-BE49-F238E27FC236}">
              <a16:creationId xmlns:a16="http://schemas.microsoft.com/office/drawing/2014/main" xmlns="" id="{FED1A89A-3B99-4790-BC3E-882E46114B9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3" name="正方形/長方形 252">
          <a:extLst>
            <a:ext uri="{FF2B5EF4-FFF2-40B4-BE49-F238E27FC236}">
              <a16:creationId xmlns:a16="http://schemas.microsoft.com/office/drawing/2014/main" xmlns="" id="{7208DFD4-9D80-48F3-B6F9-5BA8CE197A2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4" name="正方形/長方形 253">
          <a:extLst>
            <a:ext uri="{FF2B5EF4-FFF2-40B4-BE49-F238E27FC236}">
              <a16:creationId xmlns:a16="http://schemas.microsoft.com/office/drawing/2014/main" xmlns="" id="{86CF8AF8-ED99-4107-809D-A8F696A4AE8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5" name="正方形/長方形 254">
          <a:extLst>
            <a:ext uri="{FF2B5EF4-FFF2-40B4-BE49-F238E27FC236}">
              <a16:creationId xmlns:a16="http://schemas.microsoft.com/office/drawing/2014/main" xmlns="" id="{93B4B0E6-32BC-4B2C-BA55-018D2462441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6" name="正方形/長方形 255">
          <a:extLst>
            <a:ext uri="{FF2B5EF4-FFF2-40B4-BE49-F238E27FC236}">
              <a16:creationId xmlns:a16="http://schemas.microsoft.com/office/drawing/2014/main" xmlns="" id="{FA9FC6A8-172F-4EBB-A2F5-87BA7F1FE8A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7" name="正方形/長方形 256">
          <a:extLst>
            <a:ext uri="{FF2B5EF4-FFF2-40B4-BE49-F238E27FC236}">
              <a16:creationId xmlns:a16="http://schemas.microsoft.com/office/drawing/2014/main" xmlns="" id="{1156D1D4-939A-4664-BD5D-6CBED33964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8" name="正方形/長方形 257">
          <a:extLst>
            <a:ext uri="{FF2B5EF4-FFF2-40B4-BE49-F238E27FC236}">
              <a16:creationId xmlns:a16="http://schemas.microsoft.com/office/drawing/2014/main" xmlns="" id="{918397A7-3391-4340-B152-00B32E65285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9" name="正方形/長方形 258">
          <a:extLst>
            <a:ext uri="{FF2B5EF4-FFF2-40B4-BE49-F238E27FC236}">
              <a16:creationId xmlns:a16="http://schemas.microsoft.com/office/drawing/2014/main" xmlns="" id="{EE8D8A9A-CEFA-4242-A99B-70CA749DFE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0" name="正方形/長方形 259">
          <a:extLst>
            <a:ext uri="{FF2B5EF4-FFF2-40B4-BE49-F238E27FC236}">
              <a16:creationId xmlns:a16="http://schemas.microsoft.com/office/drawing/2014/main" xmlns="" id="{64A4899E-1D67-4745-9C2A-7C0C12D60AD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1" name="正方形/長方形 260">
          <a:extLst>
            <a:ext uri="{FF2B5EF4-FFF2-40B4-BE49-F238E27FC236}">
              <a16:creationId xmlns:a16="http://schemas.microsoft.com/office/drawing/2014/main" xmlns="" id="{7FB3CC1F-C9B1-4BD3-8610-644B061996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2" name="正方形/長方形 261">
          <a:extLst>
            <a:ext uri="{FF2B5EF4-FFF2-40B4-BE49-F238E27FC236}">
              <a16:creationId xmlns:a16="http://schemas.microsoft.com/office/drawing/2014/main" xmlns="" id="{40940F5E-F079-4D54-B741-183F34FF173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3" name="正方形/長方形 262">
          <a:extLst>
            <a:ext uri="{FF2B5EF4-FFF2-40B4-BE49-F238E27FC236}">
              <a16:creationId xmlns:a16="http://schemas.microsoft.com/office/drawing/2014/main" xmlns="" id="{BD95B6C7-9249-42C7-9C22-3FEC3C06867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4" name="正方形/長方形 263">
          <a:extLst>
            <a:ext uri="{FF2B5EF4-FFF2-40B4-BE49-F238E27FC236}">
              <a16:creationId xmlns:a16="http://schemas.microsoft.com/office/drawing/2014/main" xmlns="" id="{5F002151-634F-4291-A5C0-C93D8583DAF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5" name="テキスト ボックス 264">
          <a:extLst>
            <a:ext uri="{FF2B5EF4-FFF2-40B4-BE49-F238E27FC236}">
              <a16:creationId xmlns:a16="http://schemas.microsoft.com/office/drawing/2014/main" xmlns="" id="{70CDD06C-01C0-4A4A-9E98-C1B4FD12ED4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6" name="直線コネクタ 265">
          <a:extLst>
            <a:ext uri="{FF2B5EF4-FFF2-40B4-BE49-F238E27FC236}">
              <a16:creationId xmlns:a16="http://schemas.microsoft.com/office/drawing/2014/main" xmlns="" id="{1C466E2F-5FF6-481A-8FFE-54DB7E09866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67" name="直線コネクタ 266">
          <a:extLst>
            <a:ext uri="{FF2B5EF4-FFF2-40B4-BE49-F238E27FC236}">
              <a16:creationId xmlns:a16="http://schemas.microsoft.com/office/drawing/2014/main" xmlns="" id="{F8AC5621-870D-43C6-9BEF-189476D0945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68" name="テキスト ボックス 267">
          <a:extLst>
            <a:ext uri="{FF2B5EF4-FFF2-40B4-BE49-F238E27FC236}">
              <a16:creationId xmlns:a16="http://schemas.microsoft.com/office/drawing/2014/main" xmlns="" id="{43119BF8-7700-469A-9D91-48070410F66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69" name="直線コネクタ 268">
          <a:extLst>
            <a:ext uri="{FF2B5EF4-FFF2-40B4-BE49-F238E27FC236}">
              <a16:creationId xmlns:a16="http://schemas.microsoft.com/office/drawing/2014/main" xmlns="" id="{DE9554A0-07CC-4006-9098-BBAA4009B4F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0" name="テキスト ボックス 269">
          <a:extLst>
            <a:ext uri="{FF2B5EF4-FFF2-40B4-BE49-F238E27FC236}">
              <a16:creationId xmlns:a16="http://schemas.microsoft.com/office/drawing/2014/main" xmlns="" id="{2AED27A6-C708-4A91-8135-82615887D53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1" name="直線コネクタ 270">
          <a:extLst>
            <a:ext uri="{FF2B5EF4-FFF2-40B4-BE49-F238E27FC236}">
              <a16:creationId xmlns:a16="http://schemas.microsoft.com/office/drawing/2014/main" xmlns="" id="{826D44F4-D515-47AD-B873-5D329A0A234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2" name="テキスト ボックス 271">
          <a:extLst>
            <a:ext uri="{FF2B5EF4-FFF2-40B4-BE49-F238E27FC236}">
              <a16:creationId xmlns:a16="http://schemas.microsoft.com/office/drawing/2014/main" xmlns="" id="{0D260C64-50AF-4D2B-A570-D469A02E707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3" name="直線コネクタ 272">
          <a:extLst>
            <a:ext uri="{FF2B5EF4-FFF2-40B4-BE49-F238E27FC236}">
              <a16:creationId xmlns:a16="http://schemas.microsoft.com/office/drawing/2014/main" xmlns="" id="{0B76C700-889C-40F1-8D05-C29596BFF21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4" name="テキスト ボックス 273">
          <a:extLst>
            <a:ext uri="{FF2B5EF4-FFF2-40B4-BE49-F238E27FC236}">
              <a16:creationId xmlns:a16="http://schemas.microsoft.com/office/drawing/2014/main" xmlns="" id="{68CA7570-B0DB-47A6-86E7-4EDB9B5A5A0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5" name="直線コネクタ 274">
          <a:extLst>
            <a:ext uri="{FF2B5EF4-FFF2-40B4-BE49-F238E27FC236}">
              <a16:creationId xmlns:a16="http://schemas.microsoft.com/office/drawing/2014/main" xmlns="" id="{45596ADA-1B8A-4353-AF91-911A54ED145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6" name="テキスト ボックス 275">
          <a:extLst>
            <a:ext uri="{FF2B5EF4-FFF2-40B4-BE49-F238E27FC236}">
              <a16:creationId xmlns:a16="http://schemas.microsoft.com/office/drawing/2014/main" xmlns="" id="{A4C31F86-FFCB-4AE2-84A1-E9F95B48702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77" name="直線コネクタ 276">
          <a:extLst>
            <a:ext uri="{FF2B5EF4-FFF2-40B4-BE49-F238E27FC236}">
              <a16:creationId xmlns:a16="http://schemas.microsoft.com/office/drawing/2014/main" xmlns="" id="{713DA9B6-0830-45C7-9908-A78B3E5760F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78" name="テキスト ボックス 277">
          <a:extLst>
            <a:ext uri="{FF2B5EF4-FFF2-40B4-BE49-F238E27FC236}">
              <a16:creationId xmlns:a16="http://schemas.microsoft.com/office/drawing/2014/main" xmlns="" id="{ED6921BF-7FC8-49D8-8BAE-1F10D013F07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9" name="直線コネクタ 278">
          <a:extLst>
            <a:ext uri="{FF2B5EF4-FFF2-40B4-BE49-F238E27FC236}">
              <a16:creationId xmlns:a16="http://schemas.microsoft.com/office/drawing/2014/main" xmlns="" id="{449891E1-95D0-42E9-94CA-203C38B6CF8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0" name="テキスト ボックス 279">
          <a:extLst>
            <a:ext uri="{FF2B5EF4-FFF2-40B4-BE49-F238E27FC236}">
              <a16:creationId xmlns:a16="http://schemas.microsoft.com/office/drawing/2014/main" xmlns="" id="{14E6BF7A-DCDA-4963-8B97-58FBA220D32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1" name="【保健センター・保健所】&#10;有形固定資産減価償却率グラフ枠">
          <a:extLst>
            <a:ext uri="{FF2B5EF4-FFF2-40B4-BE49-F238E27FC236}">
              <a16:creationId xmlns:a16="http://schemas.microsoft.com/office/drawing/2014/main" xmlns="" id="{DE60C0D1-06EE-490A-9682-A499D41DAC8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82" name="直線コネクタ 281">
          <a:extLst>
            <a:ext uri="{FF2B5EF4-FFF2-40B4-BE49-F238E27FC236}">
              <a16:creationId xmlns:a16="http://schemas.microsoft.com/office/drawing/2014/main" xmlns="" id="{34432ABE-1205-4AE1-AA4D-0F2EB29F764E}"/>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83" name="【保健センター・保健所】&#10;有形固定資産減価償却率最小値テキスト">
          <a:extLst>
            <a:ext uri="{FF2B5EF4-FFF2-40B4-BE49-F238E27FC236}">
              <a16:creationId xmlns:a16="http://schemas.microsoft.com/office/drawing/2014/main" xmlns="" id="{D42D5CBD-75E6-475B-9685-3FE14EF1DFDE}"/>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84" name="直線コネクタ 283">
          <a:extLst>
            <a:ext uri="{FF2B5EF4-FFF2-40B4-BE49-F238E27FC236}">
              <a16:creationId xmlns:a16="http://schemas.microsoft.com/office/drawing/2014/main" xmlns="" id="{4AE731EB-A98E-4A03-9CD0-64220ABD2B2C}"/>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85" name="【保健センター・保健所】&#10;有形固定資産減価償却率最大値テキスト">
          <a:extLst>
            <a:ext uri="{FF2B5EF4-FFF2-40B4-BE49-F238E27FC236}">
              <a16:creationId xmlns:a16="http://schemas.microsoft.com/office/drawing/2014/main" xmlns="" id="{DD788E0A-8335-4D4E-B6AF-C0684548978A}"/>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86" name="直線コネクタ 285">
          <a:extLst>
            <a:ext uri="{FF2B5EF4-FFF2-40B4-BE49-F238E27FC236}">
              <a16:creationId xmlns:a16="http://schemas.microsoft.com/office/drawing/2014/main" xmlns="" id="{4E637F8B-2501-4CE2-BE0B-21208B412DBA}"/>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287" name="【保健センター・保健所】&#10;有形固定資産減価償却率平均値テキスト">
          <a:extLst>
            <a:ext uri="{FF2B5EF4-FFF2-40B4-BE49-F238E27FC236}">
              <a16:creationId xmlns:a16="http://schemas.microsoft.com/office/drawing/2014/main" xmlns="" id="{0ACBF7F6-7801-4779-B880-4AAB012957D8}"/>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88" name="フローチャート: 判断 287">
          <a:extLst>
            <a:ext uri="{FF2B5EF4-FFF2-40B4-BE49-F238E27FC236}">
              <a16:creationId xmlns:a16="http://schemas.microsoft.com/office/drawing/2014/main" xmlns="" id="{9331D608-FCCF-488F-AA08-04A79E52F07F}"/>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89" name="フローチャート: 判断 288">
          <a:extLst>
            <a:ext uri="{FF2B5EF4-FFF2-40B4-BE49-F238E27FC236}">
              <a16:creationId xmlns:a16="http://schemas.microsoft.com/office/drawing/2014/main" xmlns="" id="{9F3A44C2-07D1-4759-AF19-920D79BE6BE5}"/>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290" name="n_1aveValue【保健センター・保健所】&#10;有形固定資産減価償却率">
          <a:extLst>
            <a:ext uri="{FF2B5EF4-FFF2-40B4-BE49-F238E27FC236}">
              <a16:creationId xmlns:a16="http://schemas.microsoft.com/office/drawing/2014/main" xmlns="" id="{7BE9E09C-024C-4D4D-92B7-B59C63B39BC3}"/>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91" name="フローチャート: 判断 290">
          <a:extLst>
            <a:ext uri="{FF2B5EF4-FFF2-40B4-BE49-F238E27FC236}">
              <a16:creationId xmlns:a16="http://schemas.microsoft.com/office/drawing/2014/main" xmlns="" id="{8AF469E6-2767-4878-9A32-D7B45F64849C}"/>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292" name="n_2aveValue【保健センター・保健所】&#10;有形固定資産減価償却率">
          <a:extLst>
            <a:ext uri="{FF2B5EF4-FFF2-40B4-BE49-F238E27FC236}">
              <a16:creationId xmlns:a16="http://schemas.microsoft.com/office/drawing/2014/main" xmlns="" id="{901A38C1-9D81-41C6-94A9-460F2325B6C3}"/>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3" name="テキスト ボックス 292">
          <a:extLst>
            <a:ext uri="{FF2B5EF4-FFF2-40B4-BE49-F238E27FC236}">
              <a16:creationId xmlns:a16="http://schemas.microsoft.com/office/drawing/2014/main" xmlns="" id="{58592BCF-9459-4134-8A4F-BFAEE688B4D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4" name="テキスト ボックス 293">
          <a:extLst>
            <a:ext uri="{FF2B5EF4-FFF2-40B4-BE49-F238E27FC236}">
              <a16:creationId xmlns:a16="http://schemas.microsoft.com/office/drawing/2014/main" xmlns="" id="{16B64CB6-F8E5-4DA4-922F-5DAF69418E3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5" name="テキスト ボックス 294">
          <a:extLst>
            <a:ext uri="{FF2B5EF4-FFF2-40B4-BE49-F238E27FC236}">
              <a16:creationId xmlns:a16="http://schemas.microsoft.com/office/drawing/2014/main" xmlns="" id="{322FA792-38C3-47AA-A640-605EA81C17C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6" name="テキスト ボックス 295">
          <a:extLst>
            <a:ext uri="{FF2B5EF4-FFF2-40B4-BE49-F238E27FC236}">
              <a16:creationId xmlns:a16="http://schemas.microsoft.com/office/drawing/2014/main" xmlns="" id="{2B4FBE8F-2BB7-4FEA-8350-A05614561AC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7" name="テキスト ボックス 296">
          <a:extLst>
            <a:ext uri="{FF2B5EF4-FFF2-40B4-BE49-F238E27FC236}">
              <a16:creationId xmlns:a16="http://schemas.microsoft.com/office/drawing/2014/main" xmlns="" id="{CE6BE75B-D04D-42C1-880A-E49366EF0B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298" name="楕円 297">
          <a:extLst>
            <a:ext uri="{FF2B5EF4-FFF2-40B4-BE49-F238E27FC236}">
              <a16:creationId xmlns:a16="http://schemas.microsoft.com/office/drawing/2014/main" xmlns="" id="{DAA00802-BB5C-4A77-BB97-BA4D054CD23F}"/>
            </a:ext>
          </a:extLst>
        </xdr:cNvPr>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299" name="楕円 298">
          <a:extLst>
            <a:ext uri="{FF2B5EF4-FFF2-40B4-BE49-F238E27FC236}">
              <a16:creationId xmlns:a16="http://schemas.microsoft.com/office/drawing/2014/main" xmlns="" id="{2F21D8E5-1584-48B6-9B5D-AD166D3FFD03}"/>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130628</xdr:rowOff>
    </xdr:to>
    <xdr:cxnSp macro="">
      <xdr:nvCxnSpPr>
        <xdr:cNvPr id="300" name="直線コネクタ 299">
          <a:extLst>
            <a:ext uri="{FF2B5EF4-FFF2-40B4-BE49-F238E27FC236}">
              <a16:creationId xmlns:a16="http://schemas.microsoft.com/office/drawing/2014/main" xmlns="" id="{3ECF13CE-9A5D-449A-95EB-AE1193C92003}"/>
            </a:ext>
          </a:extLst>
        </xdr:cNvPr>
        <xdr:cNvCxnSpPr/>
      </xdr:nvCxnSpPr>
      <xdr:spPr>
        <a:xfrm flipV="1">
          <a:off x="14592300" y="10352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301" name="n_1mainValue【保健センター・保健所】&#10;有形固定資産減価償却率">
          <a:extLst>
            <a:ext uri="{FF2B5EF4-FFF2-40B4-BE49-F238E27FC236}">
              <a16:creationId xmlns:a16="http://schemas.microsoft.com/office/drawing/2014/main" xmlns="" id="{454DF500-F61A-45DC-A4AE-19D00FED9B00}"/>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302" name="n_2mainValue【保健センター・保健所】&#10;有形固定資産減価償却率">
          <a:extLst>
            <a:ext uri="{FF2B5EF4-FFF2-40B4-BE49-F238E27FC236}">
              <a16:creationId xmlns:a16="http://schemas.microsoft.com/office/drawing/2014/main" xmlns="" id="{1614244F-7F5B-450C-B6C5-66F4626109C5}"/>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3" name="正方形/長方形 302">
          <a:extLst>
            <a:ext uri="{FF2B5EF4-FFF2-40B4-BE49-F238E27FC236}">
              <a16:creationId xmlns:a16="http://schemas.microsoft.com/office/drawing/2014/main" xmlns="" id="{CCE47BC0-B820-44AC-BA28-ADF71C8E87A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4" name="正方形/長方形 303">
          <a:extLst>
            <a:ext uri="{FF2B5EF4-FFF2-40B4-BE49-F238E27FC236}">
              <a16:creationId xmlns:a16="http://schemas.microsoft.com/office/drawing/2014/main" xmlns="" id="{DE9D8C28-F7A5-4B21-A340-DCE76226525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5" name="正方形/長方形 304">
          <a:extLst>
            <a:ext uri="{FF2B5EF4-FFF2-40B4-BE49-F238E27FC236}">
              <a16:creationId xmlns:a16="http://schemas.microsoft.com/office/drawing/2014/main" xmlns="" id="{9FA2DD3C-B65A-4E40-BF91-E04A8BA664F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6" name="正方形/長方形 305">
          <a:extLst>
            <a:ext uri="{FF2B5EF4-FFF2-40B4-BE49-F238E27FC236}">
              <a16:creationId xmlns:a16="http://schemas.microsoft.com/office/drawing/2014/main" xmlns="" id="{BF7DD13B-76EB-4A9B-94C1-92F473FF5D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7" name="正方形/長方形 306">
          <a:extLst>
            <a:ext uri="{FF2B5EF4-FFF2-40B4-BE49-F238E27FC236}">
              <a16:creationId xmlns:a16="http://schemas.microsoft.com/office/drawing/2014/main" xmlns="" id="{7D845370-8861-428A-8BA8-E1C2592401C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8" name="正方形/長方形 307">
          <a:extLst>
            <a:ext uri="{FF2B5EF4-FFF2-40B4-BE49-F238E27FC236}">
              <a16:creationId xmlns:a16="http://schemas.microsoft.com/office/drawing/2014/main" xmlns="" id="{C6D86881-B85B-40D3-8679-C1E81154662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9" name="正方形/長方形 308">
          <a:extLst>
            <a:ext uri="{FF2B5EF4-FFF2-40B4-BE49-F238E27FC236}">
              <a16:creationId xmlns:a16="http://schemas.microsoft.com/office/drawing/2014/main" xmlns="" id="{83695214-3860-419B-9923-4ACBB77E1D6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0" name="正方形/長方形 309">
          <a:extLst>
            <a:ext uri="{FF2B5EF4-FFF2-40B4-BE49-F238E27FC236}">
              <a16:creationId xmlns:a16="http://schemas.microsoft.com/office/drawing/2014/main" xmlns="" id="{F36F73EF-9ED2-493B-9C53-B7267B212F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1" name="テキスト ボックス 310">
          <a:extLst>
            <a:ext uri="{FF2B5EF4-FFF2-40B4-BE49-F238E27FC236}">
              <a16:creationId xmlns:a16="http://schemas.microsoft.com/office/drawing/2014/main" xmlns="" id="{226CCB10-BBC6-4234-A6F0-F29E759B07A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2" name="直線コネクタ 311">
          <a:extLst>
            <a:ext uri="{FF2B5EF4-FFF2-40B4-BE49-F238E27FC236}">
              <a16:creationId xmlns:a16="http://schemas.microsoft.com/office/drawing/2014/main" xmlns="" id="{59CA4085-AB03-4082-815F-AB5752ABDD0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3" name="直線コネクタ 312">
          <a:extLst>
            <a:ext uri="{FF2B5EF4-FFF2-40B4-BE49-F238E27FC236}">
              <a16:creationId xmlns:a16="http://schemas.microsoft.com/office/drawing/2014/main" xmlns="" id="{2E80BE5C-76A8-4179-ACFB-E4C8746FC90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4" name="テキスト ボックス 313">
          <a:extLst>
            <a:ext uri="{FF2B5EF4-FFF2-40B4-BE49-F238E27FC236}">
              <a16:creationId xmlns:a16="http://schemas.microsoft.com/office/drawing/2014/main" xmlns="" id="{02C3FDF2-80CD-4744-92E9-C66A9F4301A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5" name="直線コネクタ 314">
          <a:extLst>
            <a:ext uri="{FF2B5EF4-FFF2-40B4-BE49-F238E27FC236}">
              <a16:creationId xmlns:a16="http://schemas.microsoft.com/office/drawing/2014/main" xmlns="" id="{85BD96E0-F471-460D-9E20-9922250682F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6" name="テキスト ボックス 315">
          <a:extLst>
            <a:ext uri="{FF2B5EF4-FFF2-40B4-BE49-F238E27FC236}">
              <a16:creationId xmlns:a16="http://schemas.microsoft.com/office/drawing/2014/main" xmlns="" id="{11B0222B-3E33-4E87-BC23-9B9E98BC941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7" name="直線コネクタ 316">
          <a:extLst>
            <a:ext uri="{FF2B5EF4-FFF2-40B4-BE49-F238E27FC236}">
              <a16:creationId xmlns:a16="http://schemas.microsoft.com/office/drawing/2014/main" xmlns="" id="{145D0F4C-2B56-43B9-9D25-669819218AF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8" name="テキスト ボックス 317">
          <a:extLst>
            <a:ext uri="{FF2B5EF4-FFF2-40B4-BE49-F238E27FC236}">
              <a16:creationId xmlns:a16="http://schemas.microsoft.com/office/drawing/2014/main" xmlns="" id="{A4A6EFF4-CB46-424A-B912-340126F558D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19" name="直線コネクタ 318">
          <a:extLst>
            <a:ext uri="{FF2B5EF4-FFF2-40B4-BE49-F238E27FC236}">
              <a16:creationId xmlns:a16="http://schemas.microsoft.com/office/drawing/2014/main" xmlns="" id="{70DBDAA2-74E4-43EF-A13A-C50110323BE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0" name="テキスト ボックス 319">
          <a:extLst>
            <a:ext uri="{FF2B5EF4-FFF2-40B4-BE49-F238E27FC236}">
              <a16:creationId xmlns:a16="http://schemas.microsoft.com/office/drawing/2014/main" xmlns="" id="{B1F11ECB-C0E0-4685-803C-737088263FD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1" name="直線コネクタ 320">
          <a:extLst>
            <a:ext uri="{FF2B5EF4-FFF2-40B4-BE49-F238E27FC236}">
              <a16:creationId xmlns:a16="http://schemas.microsoft.com/office/drawing/2014/main" xmlns="" id="{7D7153BB-B9F5-468C-8A17-C68FDDF89CE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2" name="テキスト ボックス 321">
          <a:extLst>
            <a:ext uri="{FF2B5EF4-FFF2-40B4-BE49-F238E27FC236}">
              <a16:creationId xmlns:a16="http://schemas.microsoft.com/office/drawing/2014/main" xmlns="" id="{E459577D-EDD0-423E-A5FC-FAF5280E552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3" name="直線コネクタ 322">
          <a:extLst>
            <a:ext uri="{FF2B5EF4-FFF2-40B4-BE49-F238E27FC236}">
              <a16:creationId xmlns:a16="http://schemas.microsoft.com/office/drawing/2014/main" xmlns="" id="{D6669A3C-6D9A-491D-9A8D-6869DA43A58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4" name="テキスト ボックス 323">
          <a:extLst>
            <a:ext uri="{FF2B5EF4-FFF2-40B4-BE49-F238E27FC236}">
              <a16:creationId xmlns:a16="http://schemas.microsoft.com/office/drawing/2014/main" xmlns="" id="{9BE97BA3-19B8-4391-8656-D7EB917F8DA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5" name="【保健センター・保健所】&#10;一人当たり面積グラフ枠">
          <a:extLst>
            <a:ext uri="{FF2B5EF4-FFF2-40B4-BE49-F238E27FC236}">
              <a16:creationId xmlns:a16="http://schemas.microsoft.com/office/drawing/2014/main" xmlns="" id="{6E321F3D-908C-4F3A-A4E9-D137DBC6696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26" name="直線コネクタ 325">
          <a:extLst>
            <a:ext uri="{FF2B5EF4-FFF2-40B4-BE49-F238E27FC236}">
              <a16:creationId xmlns:a16="http://schemas.microsoft.com/office/drawing/2014/main" xmlns="" id="{8BD06425-AF47-46DC-B69D-D3453097B546}"/>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27" name="【保健センター・保健所】&#10;一人当たり面積最小値テキスト">
          <a:extLst>
            <a:ext uri="{FF2B5EF4-FFF2-40B4-BE49-F238E27FC236}">
              <a16:creationId xmlns:a16="http://schemas.microsoft.com/office/drawing/2014/main" xmlns="" id="{A9686DAD-3F6C-407F-A186-0052D101EF18}"/>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28" name="直線コネクタ 327">
          <a:extLst>
            <a:ext uri="{FF2B5EF4-FFF2-40B4-BE49-F238E27FC236}">
              <a16:creationId xmlns:a16="http://schemas.microsoft.com/office/drawing/2014/main" xmlns="" id="{A49F3D0B-D724-42C9-9193-6DCD0B383AF5}"/>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29" name="【保健センター・保健所】&#10;一人当たり面積最大値テキスト">
          <a:extLst>
            <a:ext uri="{FF2B5EF4-FFF2-40B4-BE49-F238E27FC236}">
              <a16:creationId xmlns:a16="http://schemas.microsoft.com/office/drawing/2014/main" xmlns="" id="{B440AD15-B9A0-4374-BB91-B0E398D99B1B}"/>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30" name="直線コネクタ 329">
          <a:extLst>
            <a:ext uri="{FF2B5EF4-FFF2-40B4-BE49-F238E27FC236}">
              <a16:creationId xmlns:a16="http://schemas.microsoft.com/office/drawing/2014/main" xmlns="" id="{BB093072-904E-4CA6-AF0E-EA248D4BC6DE}"/>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31" name="【保健センター・保健所】&#10;一人当たり面積平均値テキスト">
          <a:extLst>
            <a:ext uri="{FF2B5EF4-FFF2-40B4-BE49-F238E27FC236}">
              <a16:creationId xmlns:a16="http://schemas.microsoft.com/office/drawing/2014/main" xmlns="" id="{3E80C311-2883-4029-BCDF-77524E61DA97}"/>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32" name="フローチャート: 判断 331">
          <a:extLst>
            <a:ext uri="{FF2B5EF4-FFF2-40B4-BE49-F238E27FC236}">
              <a16:creationId xmlns:a16="http://schemas.microsoft.com/office/drawing/2014/main" xmlns="" id="{E4D630DA-6B26-4AF9-96CE-622AE826BE83}"/>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33" name="フローチャート: 判断 332">
          <a:extLst>
            <a:ext uri="{FF2B5EF4-FFF2-40B4-BE49-F238E27FC236}">
              <a16:creationId xmlns:a16="http://schemas.microsoft.com/office/drawing/2014/main" xmlns="" id="{A2406FEF-583F-4961-92B6-F481615687A8}"/>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334" name="n_1aveValue【保健センター・保健所】&#10;一人当たり面積">
          <a:extLst>
            <a:ext uri="{FF2B5EF4-FFF2-40B4-BE49-F238E27FC236}">
              <a16:creationId xmlns:a16="http://schemas.microsoft.com/office/drawing/2014/main" xmlns="" id="{BA3F71ED-5EE1-496A-8E5C-B4D9F35797F4}"/>
            </a:ext>
          </a:extLst>
        </xdr:cNvPr>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35" name="フローチャート: 判断 334">
          <a:extLst>
            <a:ext uri="{FF2B5EF4-FFF2-40B4-BE49-F238E27FC236}">
              <a16:creationId xmlns:a16="http://schemas.microsoft.com/office/drawing/2014/main" xmlns="" id="{C1A0EB57-9EDA-4078-B694-167F317D65B9}"/>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3065</xdr:rowOff>
    </xdr:from>
    <xdr:ext cx="469744" cy="259045"/>
    <xdr:sp macro="" textlink="">
      <xdr:nvSpPr>
        <xdr:cNvPr id="336" name="n_2aveValue【保健センター・保健所】&#10;一人当たり面積">
          <a:extLst>
            <a:ext uri="{FF2B5EF4-FFF2-40B4-BE49-F238E27FC236}">
              <a16:creationId xmlns:a16="http://schemas.microsoft.com/office/drawing/2014/main" xmlns="" id="{01799280-3C54-4FCE-ACCD-4E34701DD806}"/>
            </a:ext>
          </a:extLst>
        </xdr:cNvPr>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xmlns="" id="{59069A4C-DD1E-446B-A486-13CD4CC436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xmlns="" id="{53890007-FC66-4FDA-B85E-134A9CE5D3C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xmlns="" id="{18FCC601-1CBB-48AC-AEE2-025542D4658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xmlns="" id="{D67413D4-C858-420C-92D1-5F1B4955DC5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xmlns="" id="{753A3AA7-D524-4200-971E-8E2F4E4BE9F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39116</xdr:rowOff>
    </xdr:from>
    <xdr:to>
      <xdr:col>112</xdr:col>
      <xdr:colOff>38100</xdr:colOff>
      <xdr:row>62</xdr:row>
      <xdr:rowOff>140716</xdr:rowOff>
    </xdr:to>
    <xdr:sp macro="" textlink="">
      <xdr:nvSpPr>
        <xdr:cNvPr id="342" name="楕円 341">
          <a:extLst>
            <a:ext uri="{FF2B5EF4-FFF2-40B4-BE49-F238E27FC236}">
              <a16:creationId xmlns:a16="http://schemas.microsoft.com/office/drawing/2014/main" xmlns="" id="{D29CECDE-2CBE-4CD2-89EA-90DE0427D660}"/>
            </a:ext>
          </a:extLst>
        </xdr:cNvPr>
        <xdr:cNvSpPr/>
      </xdr:nvSpPr>
      <xdr:spPr>
        <a:xfrm>
          <a:off x="21272500" y="1066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41402</xdr:rowOff>
    </xdr:from>
    <xdr:to>
      <xdr:col>107</xdr:col>
      <xdr:colOff>101600</xdr:colOff>
      <xdr:row>62</xdr:row>
      <xdr:rowOff>143002</xdr:rowOff>
    </xdr:to>
    <xdr:sp macro="" textlink="">
      <xdr:nvSpPr>
        <xdr:cNvPr id="343" name="楕円 342">
          <a:extLst>
            <a:ext uri="{FF2B5EF4-FFF2-40B4-BE49-F238E27FC236}">
              <a16:creationId xmlns:a16="http://schemas.microsoft.com/office/drawing/2014/main" xmlns="" id="{24E3D399-5C5F-4F60-B527-979A463E0D18}"/>
            </a:ext>
          </a:extLst>
        </xdr:cNvPr>
        <xdr:cNvSpPr/>
      </xdr:nvSpPr>
      <xdr:spPr>
        <a:xfrm>
          <a:off x="20383500" y="106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89916</xdr:rowOff>
    </xdr:from>
    <xdr:to>
      <xdr:col>111</xdr:col>
      <xdr:colOff>177800</xdr:colOff>
      <xdr:row>62</xdr:row>
      <xdr:rowOff>92202</xdr:rowOff>
    </xdr:to>
    <xdr:cxnSp macro="">
      <xdr:nvCxnSpPr>
        <xdr:cNvPr id="344" name="直線コネクタ 343">
          <a:extLst>
            <a:ext uri="{FF2B5EF4-FFF2-40B4-BE49-F238E27FC236}">
              <a16:creationId xmlns:a16="http://schemas.microsoft.com/office/drawing/2014/main" xmlns="" id="{A3FCE0AB-13A8-4D89-BCF5-BF0B5DECE1DF}"/>
            </a:ext>
          </a:extLst>
        </xdr:cNvPr>
        <xdr:cNvCxnSpPr/>
      </xdr:nvCxnSpPr>
      <xdr:spPr>
        <a:xfrm flipV="1">
          <a:off x="20434300" y="107198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157243</xdr:rowOff>
    </xdr:from>
    <xdr:ext cx="469744" cy="259045"/>
    <xdr:sp macro="" textlink="">
      <xdr:nvSpPr>
        <xdr:cNvPr id="345" name="n_1mainValue【保健センター・保健所】&#10;一人当たり面積">
          <a:extLst>
            <a:ext uri="{FF2B5EF4-FFF2-40B4-BE49-F238E27FC236}">
              <a16:creationId xmlns:a16="http://schemas.microsoft.com/office/drawing/2014/main" xmlns="" id="{209FD718-1279-4B09-86ED-2145B36D8ED5}"/>
            </a:ext>
          </a:extLst>
        </xdr:cNvPr>
        <xdr:cNvSpPr txBox="1"/>
      </xdr:nvSpPr>
      <xdr:spPr>
        <a:xfrm>
          <a:off x="21075727" y="1044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159529</xdr:rowOff>
    </xdr:from>
    <xdr:ext cx="469744" cy="259045"/>
    <xdr:sp macro="" textlink="">
      <xdr:nvSpPr>
        <xdr:cNvPr id="346" name="n_2mainValue【保健センター・保健所】&#10;一人当たり面積">
          <a:extLst>
            <a:ext uri="{FF2B5EF4-FFF2-40B4-BE49-F238E27FC236}">
              <a16:creationId xmlns:a16="http://schemas.microsoft.com/office/drawing/2014/main" xmlns="" id="{26BAF663-E327-4BBA-A45D-C2AA86B50951}"/>
            </a:ext>
          </a:extLst>
        </xdr:cNvPr>
        <xdr:cNvSpPr txBox="1"/>
      </xdr:nvSpPr>
      <xdr:spPr>
        <a:xfrm>
          <a:off x="20199427" y="1044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7" name="正方形/長方形 346">
          <a:extLst>
            <a:ext uri="{FF2B5EF4-FFF2-40B4-BE49-F238E27FC236}">
              <a16:creationId xmlns:a16="http://schemas.microsoft.com/office/drawing/2014/main" xmlns="" id="{9B35D0BC-79BF-418D-B170-4088F285471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8" name="正方形/長方形 347">
          <a:extLst>
            <a:ext uri="{FF2B5EF4-FFF2-40B4-BE49-F238E27FC236}">
              <a16:creationId xmlns:a16="http://schemas.microsoft.com/office/drawing/2014/main" xmlns="" id="{0B75F672-D2EE-4746-AD6E-6FE62333771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9" name="正方形/長方形 348">
          <a:extLst>
            <a:ext uri="{FF2B5EF4-FFF2-40B4-BE49-F238E27FC236}">
              <a16:creationId xmlns:a16="http://schemas.microsoft.com/office/drawing/2014/main" xmlns="" id="{FCCA6F5C-1B30-4982-8E7D-50412484EF0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0" name="正方形/長方形 349">
          <a:extLst>
            <a:ext uri="{FF2B5EF4-FFF2-40B4-BE49-F238E27FC236}">
              <a16:creationId xmlns:a16="http://schemas.microsoft.com/office/drawing/2014/main" xmlns="" id="{4AD47650-8FBC-4F50-9D87-7F36EDC6513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1" name="正方形/長方形 350">
          <a:extLst>
            <a:ext uri="{FF2B5EF4-FFF2-40B4-BE49-F238E27FC236}">
              <a16:creationId xmlns:a16="http://schemas.microsoft.com/office/drawing/2014/main" xmlns="" id="{83BD321A-1221-402B-9CC7-01B3C235336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2" name="正方形/長方形 351">
          <a:extLst>
            <a:ext uri="{FF2B5EF4-FFF2-40B4-BE49-F238E27FC236}">
              <a16:creationId xmlns:a16="http://schemas.microsoft.com/office/drawing/2014/main" xmlns="" id="{3954D5F3-ABDB-45B9-ABDA-5D8EEE6D86C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3" name="正方形/長方形 352">
          <a:extLst>
            <a:ext uri="{FF2B5EF4-FFF2-40B4-BE49-F238E27FC236}">
              <a16:creationId xmlns:a16="http://schemas.microsoft.com/office/drawing/2014/main" xmlns="" id="{FC412318-6844-4920-8DD1-5792291CC97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正方形/長方形 353">
          <a:extLst>
            <a:ext uri="{FF2B5EF4-FFF2-40B4-BE49-F238E27FC236}">
              <a16:creationId xmlns:a16="http://schemas.microsoft.com/office/drawing/2014/main" xmlns="" id="{F08ECC91-D2CC-4809-AFA2-491404B337D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55" name="正方形/長方形 354">
          <a:extLst>
            <a:ext uri="{FF2B5EF4-FFF2-40B4-BE49-F238E27FC236}">
              <a16:creationId xmlns:a16="http://schemas.microsoft.com/office/drawing/2014/main" xmlns="" id="{2BEFECF3-82C4-4DFE-9055-CD3A9D32E6D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6" name="正方形/長方形 355">
          <a:extLst>
            <a:ext uri="{FF2B5EF4-FFF2-40B4-BE49-F238E27FC236}">
              <a16:creationId xmlns:a16="http://schemas.microsoft.com/office/drawing/2014/main" xmlns="" id="{4E0AD8F0-B031-4AB9-BAE3-A120D4CD1B3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7" name="正方形/長方形 356">
          <a:extLst>
            <a:ext uri="{FF2B5EF4-FFF2-40B4-BE49-F238E27FC236}">
              <a16:creationId xmlns:a16="http://schemas.microsoft.com/office/drawing/2014/main" xmlns="" id="{9C20148B-141C-48BD-BE67-99EF257DE53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8" name="正方形/長方形 357">
          <a:extLst>
            <a:ext uri="{FF2B5EF4-FFF2-40B4-BE49-F238E27FC236}">
              <a16:creationId xmlns:a16="http://schemas.microsoft.com/office/drawing/2014/main" xmlns="" id="{71054D55-308A-4ED5-A540-21D1A1B9ED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9" name="正方形/長方形 358">
          <a:extLst>
            <a:ext uri="{FF2B5EF4-FFF2-40B4-BE49-F238E27FC236}">
              <a16:creationId xmlns:a16="http://schemas.microsoft.com/office/drawing/2014/main" xmlns="" id="{671E5271-49F9-40FA-952F-62E2DB1E23C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0" name="正方形/長方形 359">
          <a:extLst>
            <a:ext uri="{FF2B5EF4-FFF2-40B4-BE49-F238E27FC236}">
              <a16:creationId xmlns:a16="http://schemas.microsoft.com/office/drawing/2014/main" xmlns="" id="{1B070CFF-0F52-4B19-9A86-45FB9EA5E95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1" name="正方形/長方形 360">
          <a:extLst>
            <a:ext uri="{FF2B5EF4-FFF2-40B4-BE49-F238E27FC236}">
              <a16:creationId xmlns:a16="http://schemas.microsoft.com/office/drawing/2014/main" xmlns="" id="{D80648E2-7253-4AC5-AC90-2352A86CCAC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2" name="正方形/長方形 361">
          <a:extLst>
            <a:ext uri="{FF2B5EF4-FFF2-40B4-BE49-F238E27FC236}">
              <a16:creationId xmlns:a16="http://schemas.microsoft.com/office/drawing/2014/main" xmlns="" id="{C571B2D5-0C57-4530-87C3-8C33AB0FA75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63" name="正方形/長方形 362">
          <a:extLst>
            <a:ext uri="{FF2B5EF4-FFF2-40B4-BE49-F238E27FC236}">
              <a16:creationId xmlns:a16="http://schemas.microsoft.com/office/drawing/2014/main" xmlns="" id="{37F758E8-6FC9-4EDC-B08A-8B727703F40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4" name="正方形/長方形 363">
          <a:extLst>
            <a:ext uri="{FF2B5EF4-FFF2-40B4-BE49-F238E27FC236}">
              <a16:creationId xmlns:a16="http://schemas.microsoft.com/office/drawing/2014/main" xmlns="" id="{BD8EDAA1-D28B-4A52-A2CE-C3F4E574663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5" name="正方形/長方形 364">
          <a:extLst>
            <a:ext uri="{FF2B5EF4-FFF2-40B4-BE49-F238E27FC236}">
              <a16:creationId xmlns:a16="http://schemas.microsoft.com/office/drawing/2014/main" xmlns="" id="{F5E1AA3B-F747-4AF8-9243-B4559B859DD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6" name="正方形/長方形 365">
          <a:extLst>
            <a:ext uri="{FF2B5EF4-FFF2-40B4-BE49-F238E27FC236}">
              <a16:creationId xmlns:a16="http://schemas.microsoft.com/office/drawing/2014/main" xmlns="" id="{186828A7-7AE6-4CC1-8328-FE01F8C4FA4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7" name="正方形/長方形 366">
          <a:extLst>
            <a:ext uri="{FF2B5EF4-FFF2-40B4-BE49-F238E27FC236}">
              <a16:creationId xmlns:a16="http://schemas.microsoft.com/office/drawing/2014/main" xmlns="" id="{60618B1E-053D-4A80-8806-B6CCA1DA008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8" name="正方形/長方形 367">
          <a:extLst>
            <a:ext uri="{FF2B5EF4-FFF2-40B4-BE49-F238E27FC236}">
              <a16:creationId xmlns:a16="http://schemas.microsoft.com/office/drawing/2014/main" xmlns="" id="{FED569FD-7735-4D93-9B48-3325697A3A0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9" name="正方形/長方形 368">
          <a:extLst>
            <a:ext uri="{FF2B5EF4-FFF2-40B4-BE49-F238E27FC236}">
              <a16:creationId xmlns:a16="http://schemas.microsoft.com/office/drawing/2014/main" xmlns="" id="{B47DF2DF-1FEE-41F7-AD06-49DF000888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0" name="正方形/長方形 369">
          <a:extLst>
            <a:ext uri="{FF2B5EF4-FFF2-40B4-BE49-F238E27FC236}">
              <a16:creationId xmlns:a16="http://schemas.microsoft.com/office/drawing/2014/main" xmlns="" id="{0668EDF5-FF13-4A39-8A2E-B75600C953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xmlns="" id="{F9C66114-05A2-4375-9F6A-34F84881238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2" name="直線コネクタ 371">
          <a:extLst>
            <a:ext uri="{FF2B5EF4-FFF2-40B4-BE49-F238E27FC236}">
              <a16:creationId xmlns:a16="http://schemas.microsoft.com/office/drawing/2014/main" xmlns="" id="{E88735F8-A360-4A01-84A3-8F33E599E13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3" name="直線コネクタ 372">
          <a:extLst>
            <a:ext uri="{FF2B5EF4-FFF2-40B4-BE49-F238E27FC236}">
              <a16:creationId xmlns:a16="http://schemas.microsoft.com/office/drawing/2014/main" xmlns="" id="{9CBF722A-E96D-4B35-95E6-B18E7FFE36F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4" name="テキスト ボックス 373">
          <a:extLst>
            <a:ext uri="{FF2B5EF4-FFF2-40B4-BE49-F238E27FC236}">
              <a16:creationId xmlns:a16="http://schemas.microsoft.com/office/drawing/2014/main" xmlns="" id="{D1A9767E-5F8B-4725-B239-3B7A1D8A298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5" name="直線コネクタ 374">
          <a:extLst>
            <a:ext uri="{FF2B5EF4-FFF2-40B4-BE49-F238E27FC236}">
              <a16:creationId xmlns:a16="http://schemas.microsoft.com/office/drawing/2014/main" xmlns="" id="{4067050A-D5A0-4F0C-A435-439E76D0D14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xmlns="" id="{A963CE7C-73D5-4BD6-A036-3D32B874C97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7" name="直線コネクタ 376">
          <a:extLst>
            <a:ext uri="{FF2B5EF4-FFF2-40B4-BE49-F238E27FC236}">
              <a16:creationId xmlns:a16="http://schemas.microsoft.com/office/drawing/2014/main" xmlns="" id="{3E46D7F9-ACD9-4AE8-857E-C7033AFA660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xmlns="" id="{29A9F88E-99DF-4071-BA69-E6CE6C79A0C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9" name="直線コネクタ 378">
          <a:extLst>
            <a:ext uri="{FF2B5EF4-FFF2-40B4-BE49-F238E27FC236}">
              <a16:creationId xmlns:a16="http://schemas.microsoft.com/office/drawing/2014/main" xmlns="" id="{FD8DAFEA-7CB0-44C9-847E-09694AC0F91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xmlns="" id="{DEA599CF-38DB-4586-A3B1-C8526BA772D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1" name="直線コネクタ 380">
          <a:extLst>
            <a:ext uri="{FF2B5EF4-FFF2-40B4-BE49-F238E27FC236}">
              <a16:creationId xmlns:a16="http://schemas.microsoft.com/office/drawing/2014/main" xmlns="" id="{EB4678B2-5D2D-4E60-8BA9-5DAECF4B686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xmlns="" id="{F406E27C-FCAD-4026-B338-BD2DECDD8B7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3" name="直線コネクタ 382">
          <a:extLst>
            <a:ext uri="{FF2B5EF4-FFF2-40B4-BE49-F238E27FC236}">
              <a16:creationId xmlns:a16="http://schemas.microsoft.com/office/drawing/2014/main" xmlns="" id="{097988CD-E0C3-4E76-9BCF-E3C6450CA31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4" name="テキスト ボックス 383">
          <a:extLst>
            <a:ext uri="{FF2B5EF4-FFF2-40B4-BE49-F238E27FC236}">
              <a16:creationId xmlns:a16="http://schemas.microsoft.com/office/drawing/2014/main" xmlns="" id="{54B724C2-EFD8-47D4-ACCB-EF40AA2AF45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5" name="直線コネクタ 384">
          <a:extLst>
            <a:ext uri="{FF2B5EF4-FFF2-40B4-BE49-F238E27FC236}">
              <a16:creationId xmlns:a16="http://schemas.microsoft.com/office/drawing/2014/main" xmlns="" id="{D2442DD1-CBD8-4DF6-9385-99BA4E3C412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6" name="テキスト ボックス 385">
          <a:extLst>
            <a:ext uri="{FF2B5EF4-FFF2-40B4-BE49-F238E27FC236}">
              <a16:creationId xmlns:a16="http://schemas.microsoft.com/office/drawing/2014/main" xmlns="" id="{B11DE193-8DC6-45EF-BEBE-00CF3EF29FC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7" name="【庁舎】&#10;有形固定資産減価償却率グラフ枠">
          <a:extLst>
            <a:ext uri="{FF2B5EF4-FFF2-40B4-BE49-F238E27FC236}">
              <a16:creationId xmlns:a16="http://schemas.microsoft.com/office/drawing/2014/main" xmlns="" id="{8DBA3842-DB1F-49A6-A5A9-B89DDA4C886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88" name="直線コネクタ 387">
          <a:extLst>
            <a:ext uri="{FF2B5EF4-FFF2-40B4-BE49-F238E27FC236}">
              <a16:creationId xmlns:a16="http://schemas.microsoft.com/office/drawing/2014/main" xmlns="" id="{FE4ADB8E-AF93-47D0-9E4C-FADBE50A81EF}"/>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89" name="【庁舎】&#10;有形固定資産減価償却率最小値テキスト">
          <a:extLst>
            <a:ext uri="{FF2B5EF4-FFF2-40B4-BE49-F238E27FC236}">
              <a16:creationId xmlns:a16="http://schemas.microsoft.com/office/drawing/2014/main" xmlns="" id="{1C807BDA-C123-4E6B-ADDA-EBD5AA6969A7}"/>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90" name="直線コネクタ 389">
          <a:extLst>
            <a:ext uri="{FF2B5EF4-FFF2-40B4-BE49-F238E27FC236}">
              <a16:creationId xmlns:a16="http://schemas.microsoft.com/office/drawing/2014/main" xmlns="" id="{B9037054-A0B6-4D6F-88BE-D5EAACF80EFC}"/>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91" name="【庁舎】&#10;有形固定資産減価償却率最大値テキスト">
          <a:extLst>
            <a:ext uri="{FF2B5EF4-FFF2-40B4-BE49-F238E27FC236}">
              <a16:creationId xmlns:a16="http://schemas.microsoft.com/office/drawing/2014/main" xmlns="" id="{AFD1CA4D-7242-4E76-92CD-BBC245D01F2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92" name="直線コネクタ 391">
          <a:extLst>
            <a:ext uri="{FF2B5EF4-FFF2-40B4-BE49-F238E27FC236}">
              <a16:creationId xmlns:a16="http://schemas.microsoft.com/office/drawing/2014/main" xmlns="" id="{AB02FE2B-0387-4C71-B21F-CB2AFE897A6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93" name="【庁舎】&#10;有形固定資産減価償却率平均値テキスト">
          <a:extLst>
            <a:ext uri="{FF2B5EF4-FFF2-40B4-BE49-F238E27FC236}">
              <a16:creationId xmlns:a16="http://schemas.microsoft.com/office/drawing/2014/main" xmlns="" id="{CDA5590E-E39F-4095-9753-5D18199B8E55}"/>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94" name="フローチャート: 判断 393">
          <a:extLst>
            <a:ext uri="{FF2B5EF4-FFF2-40B4-BE49-F238E27FC236}">
              <a16:creationId xmlns:a16="http://schemas.microsoft.com/office/drawing/2014/main" xmlns="" id="{4F00ABE9-B1EA-452B-8697-96658144211A}"/>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95" name="フローチャート: 判断 394">
          <a:extLst>
            <a:ext uri="{FF2B5EF4-FFF2-40B4-BE49-F238E27FC236}">
              <a16:creationId xmlns:a16="http://schemas.microsoft.com/office/drawing/2014/main" xmlns="" id="{6588C293-7BDE-46D1-AA87-A1B8E5947414}"/>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396" name="n_1aveValue【庁舎】&#10;有形固定資産減価償却率">
          <a:extLst>
            <a:ext uri="{FF2B5EF4-FFF2-40B4-BE49-F238E27FC236}">
              <a16:creationId xmlns:a16="http://schemas.microsoft.com/office/drawing/2014/main" xmlns="" id="{BE90AA38-8819-4203-ADB3-EE4C42C592B7}"/>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97" name="フローチャート: 判断 396">
          <a:extLst>
            <a:ext uri="{FF2B5EF4-FFF2-40B4-BE49-F238E27FC236}">
              <a16:creationId xmlns:a16="http://schemas.microsoft.com/office/drawing/2014/main" xmlns="" id="{C8E96526-7A47-4553-9B4E-99BDA44420B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398" name="n_2aveValue【庁舎】&#10;有形固定資産減価償却率">
          <a:extLst>
            <a:ext uri="{FF2B5EF4-FFF2-40B4-BE49-F238E27FC236}">
              <a16:creationId xmlns:a16="http://schemas.microsoft.com/office/drawing/2014/main" xmlns="" id="{C50940CD-A0D7-49DC-8E40-477EF3F640FA}"/>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48B006FD-1426-4790-B35A-08385B51329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xmlns="" id="{F0776749-30E2-4430-80BF-135C7176F4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xmlns="" id="{DD110710-F18E-4404-BD9B-0951A6ACA76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xmlns="" id="{58857146-FF00-426E-9957-28CB4ECF692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xmlns="" id="{ACD51102-CFD9-4B50-9220-2FD62BE690D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141332</xdr:rowOff>
    </xdr:from>
    <xdr:to>
      <xdr:col>81</xdr:col>
      <xdr:colOff>101600</xdr:colOff>
      <xdr:row>103</xdr:row>
      <xdr:rowOff>71482</xdr:rowOff>
    </xdr:to>
    <xdr:sp macro="" textlink="">
      <xdr:nvSpPr>
        <xdr:cNvPr id="404" name="楕円 403">
          <a:extLst>
            <a:ext uri="{FF2B5EF4-FFF2-40B4-BE49-F238E27FC236}">
              <a16:creationId xmlns:a16="http://schemas.microsoft.com/office/drawing/2014/main" xmlns="" id="{BFC5737C-D4E8-4DAB-9E38-02BE9D823D1F}"/>
            </a:ext>
          </a:extLst>
        </xdr:cNvPr>
        <xdr:cNvSpPr/>
      </xdr:nvSpPr>
      <xdr:spPr>
        <a:xfrm>
          <a:off x="15430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35198</xdr:rowOff>
    </xdr:from>
    <xdr:to>
      <xdr:col>76</xdr:col>
      <xdr:colOff>165100</xdr:colOff>
      <xdr:row>103</xdr:row>
      <xdr:rowOff>136798</xdr:rowOff>
    </xdr:to>
    <xdr:sp macro="" textlink="">
      <xdr:nvSpPr>
        <xdr:cNvPr id="405" name="楕円 404">
          <a:extLst>
            <a:ext uri="{FF2B5EF4-FFF2-40B4-BE49-F238E27FC236}">
              <a16:creationId xmlns:a16="http://schemas.microsoft.com/office/drawing/2014/main" xmlns="" id="{09CF3684-2BAD-409B-8BE8-AB9F62D71A9E}"/>
            </a:ext>
          </a:extLst>
        </xdr:cNvPr>
        <xdr:cNvSpPr/>
      </xdr:nvSpPr>
      <xdr:spPr>
        <a:xfrm>
          <a:off x="14541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20682</xdr:rowOff>
    </xdr:from>
    <xdr:to>
      <xdr:col>81</xdr:col>
      <xdr:colOff>50800</xdr:colOff>
      <xdr:row>103</xdr:row>
      <xdr:rowOff>85998</xdr:rowOff>
    </xdr:to>
    <xdr:cxnSp macro="">
      <xdr:nvCxnSpPr>
        <xdr:cNvPr id="406" name="直線コネクタ 405">
          <a:extLst>
            <a:ext uri="{FF2B5EF4-FFF2-40B4-BE49-F238E27FC236}">
              <a16:creationId xmlns:a16="http://schemas.microsoft.com/office/drawing/2014/main" xmlns="" id="{EA359585-7891-484E-B9C9-DC73966C115C}"/>
            </a:ext>
          </a:extLst>
        </xdr:cNvPr>
        <xdr:cNvCxnSpPr/>
      </xdr:nvCxnSpPr>
      <xdr:spPr>
        <a:xfrm flipV="1">
          <a:off x="14592300" y="1768003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88009</xdr:rowOff>
    </xdr:from>
    <xdr:ext cx="405111" cy="259045"/>
    <xdr:sp macro="" textlink="">
      <xdr:nvSpPr>
        <xdr:cNvPr id="407" name="n_1mainValue【庁舎】&#10;有形固定資産減価償却率">
          <a:extLst>
            <a:ext uri="{FF2B5EF4-FFF2-40B4-BE49-F238E27FC236}">
              <a16:creationId xmlns:a16="http://schemas.microsoft.com/office/drawing/2014/main" xmlns="" id="{0212B532-E28F-4C7E-89FA-F472EE1E4274}"/>
            </a:ext>
          </a:extLst>
        </xdr:cNvPr>
        <xdr:cNvSpPr txBox="1"/>
      </xdr:nvSpPr>
      <xdr:spPr>
        <a:xfrm>
          <a:off x="152660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153325</xdr:rowOff>
    </xdr:from>
    <xdr:ext cx="405111" cy="259045"/>
    <xdr:sp macro="" textlink="">
      <xdr:nvSpPr>
        <xdr:cNvPr id="408" name="n_2mainValue【庁舎】&#10;有形固定資産減価償却率">
          <a:extLst>
            <a:ext uri="{FF2B5EF4-FFF2-40B4-BE49-F238E27FC236}">
              <a16:creationId xmlns:a16="http://schemas.microsoft.com/office/drawing/2014/main" xmlns="" id="{5A23BE82-25B0-4D07-86D5-635F7300ACDA}"/>
            </a:ext>
          </a:extLst>
        </xdr:cNvPr>
        <xdr:cNvSpPr txBox="1"/>
      </xdr:nvSpPr>
      <xdr:spPr>
        <a:xfrm>
          <a:off x="14389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9" name="正方形/長方形 408">
          <a:extLst>
            <a:ext uri="{FF2B5EF4-FFF2-40B4-BE49-F238E27FC236}">
              <a16:creationId xmlns:a16="http://schemas.microsoft.com/office/drawing/2014/main" xmlns="" id="{FDDD0E7D-99D6-4359-ABB7-5C9CF13BA48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0" name="正方形/長方形 409">
          <a:extLst>
            <a:ext uri="{FF2B5EF4-FFF2-40B4-BE49-F238E27FC236}">
              <a16:creationId xmlns:a16="http://schemas.microsoft.com/office/drawing/2014/main" xmlns="" id="{7D486B84-F863-4F0E-B503-0415C62CB1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1" name="正方形/長方形 410">
          <a:extLst>
            <a:ext uri="{FF2B5EF4-FFF2-40B4-BE49-F238E27FC236}">
              <a16:creationId xmlns:a16="http://schemas.microsoft.com/office/drawing/2014/main" xmlns="" id="{6C94978F-717E-4A13-8E26-1464F2826B6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2" name="正方形/長方形 411">
          <a:extLst>
            <a:ext uri="{FF2B5EF4-FFF2-40B4-BE49-F238E27FC236}">
              <a16:creationId xmlns:a16="http://schemas.microsoft.com/office/drawing/2014/main" xmlns="" id="{D22F2780-F81F-4984-81E3-4B1626FE764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3" name="正方形/長方形 412">
          <a:extLst>
            <a:ext uri="{FF2B5EF4-FFF2-40B4-BE49-F238E27FC236}">
              <a16:creationId xmlns:a16="http://schemas.microsoft.com/office/drawing/2014/main" xmlns="" id="{18A3FE36-841A-4937-B696-395F4CC1F2D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4" name="正方形/長方形 413">
          <a:extLst>
            <a:ext uri="{FF2B5EF4-FFF2-40B4-BE49-F238E27FC236}">
              <a16:creationId xmlns:a16="http://schemas.microsoft.com/office/drawing/2014/main" xmlns="" id="{3C76D713-9165-4B66-A844-CBCD341EA95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5" name="正方形/長方形 414">
          <a:extLst>
            <a:ext uri="{FF2B5EF4-FFF2-40B4-BE49-F238E27FC236}">
              <a16:creationId xmlns:a16="http://schemas.microsoft.com/office/drawing/2014/main" xmlns="" id="{B9E60199-9B9F-468A-83B5-96F8A32DDCB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6" name="正方形/長方形 415">
          <a:extLst>
            <a:ext uri="{FF2B5EF4-FFF2-40B4-BE49-F238E27FC236}">
              <a16:creationId xmlns:a16="http://schemas.microsoft.com/office/drawing/2014/main" xmlns="" id="{69B5669A-5845-41FB-92C5-073007975C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xmlns="" id="{EE1325F8-7FF9-4113-8DDA-FA0CD228A73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8" name="直線コネクタ 417">
          <a:extLst>
            <a:ext uri="{FF2B5EF4-FFF2-40B4-BE49-F238E27FC236}">
              <a16:creationId xmlns:a16="http://schemas.microsoft.com/office/drawing/2014/main" xmlns="" id="{74B4A1F0-736D-4A7F-AD36-4C1B1C9600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19" name="直線コネクタ 418">
          <a:extLst>
            <a:ext uri="{FF2B5EF4-FFF2-40B4-BE49-F238E27FC236}">
              <a16:creationId xmlns:a16="http://schemas.microsoft.com/office/drawing/2014/main" xmlns="" id="{F90DED7A-4031-4722-B4D9-9E606251E43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0" name="テキスト ボックス 419">
          <a:extLst>
            <a:ext uri="{FF2B5EF4-FFF2-40B4-BE49-F238E27FC236}">
              <a16:creationId xmlns:a16="http://schemas.microsoft.com/office/drawing/2014/main" xmlns="" id="{DE3DC82B-9C7A-425F-B0FE-18D7ED7DE0B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1" name="直線コネクタ 420">
          <a:extLst>
            <a:ext uri="{FF2B5EF4-FFF2-40B4-BE49-F238E27FC236}">
              <a16:creationId xmlns:a16="http://schemas.microsoft.com/office/drawing/2014/main" xmlns="" id="{A2312281-061E-4EAC-BB75-BA850466610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22" name="テキスト ボックス 421">
          <a:extLst>
            <a:ext uri="{FF2B5EF4-FFF2-40B4-BE49-F238E27FC236}">
              <a16:creationId xmlns:a16="http://schemas.microsoft.com/office/drawing/2014/main" xmlns="" id="{AA70BD9D-6639-4A2A-8729-C24BE2A6015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3" name="直線コネクタ 422">
          <a:extLst>
            <a:ext uri="{FF2B5EF4-FFF2-40B4-BE49-F238E27FC236}">
              <a16:creationId xmlns:a16="http://schemas.microsoft.com/office/drawing/2014/main" xmlns="" id="{86D29EA3-E898-4794-B918-422E065B688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24" name="テキスト ボックス 423">
          <a:extLst>
            <a:ext uri="{FF2B5EF4-FFF2-40B4-BE49-F238E27FC236}">
              <a16:creationId xmlns:a16="http://schemas.microsoft.com/office/drawing/2014/main" xmlns="" id="{57FD3D35-10D5-4C65-BA50-EB149AE90F7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5" name="直線コネクタ 424">
          <a:extLst>
            <a:ext uri="{FF2B5EF4-FFF2-40B4-BE49-F238E27FC236}">
              <a16:creationId xmlns:a16="http://schemas.microsoft.com/office/drawing/2014/main" xmlns="" id="{A674D687-318E-46EC-B833-839E8E678A5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26" name="テキスト ボックス 425">
          <a:extLst>
            <a:ext uri="{FF2B5EF4-FFF2-40B4-BE49-F238E27FC236}">
              <a16:creationId xmlns:a16="http://schemas.microsoft.com/office/drawing/2014/main" xmlns="" id="{F8AE1B93-264F-4F49-9749-12102171079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7" name="直線コネクタ 426">
          <a:extLst>
            <a:ext uri="{FF2B5EF4-FFF2-40B4-BE49-F238E27FC236}">
              <a16:creationId xmlns:a16="http://schemas.microsoft.com/office/drawing/2014/main" xmlns="" id="{B8BA246A-6E23-4E2B-9F0B-B3514D73D7E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xmlns="" id="{C298BC54-9D7E-4FFD-9DA4-E2F59C78958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9" name="【庁舎】&#10;一人当たり面積グラフ枠">
          <a:extLst>
            <a:ext uri="{FF2B5EF4-FFF2-40B4-BE49-F238E27FC236}">
              <a16:creationId xmlns:a16="http://schemas.microsoft.com/office/drawing/2014/main" xmlns="" id="{15D8407B-7568-4E91-8446-7135CA63FDF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30" name="直線コネクタ 429">
          <a:extLst>
            <a:ext uri="{FF2B5EF4-FFF2-40B4-BE49-F238E27FC236}">
              <a16:creationId xmlns:a16="http://schemas.microsoft.com/office/drawing/2014/main" xmlns="" id="{C5D74B8E-8987-4827-BC51-EF5E4E315F9A}"/>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31" name="【庁舎】&#10;一人当たり面積最小値テキスト">
          <a:extLst>
            <a:ext uri="{FF2B5EF4-FFF2-40B4-BE49-F238E27FC236}">
              <a16:creationId xmlns:a16="http://schemas.microsoft.com/office/drawing/2014/main" xmlns="" id="{02E47612-EA25-44E4-82B3-DBBFAFB934EA}"/>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32" name="直線コネクタ 431">
          <a:extLst>
            <a:ext uri="{FF2B5EF4-FFF2-40B4-BE49-F238E27FC236}">
              <a16:creationId xmlns:a16="http://schemas.microsoft.com/office/drawing/2014/main" xmlns="" id="{36EC5A64-6F7A-44BB-AB6C-81151E1D232E}"/>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33" name="【庁舎】&#10;一人当たり面積最大値テキスト">
          <a:extLst>
            <a:ext uri="{FF2B5EF4-FFF2-40B4-BE49-F238E27FC236}">
              <a16:creationId xmlns:a16="http://schemas.microsoft.com/office/drawing/2014/main" xmlns="" id="{9322DDE3-0591-4999-989E-0DDA32195811}"/>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34" name="直線コネクタ 433">
          <a:extLst>
            <a:ext uri="{FF2B5EF4-FFF2-40B4-BE49-F238E27FC236}">
              <a16:creationId xmlns:a16="http://schemas.microsoft.com/office/drawing/2014/main" xmlns="" id="{689F1509-E83C-4574-8EE9-85BC7BB4E322}"/>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435" name="【庁舎】&#10;一人当たり面積平均値テキスト">
          <a:extLst>
            <a:ext uri="{FF2B5EF4-FFF2-40B4-BE49-F238E27FC236}">
              <a16:creationId xmlns:a16="http://schemas.microsoft.com/office/drawing/2014/main" xmlns="" id="{963B04B7-78EE-46BE-9798-1306A9678C97}"/>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36" name="フローチャート: 判断 435">
          <a:extLst>
            <a:ext uri="{FF2B5EF4-FFF2-40B4-BE49-F238E27FC236}">
              <a16:creationId xmlns:a16="http://schemas.microsoft.com/office/drawing/2014/main" xmlns="" id="{7B61A49A-704F-43EB-AD26-39FDA45528F3}"/>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37" name="フローチャート: 判断 436">
          <a:extLst>
            <a:ext uri="{FF2B5EF4-FFF2-40B4-BE49-F238E27FC236}">
              <a16:creationId xmlns:a16="http://schemas.microsoft.com/office/drawing/2014/main" xmlns="" id="{5144E25D-2F99-41AC-90CE-EE9EAE3D1FD3}"/>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438" name="n_1aveValue【庁舎】&#10;一人当たり面積">
          <a:extLst>
            <a:ext uri="{FF2B5EF4-FFF2-40B4-BE49-F238E27FC236}">
              <a16:creationId xmlns:a16="http://schemas.microsoft.com/office/drawing/2014/main" xmlns="" id="{539EDA21-7767-4B35-9251-E7180E503EF1}"/>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39" name="フローチャート: 判断 438">
          <a:extLst>
            <a:ext uri="{FF2B5EF4-FFF2-40B4-BE49-F238E27FC236}">
              <a16:creationId xmlns:a16="http://schemas.microsoft.com/office/drawing/2014/main" xmlns="" id="{136F880F-B6C1-4E48-8801-3F6AFB70C592}"/>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40" name="n_2aveValue【庁舎】&#10;一人当たり面積">
          <a:extLst>
            <a:ext uri="{FF2B5EF4-FFF2-40B4-BE49-F238E27FC236}">
              <a16:creationId xmlns:a16="http://schemas.microsoft.com/office/drawing/2014/main" xmlns="" id="{81EA2281-D85C-4BA0-83BE-89D19CF757D6}"/>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xmlns="" id="{92CA75E7-087E-4056-9E46-15CE52D4A4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xmlns="" id="{737BBDA4-D3E7-4C01-B503-91E1F9F2F08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xmlns="" id="{32A7C1F9-6778-48FF-B49A-ACDF5903AE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xmlns="" id="{BECA9B8E-1027-48DD-A2CA-6B968D5789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xmlns="" id="{7821DD08-DE50-4C4B-9819-168E31FFFDA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97410</xdr:rowOff>
    </xdr:from>
    <xdr:to>
      <xdr:col>112</xdr:col>
      <xdr:colOff>38100</xdr:colOff>
      <xdr:row>108</xdr:row>
      <xdr:rowOff>27560</xdr:rowOff>
    </xdr:to>
    <xdr:sp macro="" textlink="">
      <xdr:nvSpPr>
        <xdr:cNvPr id="446" name="楕円 445">
          <a:extLst>
            <a:ext uri="{FF2B5EF4-FFF2-40B4-BE49-F238E27FC236}">
              <a16:creationId xmlns:a16="http://schemas.microsoft.com/office/drawing/2014/main" xmlns="" id="{CBEC2A2C-B863-42E4-A0E7-87587C3AA022}"/>
            </a:ext>
          </a:extLst>
        </xdr:cNvPr>
        <xdr:cNvSpPr/>
      </xdr:nvSpPr>
      <xdr:spPr>
        <a:xfrm>
          <a:off x="21272500" y="184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98323</xdr:rowOff>
    </xdr:from>
    <xdr:to>
      <xdr:col>107</xdr:col>
      <xdr:colOff>101600</xdr:colOff>
      <xdr:row>108</xdr:row>
      <xdr:rowOff>28473</xdr:rowOff>
    </xdr:to>
    <xdr:sp macro="" textlink="">
      <xdr:nvSpPr>
        <xdr:cNvPr id="447" name="楕円 446">
          <a:extLst>
            <a:ext uri="{FF2B5EF4-FFF2-40B4-BE49-F238E27FC236}">
              <a16:creationId xmlns:a16="http://schemas.microsoft.com/office/drawing/2014/main" xmlns="" id="{0AFCD0BC-B01E-49BE-9F30-CE5D4A8724E0}"/>
            </a:ext>
          </a:extLst>
        </xdr:cNvPr>
        <xdr:cNvSpPr/>
      </xdr:nvSpPr>
      <xdr:spPr>
        <a:xfrm>
          <a:off x="20383500" y="184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148210</xdr:rowOff>
    </xdr:from>
    <xdr:to>
      <xdr:col>111</xdr:col>
      <xdr:colOff>177800</xdr:colOff>
      <xdr:row>107</xdr:row>
      <xdr:rowOff>149123</xdr:rowOff>
    </xdr:to>
    <xdr:cxnSp macro="">
      <xdr:nvCxnSpPr>
        <xdr:cNvPr id="448" name="直線コネクタ 447">
          <a:extLst>
            <a:ext uri="{FF2B5EF4-FFF2-40B4-BE49-F238E27FC236}">
              <a16:creationId xmlns:a16="http://schemas.microsoft.com/office/drawing/2014/main" xmlns="" id="{88975908-87CE-472C-B433-46506E434E99}"/>
            </a:ext>
          </a:extLst>
        </xdr:cNvPr>
        <xdr:cNvCxnSpPr/>
      </xdr:nvCxnSpPr>
      <xdr:spPr>
        <a:xfrm flipV="1">
          <a:off x="20434300" y="18493360"/>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18687</xdr:rowOff>
    </xdr:from>
    <xdr:ext cx="469744" cy="259045"/>
    <xdr:sp macro="" textlink="">
      <xdr:nvSpPr>
        <xdr:cNvPr id="449" name="n_1mainValue【庁舎】&#10;一人当たり面積">
          <a:extLst>
            <a:ext uri="{FF2B5EF4-FFF2-40B4-BE49-F238E27FC236}">
              <a16:creationId xmlns:a16="http://schemas.microsoft.com/office/drawing/2014/main" xmlns="" id="{1DAB26E6-4FC8-428D-ADEB-189A08B30394}"/>
            </a:ext>
          </a:extLst>
        </xdr:cNvPr>
        <xdr:cNvSpPr txBox="1"/>
      </xdr:nvSpPr>
      <xdr:spPr>
        <a:xfrm>
          <a:off x="21075727" y="1853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19600</xdr:rowOff>
    </xdr:from>
    <xdr:ext cx="469744" cy="259045"/>
    <xdr:sp macro="" textlink="">
      <xdr:nvSpPr>
        <xdr:cNvPr id="450" name="n_2mainValue【庁舎】&#10;一人当たり面積">
          <a:extLst>
            <a:ext uri="{FF2B5EF4-FFF2-40B4-BE49-F238E27FC236}">
              <a16:creationId xmlns:a16="http://schemas.microsoft.com/office/drawing/2014/main" xmlns="" id="{DF0690CE-0002-47C3-A3EE-9186DB7098A3}"/>
            </a:ext>
          </a:extLst>
        </xdr:cNvPr>
        <xdr:cNvSpPr txBox="1"/>
      </xdr:nvSpPr>
      <xdr:spPr>
        <a:xfrm>
          <a:off x="20199427" y="185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1" name="正方形/長方形 450">
          <a:extLst>
            <a:ext uri="{FF2B5EF4-FFF2-40B4-BE49-F238E27FC236}">
              <a16:creationId xmlns:a16="http://schemas.microsoft.com/office/drawing/2014/main" xmlns="" id="{6F4D2248-2675-44AC-9F56-E4B8048F2AC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2" name="正方形/長方形 451">
          <a:extLst>
            <a:ext uri="{FF2B5EF4-FFF2-40B4-BE49-F238E27FC236}">
              <a16:creationId xmlns:a16="http://schemas.microsoft.com/office/drawing/2014/main" xmlns="" id="{45F58BD9-6B51-4F7B-9B90-3F720BFD358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3" name="テキスト ボックス 452">
          <a:extLst>
            <a:ext uri="{FF2B5EF4-FFF2-40B4-BE49-F238E27FC236}">
              <a16:creationId xmlns:a16="http://schemas.microsoft.com/office/drawing/2014/main" xmlns="" id="{68F012C0-A343-42E3-B616-5BE3221E54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年度については現在整備中である。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類似団体と比較して特に固定資産減価償却率が高くなっている施設は、福祉施設、市民会館である。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両施設とも耐震改修を完了しており使用する上での問題はないが、施設の状況を把握し、定期点検を行って予防保全的な維持管理を実施する。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
3,260
28.36
11,339,328
10,827,764
58,200
1,615,463
3,120,054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人口の減少や全国平均を上回る高齢化率（２９年度末４２．１％）に加え、長引く景気低迷や一次産業の不振等により財政基盤が弱く、類似団体平均値ではあるが全国平均や県平均をかなり下回っている。</a:t>
          </a:r>
        </a:p>
        <a:p>
          <a:r>
            <a:rPr kumimoji="1" lang="ja-JP" altLang="en-US" sz="1300">
              <a:latin typeface="ＭＳ Ｐゴシック" panose="020B0600070205080204" pitchFamily="50" charset="-128"/>
              <a:ea typeface="ＭＳ Ｐゴシック" panose="020B0600070205080204" pitchFamily="50" charset="-128"/>
            </a:rPr>
            <a:t>　物件費などの歳出の見直しを実施し、産業の振興による税収増への取り組みを積極的に行うとともに、税収の徴収強化対策を継続して実施し、自主財源の確保に努める。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100754</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flipV="1">
          <a:off x="4114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100754</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108796</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1447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153687</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169773</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strike="noStrike">
              <a:latin typeface="ＭＳ Ｐゴシック" panose="020B0600070205080204" pitchFamily="50" charset="-128"/>
              <a:ea typeface="ＭＳ Ｐゴシック" panose="020B0600070205080204" pitchFamily="50" charset="-128"/>
            </a:rPr>
            <a:t>経常収支比率は前年度と比較すると４．３ポイント増加しており、類似団体を１．４ポイント上回っている。</a:t>
          </a:r>
          <a:endParaRPr kumimoji="1" lang="en-US" altLang="ja-JP" sz="1300" strike="noStrike">
            <a:latin typeface="ＭＳ Ｐゴシック" panose="020B0600070205080204" pitchFamily="50" charset="-128"/>
            <a:ea typeface="ＭＳ Ｐゴシック" panose="020B0600070205080204" pitchFamily="50" charset="-128"/>
          </a:endParaRPr>
        </a:p>
        <a:p>
          <a:r>
            <a:rPr kumimoji="1" lang="ja-JP" altLang="en-US" sz="1300" strike="noStrike">
              <a:latin typeface="ＭＳ Ｐゴシック" panose="020B0600070205080204" pitchFamily="50" charset="-128"/>
              <a:ea typeface="ＭＳ Ｐゴシック" panose="020B0600070205080204" pitchFamily="50" charset="-128"/>
            </a:rPr>
            <a:t>　増加の要因としては、人件費、公債費、維持修繕費に係る経常経費の増加に対し、普通交付税の減により歳入経常一般財源が減少したためである。　</a:t>
          </a:r>
          <a:endParaRPr kumimoji="1" lang="en-US" altLang="ja-JP" sz="1300" strike="noStrike">
            <a:latin typeface="ＭＳ Ｐゴシック" panose="020B0600070205080204" pitchFamily="50" charset="-128"/>
            <a:ea typeface="ＭＳ Ｐゴシック" panose="020B0600070205080204" pitchFamily="50" charset="-128"/>
          </a:endParaRPr>
        </a:p>
        <a:p>
          <a:r>
            <a:rPr kumimoji="1" lang="ja-JP" altLang="en-US" sz="1300" strike="noStrike">
              <a:latin typeface="ＭＳ Ｐゴシック" panose="020B0600070205080204" pitchFamily="50" charset="-128"/>
              <a:ea typeface="ＭＳ Ｐゴシック" panose="020B0600070205080204" pitchFamily="50" charset="-128"/>
            </a:rPr>
            <a:t>　</a:t>
          </a:r>
          <a:r>
            <a:rPr kumimoji="1" lang="ja-JP" altLang="en-US" sz="1300" strike="noStrike" baseline="0">
              <a:latin typeface="ＭＳ Ｐゴシック" panose="020B0600070205080204" pitchFamily="50" charset="-128"/>
              <a:ea typeface="ＭＳ Ｐゴシック" panose="020B0600070205080204" pitchFamily="50" charset="-128"/>
            </a:rPr>
            <a:t>今後も、地方債の発行増による公債費の増加が見込まれるため、繰上償還による公債費の削減や、事務事業の優先度の点検を行い経常経費の削減に取り組む。</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8346</xdr:rowOff>
    </xdr:from>
    <xdr:to>
      <xdr:col>23</xdr:col>
      <xdr:colOff>133350</xdr:colOff>
      <xdr:row>64</xdr:row>
      <xdr:rowOff>156573</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0981146"/>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52251</xdr:rowOff>
    </xdr:from>
    <xdr:to>
      <xdr:col>19</xdr:col>
      <xdr:colOff>133350</xdr:colOff>
      <xdr:row>64</xdr:row>
      <xdr:rowOff>8346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853601"/>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52251</xdr:rowOff>
    </xdr:from>
    <xdr:to>
      <xdr:col>15</xdr:col>
      <xdr:colOff>82550</xdr:colOff>
      <xdr:row>64</xdr:row>
      <xdr:rowOff>132443</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0853601"/>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94524</xdr:rowOff>
    </xdr:from>
    <xdr:to>
      <xdr:col>11</xdr:col>
      <xdr:colOff>31750</xdr:colOff>
      <xdr:row>64</xdr:row>
      <xdr:rowOff>132443</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106732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105773</xdr:rowOff>
    </xdr:from>
    <xdr:to>
      <xdr:col>23</xdr:col>
      <xdr:colOff>184150</xdr:colOff>
      <xdr:row>65</xdr:row>
      <xdr:rowOff>35923</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77850</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105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128996</xdr:rowOff>
    </xdr:from>
    <xdr:to>
      <xdr:col>19</xdr:col>
      <xdr:colOff>184150</xdr:colOff>
      <xdr:row>64</xdr:row>
      <xdr:rowOff>59146</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69323</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69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1451</xdr:rowOff>
    </xdr:from>
    <xdr:to>
      <xdr:col>15</xdr:col>
      <xdr:colOff>133350</xdr:colOff>
      <xdr:row>63</xdr:row>
      <xdr:rowOff>103051</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113228</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81643</xdr:rowOff>
    </xdr:from>
    <xdr:to>
      <xdr:col>11</xdr:col>
      <xdr:colOff>82550</xdr:colOff>
      <xdr:row>65</xdr:row>
      <xdr:rowOff>11793</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168020</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43724</xdr:rowOff>
    </xdr:from>
    <xdr:to>
      <xdr:col>7</xdr:col>
      <xdr:colOff>31750</xdr:colOff>
      <xdr:row>64</xdr:row>
      <xdr:rowOff>145324</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130101</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[538,193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strike="noStrike">
              <a:latin typeface="ＭＳ Ｐゴシック" panose="020B0600070205080204" pitchFamily="50" charset="-128"/>
              <a:ea typeface="ＭＳ Ｐゴシック" panose="020B0600070205080204" pitchFamily="50" charset="-128"/>
            </a:rPr>
            <a:t>　人件費、物件費及び維持補修費の合計額の人口１人当たりの金額が、前年度より１８３，１５２円（＋</a:t>
          </a:r>
          <a:r>
            <a:rPr kumimoji="1" lang="en-US" altLang="ja-JP" sz="1300" strike="noStrike">
              <a:latin typeface="ＭＳ Ｐゴシック" panose="020B0600070205080204" pitchFamily="50" charset="-128"/>
              <a:ea typeface="ＭＳ Ｐゴシック" panose="020B0600070205080204" pitchFamily="50" charset="-128"/>
            </a:rPr>
            <a:t>51.6</a:t>
          </a:r>
          <a:r>
            <a:rPr kumimoji="1" lang="ja-JP" altLang="en-US" sz="1300" strike="noStrike">
              <a:latin typeface="ＭＳ Ｐゴシック" panose="020B0600070205080204" pitchFamily="50" charset="-128"/>
              <a:ea typeface="ＭＳ Ｐゴシック" panose="020B0600070205080204" pitchFamily="50" charset="-128"/>
            </a:rPr>
            <a:t>％）増加し、類似団体平均に比べ高くなっているのは、主に物件費を要因としており、ふるさと納税振興事業費に係る経費が増加したためである。　</a:t>
          </a:r>
          <a:endParaRPr kumimoji="1" lang="en-US" altLang="ja-JP" sz="1300" strike="noStrike">
            <a:latin typeface="ＭＳ Ｐゴシック" panose="020B0600070205080204" pitchFamily="50" charset="-128"/>
            <a:ea typeface="ＭＳ Ｐゴシック" panose="020B0600070205080204" pitchFamily="50" charset="-128"/>
          </a:endParaRPr>
        </a:p>
        <a:p>
          <a:r>
            <a:rPr kumimoji="1" lang="ja-JP" altLang="en-US" sz="1300" strike="noStrike" baseline="0">
              <a:latin typeface="ＭＳ Ｐゴシック" panose="020B0600070205080204" pitchFamily="50" charset="-128"/>
              <a:ea typeface="ＭＳ Ｐゴシック" panose="020B0600070205080204" pitchFamily="50" charset="-128"/>
            </a:rPr>
            <a:t>　近年増加傾向にあることから、今後はこれらも含めた経費について、抑制していく必要がある。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92273</xdr:rowOff>
    </xdr:from>
    <xdr:to>
      <xdr:col>23</xdr:col>
      <xdr:colOff>133350</xdr:colOff>
      <xdr:row>83</xdr:row>
      <xdr:rowOff>131274</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151173"/>
          <a:ext cx="838200" cy="2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11588</xdr:rowOff>
    </xdr:from>
    <xdr:to>
      <xdr:col>19</xdr:col>
      <xdr:colOff>133350</xdr:colOff>
      <xdr:row>82</xdr:row>
      <xdr:rowOff>92273</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070488"/>
          <a:ext cx="889000" cy="8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138974</xdr:rowOff>
    </xdr:from>
    <xdr:to>
      <xdr:col>15</xdr:col>
      <xdr:colOff>82550</xdr:colOff>
      <xdr:row>82</xdr:row>
      <xdr:rowOff>11588</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026424"/>
          <a:ext cx="889000" cy="4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98098</xdr:rowOff>
    </xdr:from>
    <xdr:to>
      <xdr:col>11</xdr:col>
      <xdr:colOff>31750</xdr:colOff>
      <xdr:row>81</xdr:row>
      <xdr:rowOff>138974</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3985548"/>
          <a:ext cx="889000" cy="4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80474</xdr:rowOff>
    </xdr:from>
    <xdr:to>
      <xdr:col>23</xdr:col>
      <xdr:colOff>184150</xdr:colOff>
      <xdr:row>84</xdr:row>
      <xdr:rowOff>10624</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3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52551</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28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41473</xdr:rowOff>
    </xdr:from>
    <xdr:to>
      <xdr:col>19</xdr:col>
      <xdr:colOff>184150</xdr:colOff>
      <xdr:row>82</xdr:row>
      <xdr:rowOff>143073</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1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153250</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869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132238</xdr:rowOff>
    </xdr:from>
    <xdr:to>
      <xdr:col>15</xdr:col>
      <xdr:colOff>133350</xdr:colOff>
      <xdr:row>82</xdr:row>
      <xdr:rowOff>62388</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0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72565</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78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88174</xdr:rowOff>
    </xdr:from>
    <xdr:to>
      <xdr:col>11</xdr:col>
      <xdr:colOff>82550</xdr:colOff>
      <xdr:row>82</xdr:row>
      <xdr:rowOff>18324</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39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28501</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74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47298</xdr:rowOff>
    </xdr:from>
    <xdr:to>
      <xdr:col>7</xdr:col>
      <xdr:colOff>31750</xdr:colOff>
      <xdr:row>81</xdr:row>
      <xdr:rowOff>148898</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9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159075</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70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全国平均は下回っているが、類似団体平均を３．０ポイント上回っている。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今後も国の制度改正に準拠した給与の適正管理に努める。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24130</xdr:rowOff>
    </xdr:from>
    <xdr:to>
      <xdr:col>81</xdr:col>
      <xdr:colOff>44450</xdr:colOff>
      <xdr:row>88</xdr:row>
      <xdr:rowOff>24130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511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105093</xdr:rowOff>
    </xdr:from>
    <xdr:to>
      <xdr:col>77</xdr:col>
      <xdr:colOff>44450</xdr:colOff>
      <xdr:row>88</xdr:row>
      <xdr:rowOff>24130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502124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56832</xdr:rowOff>
    </xdr:from>
    <xdr:to>
      <xdr:col>72</xdr:col>
      <xdr:colOff>203200</xdr:colOff>
      <xdr:row>87</xdr:row>
      <xdr:rowOff>105093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97298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14605</xdr:rowOff>
    </xdr:from>
    <xdr:to>
      <xdr:col>68</xdr:col>
      <xdr:colOff>152400</xdr:colOff>
      <xdr:row>87</xdr:row>
      <xdr:rowOff>56832</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93075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54293</xdr:rowOff>
    </xdr:from>
    <xdr:to>
      <xdr:col>73</xdr:col>
      <xdr:colOff>44450</xdr:colOff>
      <xdr:row>87</xdr:row>
      <xdr:rowOff>155893</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140670</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xdr:rowOff>
    </xdr:from>
    <xdr:to>
      <xdr:col>68</xdr:col>
      <xdr:colOff>203200</xdr:colOff>
      <xdr:row>87</xdr:row>
      <xdr:rowOff>107632</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92409</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50182</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過去からの新規採用抑制や退職不補充等により類似団体平均を下回っている。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今後も定員適正化計画に基づく職員数を配置し、適正な定員管理に努める。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xmlns=""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xmlns=""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xmlns=""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7658</xdr:rowOff>
    </xdr:from>
    <xdr:to>
      <xdr:col>81</xdr:col>
      <xdr:colOff>44450</xdr:colOff>
      <xdr:row>61</xdr:row>
      <xdr:rowOff>18276</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179800" y="10466108"/>
          <a:ext cx="8382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xmlns=""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161734</xdr:rowOff>
    </xdr:from>
    <xdr:to>
      <xdr:col>77</xdr:col>
      <xdr:colOff>44450</xdr:colOff>
      <xdr:row>61</xdr:row>
      <xdr:rowOff>7658</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5290800" y="1044873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146774</xdr:rowOff>
    </xdr:from>
    <xdr:to>
      <xdr:col>72</xdr:col>
      <xdr:colOff>203200</xdr:colOff>
      <xdr:row>60</xdr:row>
      <xdr:rowOff>161734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4401800" y="10433774"/>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134709</xdr:rowOff>
    </xdr:from>
    <xdr:to>
      <xdr:col>68</xdr:col>
      <xdr:colOff>152400</xdr:colOff>
      <xdr:row>60</xdr:row>
      <xdr:rowOff>146774</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3512800" y="104217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138926</xdr:rowOff>
    </xdr:from>
    <xdr:to>
      <xdr:col>81</xdr:col>
      <xdr:colOff>95250</xdr:colOff>
      <xdr:row>61</xdr:row>
      <xdr:rowOff>69076</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6967200" y="10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155453</xdr:rowOff>
    </xdr:from>
    <xdr:ext cx="762000" cy="259045"/>
    <xdr:sp macro="" textlink="">
      <xdr:nvSpPr>
        <xdr:cNvPr id="335" name="定員管理の状況該当値テキスト">
          <a:extLst>
            <a:ext uri="{FF2B5EF4-FFF2-40B4-BE49-F238E27FC236}">
              <a16:creationId xmlns:a16="http://schemas.microsoft.com/office/drawing/2014/main" xmlns="" id="{00000000-0008-0000-0300-00004F010000}"/>
            </a:ext>
          </a:extLst>
        </xdr:cNvPr>
        <xdr:cNvSpPr txBox="1"/>
      </xdr:nvSpPr>
      <xdr:spPr>
        <a:xfrm>
          <a:off x="17106900" y="1027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128308</xdr:rowOff>
    </xdr:from>
    <xdr:to>
      <xdr:col>77</xdr:col>
      <xdr:colOff>95250</xdr:colOff>
      <xdr:row>61</xdr:row>
      <xdr:rowOff>58458</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6129000" y="104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68635</xdr:rowOff>
    </xdr:from>
    <xdr:ext cx="7366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798800" y="10184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110934</xdr:rowOff>
    </xdr:from>
    <xdr:to>
      <xdr:col>73</xdr:col>
      <xdr:colOff>44450</xdr:colOff>
      <xdr:row>61</xdr:row>
      <xdr:rowOff>41084</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52400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51261</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1016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95974</xdr:rowOff>
    </xdr:from>
    <xdr:to>
      <xdr:col>68</xdr:col>
      <xdr:colOff>203200</xdr:colOff>
      <xdr:row>61</xdr:row>
      <xdr:rowOff>26124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4351000" y="103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36301</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020800" y="1015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83909</xdr:rowOff>
    </xdr:from>
    <xdr:to>
      <xdr:col>64</xdr:col>
      <xdr:colOff>152400</xdr:colOff>
      <xdr:row>61</xdr:row>
      <xdr:rowOff>14059</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3462000" y="103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24236</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131800" y="1013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平成１９年度から実施した補償金免除繰上償還等により、類似団体平均を下回っている。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今後数年間は投資事業が集中し、地方債の発行増による公債費の増加が見込まれるため、地方債発行の抑制等、公債費の適正管理を図る。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xmlns=""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xmlns=""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xmlns=""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38</xdr:row>
      <xdr:rowOff>115994</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179800" y="6405880"/>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xmlns=""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38</xdr:row>
      <xdr:rowOff>115994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5290800" y="640588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40</xdr:row>
      <xdr:rowOff>78740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4401800" y="6631094"/>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42</xdr:row>
      <xdr:rowOff>25400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3512800" y="69367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396" name="公債費負担の状況該当値テキスト">
          <a:extLst>
            <a:ext uri="{FF2B5EF4-FFF2-40B4-BE49-F238E27FC236}">
              <a16:creationId xmlns:a16="http://schemas.microsoft.com/office/drawing/2014/main" xmlns="" id="{00000000-0008-0000-0300-00008C010000}"/>
            </a:ext>
          </a:extLst>
        </xdr:cNvPr>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65194</xdr:rowOff>
    </xdr:from>
    <xdr:to>
      <xdr:col>73</xdr:col>
      <xdr:colOff>44450</xdr:colOff>
      <xdr:row>38</xdr:row>
      <xdr:rowOff>166794</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5520</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平成２９年度末時点では、普通交付税算入見込額や充当可能基金などの充当可能財源が将来負担を上回っている。</a:t>
          </a:r>
        </a:p>
        <a:p>
          <a:r>
            <a:rPr kumimoji="1" lang="ja-JP" altLang="en-US" sz="1300">
              <a:latin typeface="ＭＳ Ｐゴシック" panose="020B0600070205080204" pitchFamily="50" charset="-128"/>
              <a:ea typeface="ＭＳ Ｐゴシック" panose="020B0600070205080204" pitchFamily="50" charset="-128"/>
            </a:rPr>
            <a:t>　今後も新規事業の実施等にあたっては、総点検を行い財政の健全化を図る。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xmlns=""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xmlns=""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xmlns=""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
3,260
28.36
11,339,328
10,827,764
58,200
1,615,463
3,120,054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０．７ポイント下回っており、全国平均、県内平均と比べても低い数値となっているものの、普通建設事業費支弁人件費の減少や職員数の増加（＋１人）により対前年度比は２．４ポイントの増となっている。</a:t>
          </a:r>
        </a:p>
        <a:p>
          <a:r>
            <a:rPr kumimoji="1" lang="ja-JP" altLang="en-US" sz="1300">
              <a:latin typeface="ＭＳ Ｐゴシック" panose="020B0600070205080204" pitchFamily="50" charset="-128"/>
              <a:ea typeface="ＭＳ Ｐゴシック" panose="020B0600070205080204" pitchFamily="50" charset="-128"/>
            </a:rPr>
            <a:t>　近年は職員数が増加傾向にあるため、人件費の増加も想定される。一定数の職員の確保とともに、業務の外部委託の検討など経費の抑制に努めていく。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145288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20776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104140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117856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117856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221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物件費に係る経常収支比率は類似団体平均を下回っているものの、各課事務事業の点検・見直しにより物件費の抑制に取り組んでいく必要がある。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　業務システムや国の制度等による情報システムの導入・運用コストの増大が課題である。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166188</xdr:rowOff>
    </xdr:from>
    <xdr:to>
      <xdr:col>82</xdr:col>
      <xdr:colOff>107950</xdr:colOff>
      <xdr:row>15</xdr:row>
      <xdr:rowOff>46990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56648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15</xdr:row>
      <xdr:rowOff>46990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49464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14</xdr:row>
      <xdr:rowOff>153126</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4946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140063</xdr:rowOff>
    </xdr:from>
    <xdr:to>
      <xdr:col>69</xdr:col>
      <xdr:colOff>92075</xdr:colOff>
      <xdr:row>14</xdr:row>
      <xdr:rowOff>153126</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5403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115388</xdr:rowOff>
    </xdr:from>
    <xdr:to>
      <xdr:col>82</xdr:col>
      <xdr:colOff>158750</xdr:colOff>
      <xdr:row>15</xdr:row>
      <xdr:rowOff>45538</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131915</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36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102326</xdr:rowOff>
    </xdr:from>
    <xdr:to>
      <xdr:col>69</xdr:col>
      <xdr:colOff>142875</xdr:colOff>
      <xdr:row>15</xdr:row>
      <xdr:rowOff>32476</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42653</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27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89263</xdr:rowOff>
    </xdr:from>
    <xdr:to>
      <xdr:col>65</xdr:col>
      <xdr:colOff>53975</xdr:colOff>
      <xdr:row>15</xdr:row>
      <xdr:rowOff>19413</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29590</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25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扶助費による経常収支比率は、保育所に係る運営費の減少等により対前年度比は０．２ポイントの減となっているが、ほぼ横ばいで推移しており、今後も大きな増減はないと見込まれる。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消費税社会保障財源分を活用し、少子高齢化対策など真に必要な事業を実施していく。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xmlns=""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xmlns=""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xmlns=""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19050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987800" y="9423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xmlns=""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19050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098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31750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2209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31750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1320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7" name="扶助費該当値テキスト">
          <a:extLst>
            <a:ext uri="{FF2B5EF4-FFF2-40B4-BE49-F238E27FC236}">
              <a16:creationId xmlns:a16="http://schemas.microsoft.com/office/drawing/2014/main" xmlns="" id="{00000000-0008-0000-0400-0000CF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他会計への繰出金が主なものであるが、各会計の適正化を図り、数値を抑制する。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xdr:rowOff>
    </xdr:from>
    <xdr:to>
      <xdr:col>82</xdr:col>
      <xdr:colOff>107950</xdr:colOff>
      <xdr:row>56</xdr:row>
      <xdr:rowOff>58420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5671800" y="96093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152146</xdr:rowOff>
    </xdr:from>
    <xdr:to>
      <xdr:col>78</xdr:col>
      <xdr:colOff>69850</xdr:colOff>
      <xdr:row>56</xdr:row>
      <xdr:rowOff>8128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4782800" y="9581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152146</xdr:rowOff>
    </xdr:from>
    <xdr:to>
      <xdr:col>73</xdr:col>
      <xdr:colOff>180975</xdr:colOff>
      <xdr:row>56</xdr:row>
      <xdr:rowOff>17272</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893800" y="9581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17272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568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128778</xdr:rowOff>
    </xdr:from>
    <xdr:to>
      <xdr:col>78</xdr:col>
      <xdr:colOff>120650</xdr:colOff>
      <xdr:row>56</xdr:row>
      <xdr:rowOff>58928</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69105</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3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101346</xdr:rowOff>
    </xdr:from>
    <xdr:to>
      <xdr:col>74</xdr:col>
      <xdr:colOff>31750</xdr:colOff>
      <xdr:row>56</xdr:row>
      <xdr:rowOff>31496</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41673</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137922</xdr:rowOff>
    </xdr:from>
    <xdr:to>
      <xdr:col>69</xdr:col>
      <xdr:colOff>142875</xdr:colOff>
      <xdr:row>56</xdr:row>
      <xdr:rowOff>68072</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78249</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補助費等に係る経常収支比率が類似団体平均を上回っているのは、保健福祉費・清掃費・消防費等の、広域連合・一部事務組合への負担が要因である。</a:t>
          </a:r>
        </a:p>
        <a:p>
          <a:r>
            <a:rPr kumimoji="1" lang="ja-JP" altLang="en-US" sz="1300">
              <a:latin typeface="ＭＳ Ｐゴシック" panose="020B0600070205080204" pitchFamily="50" charset="-128"/>
              <a:ea typeface="ＭＳ Ｐゴシック" panose="020B0600070205080204" pitchFamily="50" charset="-128"/>
            </a:rPr>
            <a:t>　一部事務組合等のほか、各種団体等への補助金について適正な管理を行う。</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33274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66649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39</xdr:row>
      <xdr:rowOff>33274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5735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122428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5735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122428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5278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153924</xdr:rowOff>
    </xdr:from>
    <xdr:to>
      <xdr:col>78</xdr:col>
      <xdr:colOff>120650</xdr:colOff>
      <xdr:row>39</xdr:row>
      <xdr:rowOff>84074</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68851</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71628</xdr:rowOff>
    </xdr:from>
    <xdr:to>
      <xdr:col>69</xdr:col>
      <xdr:colOff>142875</xdr:colOff>
      <xdr:row>39</xdr:row>
      <xdr:rowOff>1778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158005</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公債費については、平成１９年度のピーク時以降減少傾向にあったが、特定財源である基金取崩の減少等により、対前年度比３．０ポイントの増となっている。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今後、南海トラフ地震対策等による投資事業における地方債発行による公債費の増加が見込まれるため、公債費削減の取組みと、総合計画に基づいた計画的な事業実施により、適正な数値に抑える。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165100</xdr:rowOff>
    </xdr:from>
    <xdr:to>
      <xdr:col>24</xdr:col>
      <xdr:colOff>25400</xdr:colOff>
      <xdr:row>76</xdr:row>
      <xdr:rowOff>107950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023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76</xdr:row>
      <xdr:rowOff>16511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023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157480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30467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149861</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18768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57150</xdr:rowOff>
    </xdr:from>
    <xdr:to>
      <xdr:col>24</xdr:col>
      <xdr:colOff>76200</xdr:colOff>
      <xdr:row>76</xdr:row>
      <xdr:rowOff>158750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73677</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114300</xdr:rowOff>
    </xdr:from>
    <xdr:to>
      <xdr:col>20</xdr:col>
      <xdr:colOff>38100</xdr:colOff>
      <xdr:row>76</xdr:row>
      <xdr:rowOff>44450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54627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99061</xdr:rowOff>
    </xdr:from>
    <xdr:to>
      <xdr:col>6</xdr:col>
      <xdr:colOff>171450</xdr:colOff>
      <xdr:row>78</xdr:row>
      <xdr:rowOff>29211</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13988</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公債費以外の経常収支比率は前年度比１．３ポイント増となっており、類似団体平均を２．９ポイント上回っている。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繰出金の経常収支比率が主な要因であり、当該経常収支比率は今後も増加傾向にあるため、各特別会計内の運営の適正化を図ることにより、普通会計の負担額を減少するよう努める。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131899</xdr:rowOff>
    </xdr:from>
    <xdr:to>
      <xdr:col>82</xdr:col>
      <xdr:colOff>107950</xdr:colOff>
      <xdr:row>78</xdr:row>
      <xdr:rowOff>2902</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5671800" y="1333354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162923</xdr:rowOff>
    </xdr:from>
    <xdr:to>
      <xdr:col>78</xdr:col>
      <xdr:colOff>69850</xdr:colOff>
      <xdr:row>77</xdr:row>
      <xdr:rowOff>131899</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4782800" y="13193123"/>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162923</xdr:rowOff>
    </xdr:from>
    <xdr:to>
      <xdr:col>73</xdr:col>
      <xdr:colOff>180975</xdr:colOff>
      <xdr:row>77</xdr:row>
      <xdr:rowOff>109038</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3893800" y="13193123"/>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109038</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134339"/>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123552</xdr:rowOff>
    </xdr:from>
    <xdr:to>
      <xdr:col>82</xdr:col>
      <xdr:colOff>158750</xdr:colOff>
      <xdr:row>78</xdr:row>
      <xdr:rowOff>53702</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95629</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81099</xdr:rowOff>
    </xdr:from>
    <xdr:to>
      <xdr:col>78</xdr:col>
      <xdr:colOff>120650</xdr:colOff>
      <xdr:row>78</xdr:row>
      <xdr:rowOff>11249</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112123</xdr:rowOff>
    </xdr:from>
    <xdr:to>
      <xdr:col>74</xdr:col>
      <xdr:colOff>31750</xdr:colOff>
      <xdr:row>77</xdr:row>
      <xdr:rowOff>42273</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27050</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58238</xdr:rowOff>
    </xdr:from>
    <xdr:to>
      <xdr:col>69</xdr:col>
      <xdr:colOff>142875</xdr:colOff>
      <xdr:row>77</xdr:row>
      <xdr:rowOff>159838</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144615</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58504</xdr:rowOff>
    </xdr:from>
    <xdr:to>
      <xdr:col>29</xdr:col>
      <xdr:colOff>127000</xdr:colOff>
      <xdr:row>18</xdr:row>
      <xdr:rowOff>83924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192229"/>
          <a:ext cx="6477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83924</xdr:rowOff>
    </xdr:from>
    <xdr:to>
      <xdr:col>26</xdr:col>
      <xdr:colOff>50800</xdr:colOff>
      <xdr:row>18</xdr:row>
      <xdr:rowOff>99974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217649"/>
          <a:ext cx="698500" cy="1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99974</xdr:rowOff>
    </xdr:from>
    <xdr:to>
      <xdr:col>22</xdr:col>
      <xdr:colOff>114300</xdr:colOff>
      <xdr:row>18</xdr:row>
      <xdr:rowOff>117532</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3233699"/>
          <a:ext cx="698500" cy="17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117532</xdr:rowOff>
    </xdr:from>
    <xdr:to>
      <xdr:col>18</xdr:col>
      <xdr:colOff>177800</xdr:colOff>
      <xdr:row>18</xdr:row>
      <xdr:rowOff>133538</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251257"/>
          <a:ext cx="698500" cy="16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7704</xdr:rowOff>
    </xdr:from>
    <xdr:to>
      <xdr:col>29</xdr:col>
      <xdr:colOff>177800</xdr:colOff>
      <xdr:row>18</xdr:row>
      <xdr:rowOff>109304</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141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151231</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311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33124</xdr:rowOff>
    </xdr:from>
    <xdr:to>
      <xdr:col>26</xdr:col>
      <xdr:colOff>101600</xdr:colOff>
      <xdr:row>18</xdr:row>
      <xdr:rowOff>134724</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16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119501</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253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49174</xdr:rowOff>
    </xdr:from>
    <xdr:to>
      <xdr:col>22</xdr:col>
      <xdr:colOff>165100</xdr:colOff>
      <xdr:row>18</xdr:row>
      <xdr:rowOff>150774</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18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135551</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26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66732</xdr:rowOff>
    </xdr:from>
    <xdr:to>
      <xdr:col>19</xdr:col>
      <xdr:colOff>38100</xdr:colOff>
      <xdr:row>18</xdr:row>
      <xdr:rowOff>168332</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200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153109</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328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82738</xdr:rowOff>
    </xdr:from>
    <xdr:to>
      <xdr:col>15</xdr:col>
      <xdr:colOff>101600</xdr:colOff>
      <xdr:row>19</xdr:row>
      <xdr:rowOff>12888</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21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169115</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30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34170</xdr:rowOff>
    </xdr:from>
    <xdr:to>
      <xdr:col>29</xdr:col>
      <xdr:colOff>127000</xdr:colOff>
      <xdr:row>36</xdr:row>
      <xdr:rowOff>131087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987420"/>
          <a:ext cx="647700" cy="96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131087</xdr:rowOff>
    </xdr:from>
    <xdr:to>
      <xdr:col>26</xdr:col>
      <xdr:colOff>50800</xdr:colOff>
      <xdr:row>36</xdr:row>
      <xdr:rowOff>132747</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7084337"/>
          <a:ext cx="698500" cy="1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72520</xdr:rowOff>
    </xdr:from>
    <xdr:to>
      <xdr:col>22</xdr:col>
      <xdr:colOff>114300</xdr:colOff>
      <xdr:row>36</xdr:row>
      <xdr:rowOff>132747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7025770"/>
          <a:ext cx="698500" cy="6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321370</xdr:rowOff>
    </xdr:from>
    <xdr:to>
      <xdr:col>18</xdr:col>
      <xdr:colOff>177800</xdr:colOff>
      <xdr:row>36</xdr:row>
      <xdr:rowOff>72520</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931720"/>
          <a:ext cx="698500" cy="94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326270</xdr:rowOff>
    </xdr:from>
    <xdr:to>
      <xdr:col>29</xdr:col>
      <xdr:colOff>177800</xdr:colOff>
      <xdr:row>36</xdr:row>
      <xdr:rowOff>84970</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936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298347</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9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80287</xdr:rowOff>
    </xdr:from>
    <xdr:to>
      <xdr:col>26</xdr:col>
      <xdr:colOff>101600</xdr:colOff>
      <xdr:row>37</xdr:row>
      <xdr:rowOff>10437</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7033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166664</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711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81947</xdr:rowOff>
    </xdr:from>
    <xdr:to>
      <xdr:col>22</xdr:col>
      <xdr:colOff>165100</xdr:colOff>
      <xdr:row>37</xdr:row>
      <xdr:rowOff>12097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7035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168324</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712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21720</xdr:rowOff>
    </xdr:from>
    <xdr:to>
      <xdr:col>19</xdr:col>
      <xdr:colOff>38100</xdr:colOff>
      <xdr:row>36</xdr:row>
      <xdr:rowOff>123320</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97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108097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706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270570</xdr:rowOff>
    </xdr:from>
    <xdr:to>
      <xdr:col>15</xdr:col>
      <xdr:colOff>101600</xdr:colOff>
      <xdr:row>36</xdr:row>
      <xdr:rowOff>29270</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88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14047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9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
3,260
28.36
11,339,328
10,827,764
58,200
1,615,463
3,120,054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152221</xdr:rowOff>
    </xdr:from>
    <xdr:to>
      <xdr:col>24</xdr:col>
      <xdr:colOff>63500</xdr:colOff>
      <xdr:row>37</xdr:row>
      <xdr:rowOff>22220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324421"/>
          <a:ext cx="838200" cy="4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1194</xdr:rowOff>
    </xdr:from>
    <xdr:to>
      <xdr:col>19</xdr:col>
      <xdr:colOff>177800</xdr:colOff>
      <xdr:row>37</xdr:row>
      <xdr:rowOff>22220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2908300" y="6344844"/>
          <a:ext cx="889000" cy="2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1194</xdr:rowOff>
    </xdr:from>
    <xdr:to>
      <xdr:col>15</xdr:col>
      <xdr:colOff>50800</xdr:colOff>
      <xdr:row>37</xdr:row>
      <xdr:rowOff>18988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344844"/>
          <a:ext cx="889000" cy="1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18988</xdr:rowOff>
    </xdr:from>
    <xdr:to>
      <xdr:col>10</xdr:col>
      <xdr:colOff>114300</xdr:colOff>
      <xdr:row>37</xdr:row>
      <xdr:rowOff>31225</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362638"/>
          <a:ext cx="889000" cy="1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101421</xdr:rowOff>
    </xdr:from>
    <xdr:to>
      <xdr:col>24</xdr:col>
      <xdr:colOff>114300</xdr:colOff>
      <xdr:row>37</xdr:row>
      <xdr:rowOff>31571</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79848</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25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142870</xdr:rowOff>
    </xdr:from>
    <xdr:to>
      <xdr:col>20</xdr:col>
      <xdr:colOff>38100</xdr:colOff>
      <xdr:row>37</xdr:row>
      <xdr:rowOff>73020</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31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64147</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640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121844</xdr:rowOff>
    </xdr:from>
    <xdr:to>
      <xdr:col>15</xdr:col>
      <xdr:colOff>101600</xdr:colOff>
      <xdr:row>37</xdr:row>
      <xdr:rowOff>51994</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43121</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638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139638</xdr:rowOff>
    </xdr:from>
    <xdr:to>
      <xdr:col>10</xdr:col>
      <xdr:colOff>165100</xdr:colOff>
      <xdr:row>37</xdr:row>
      <xdr:rowOff>69788</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3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60915</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640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151875</xdr:rowOff>
    </xdr:from>
    <xdr:to>
      <xdr:col>6</xdr:col>
      <xdr:colOff>38100</xdr:colOff>
      <xdr:row>37</xdr:row>
      <xdr:rowOff>82025</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3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73152</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64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148983</xdr:rowOff>
    </xdr:from>
    <xdr:to>
      <xdr:col>24</xdr:col>
      <xdr:colOff>63500</xdr:colOff>
      <xdr:row>57</xdr:row>
      <xdr:rowOff>83959</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578733"/>
          <a:ext cx="838200" cy="2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83959</xdr:rowOff>
    </xdr:from>
    <xdr:to>
      <xdr:col>19</xdr:col>
      <xdr:colOff>177800</xdr:colOff>
      <xdr:row>58</xdr:row>
      <xdr:rowOff>30606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856609"/>
          <a:ext cx="889000" cy="1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30606</xdr:rowOff>
    </xdr:from>
    <xdr:to>
      <xdr:col>15</xdr:col>
      <xdr:colOff>50800</xdr:colOff>
      <xdr:row>58</xdr:row>
      <xdr:rowOff>84508</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974706"/>
          <a:ext cx="889000" cy="5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84508</xdr:rowOff>
    </xdr:from>
    <xdr:to>
      <xdr:col>10</xdr:col>
      <xdr:colOff>114300</xdr:colOff>
      <xdr:row>58</xdr:row>
      <xdr:rowOff>127151</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10028608"/>
          <a:ext cx="889000" cy="4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98183</xdr:rowOff>
    </xdr:from>
    <xdr:to>
      <xdr:col>24</xdr:col>
      <xdr:colOff>114300</xdr:colOff>
      <xdr:row>56</xdr:row>
      <xdr:rowOff>28333</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5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121060</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37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33159</xdr:rowOff>
    </xdr:from>
    <xdr:to>
      <xdr:col>20</xdr:col>
      <xdr:colOff>38100</xdr:colOff>
      <xdr:row>57</xdr:row>
      <xdr:rowOff>134759</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8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151286</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151256</xdr:rowOff>
    </xdr:from>
    <xdr:to>
      <xdr:col>15</xdr:col>
      <xdr:colOff>101600</xdr:colOff>
      <xdr:row>58</xdr:row>
      <xdr:rowOff>81406</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9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72533</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1001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33708</xdr:rowOff>
    </xdr:from>
    <xdr:to>
      <xdr:col>10</xdr:col>
      <xdr:colOff>165100</xdr:colOff>
      <xdr:row>58</xdr:row>
      <xdr:rowOff>135308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97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126435</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1007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76351</xdr:rowOff>
    </xdr:from>
    <xdr:to>
      <xdr:col>6</xdr:col>
      <xdr:colOff>38100</xdr:colOff>
      <xdr:row>59</xdr:row>
      <xdr:rowOff>6501</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100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169078</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63111" y="101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113982</xdr:rowOff>
    </xdr:from>
    <xdr:to>
      <xdr:col>24</xdr:col>
      <xdr:colOff>63500</xdr:colOff>
      <xdr:row>77</xdr:row>
      <xdr:rowOff>146306</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3315632"/>
          <a:ext cx="8382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126870</xdr:rowOff>
    </xdr:from>
    <xdr:to>
      <xdr:col>19</xdr:col>
      <xdr:colOff>177800</xdr:colOff>
      <xdr:row>77</xdr:row>
      <xdr:rowOff>146306</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2908300" y="13328520"/>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126870</xdr:rowOff>
    </xdr:from>
    <xdr:to>
      <xdr:col>15</xdr:col>
      <xdr:colOff>50800</xdr:colOff>
      <xdr:row>77</xdr:row>
      <xdr:rowOff>129527</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019300" y="13328520"/>
          <a:ext cx="8890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129527</xdr:rowOff>
    </xdr:from>
    <xdr:to>
      <xdr:col>10</xdr:col>
      <xdr:colOff>114300</xdr:colOff>
      <xdr:row>77</xdr:row>
      <xdr:rowOff>151696</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3331177"/>
          <a:ext cx="889000" cy="2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63182</xdr:rowOff>
    </xdr:from>
    <xdr:to>
      <xdr:col>24</xdr:col>
      <xdr:colOff>114300</xdr:colOff>
      <xdr:row>77</xdr:row>
      <xdr:rowOff>164782</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2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149559</xdr:rowOff>
    </xdr:from>
    <xdr:ext cx="534377"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1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95506</xdr:rowOff>
    </xdr:from>
    <xdr:to>
      <xdr:col>20</xdr:col>
      <xdr:colOff>38100</xdr:colOff>
      <xdr:row>78</xdr:row>
      <xdr:rowOff>25656</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2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16783</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38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76070</xdr:rowOff>
    </xdr:from>
    <xdr:to>
      <xdr:col>15</xdr:col>
      <xdr:colOff>101600</xdr:colOff>
      <xdr:row>78</xdr:row>
      <xdr:rowOff>6220</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2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168797</xdr:rowOff>
    </xdr:from>
    <xdr:ext cx="534377"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41111" y="133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78727</xdr:rowOff>
    </xdr:from>
    <xdr:to>
      <xdr:col>10</xdr:col>
      <xdr:colOff>165100</xdr:colOff>
      <xdr:row>78</xdr:row>
      <xdr:rowOff>8877</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2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4</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52111" y="1337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100896</xdr:rowOff>
    </xdr:from>
    <xdr:to>
      <xdr:col>6</xdr:col>
      <xdr:colOff>38100</xdr:colOff>
      <xdr:row>78</xdr:row>
      <xdr:rowOff>31046</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3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22173</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339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134947</xdr:rowOff>
    </xdr:from>
    <xdr:to>
      <xdr:col>24</xdr:col>
      <xdr:colOff>63500</xdr:colOff>
      <xdr:row>97</xdr:row>
      <xdr:rowOff>163388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6765597"/>
          <a:ext cx="8382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134947</xdr:rowOff>
    </xdr:from>
    <xdr:to>
      <xdr:col>19</xdr:col>
      <xdr:colOff>177800</xdr:colOff>
      <xdr:row>98</xdr:row>
      <xdr:rowOff>16656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765597"/>
          <a:ext cx="889000" cy="5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169684</xdr:rowOff>
    </xdr:from>
    <xdr:to>
      <xdr:col>15</xdr:col>
      <xdr:colOff>50800</xdr:colOff>
      <xdr:row>98</xdr:row>
      <xdr:rowOff>16656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019300" y="16800334"/>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169684</xdr:rowOff>
    </xdr:from>
    <xdr:to>
      <xdr:col>10</xdr:col>
      <xdr:colOff>114300</xdr:colOff>
      <xdr:row>98</xdr:row>
      <xdr:rowOff>58937</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800334"/>
          <a:ext cx="889000" cy="6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112588</xdr:rowOff>
    </xdr:from>
    <xdr:to>
      <xdr:col>24</xdr:col>
      <xdr:colOff>114300</xdr:colOff>
      <xdr:row>98</xdr:row>
      <xdr:rowOff>42738</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7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27515</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65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84147</xdr:rowOff>
    </xdr:from>
    <xdr:to>
      <xdr:col>20</xdr:col>
      <xdr:colOff>38100</xdr:colOff>
      <xdr:row>98</xdr:row>
      <xdr:rowOff>14297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7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5424</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8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137306</xdr:rowOff>
    </xdr:from>
    <xdr:to>
      <xdr:col>15</xdr:col>
      <xdr:colOff>101600</xdr:colOff>
      <xdr:row>98</xdr:row>
      <xdr:rowOff>67456</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7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58583</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8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118884</xdr:rowOff>
    </xdr:from>
    <xdr:to>
      <xdr:col>10</xdr:col>
      <xdr:colOff>165100</xdr:colOff>
      <xdr:row>98</xdr:row>
      <xdr:rowOff>49034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74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40161</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84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8137</xdr:rowOff>
    </xdr:from>
    <xdr:to>
      <xdr:col>6</xdr:col>
      <xdr:colOff>38100</xdr:colOff>
      <xdr:row>98</xdr:row>
      <xdr:rowOff>109737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81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100864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9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128382</xdr:rowOff>
    </xdr:from>
    <xdr:to>
      <xdr:col>55</xdr:col>
      <xdr:colOff>0</xdr:colOff>
      <xdr:row>34</xdr:row>
      <xdr:rowOff>141240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5271882"/>
          <a:ext cx="838200" cy="69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141240</xdr:rowOff>
    </xdr:from>
    <xdr:to>
      <xdr:col>50</xdr:col>
      <xdr:colOff>114300</xdr:colOff>
      <xdr:row>37</xdr:row>
      <xdr:rowOff>2772</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5970540"/>
          <a:ext cx="889000" cy="3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2772</xdr:rowOff>
    </xdr:from>
    <xdr:to>
      <xdr:col>45</xdr:col>
      <xdr:colOff>177800</xdr:colOff>
      <xdr:row>37</xdr:row>
      <xdr:rowOff>70589</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346422"/>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70589</xdr:rowOff>
    </xdr:from>
    <xdr:to>
      <xdr:col>41</xdr:col>
      <xdr:colOff>50800</xdr:colOff>
      <xdr:row>38</xdr:row>
      <xdr:rowOff>66846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414239"/>
          <a:ext cx="889000" cy="16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77582</xdr:rowOff>
    </xdr:from>
    <xdr:to>
      <xdr:col>55</xdr:col>
      <xdr:colOff>50800</xdr:colOff>
      <xdr:row>31</xdr:row>
      <xdr:rowOff>7732</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52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30609</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517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90440</xdr:rowOff>
    </xdr:from>
    <xdr:to>
      <xdr:col>50</xdr:col>
      <xdr:colOff>165100</xdr:colOff>
      <xdr:row>35</xdr:row>
      <xdr:rowOff>20590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59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37117</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569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123422</xdr:rowOff>
    </xdr:from>
    <xdr:to>
      <xdr:col>46</xdr:col>
      <xdr:colOff>38100</xdr:colOff>
      <xdr:row>37</xdr:row>
      <xdr:rowOff>53572</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2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70099</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07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19789</xdr:rowOff>
    </xdr:from>
    <xdr:to>
      <xdr:col>41</xdr:col>
      <xdr:colOff>101600</xdr:colOff>
      <xdr:row>37</xdr:row>
      <xdr:rowOff>121389</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3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137916</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13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16046</xdr:rowOff>
    </xdr:from>
    <xdr:to>
      <xdr:col>36</xdr:col>
      <xdr:colOff>165100</xdr:colOff>
      <xdr:row>38</xdr:row>
      <xdr:rowOff>117646</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5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108773</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62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107359</xdr:rowOff>
    </xdr:from>
    <xdr:to>
      <xdr:col>55</xdr:col>
      <xdr:colOff>0</xdr:colOff>
      <xdr:row>58</xdr:row>
      <xdr:rowOff>20478</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9880009"/>
          <a:ext cx="838200" cy="8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107359</xdr:rowOff>
    </xdr:from>
    <xdr:to>
      <xdr:col>50</xdr:col>
      <xdr:colOff>114300</xdr:colOff>
      <xdr:row>58</xdr:row>
      <xdr:rowOff>73506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880009"/>
          <a:ext cx="889000" cy="13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50403</xdr:rowOff>
    </xdr:from>
    <xdr:to>
      <xdr:col>45</xdr:col>
      <xdr:colOff>177800</xdr:colOff>
      <xdr:row>58</xdr:row>
      <xdr:rowOff>73506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9994503"/>
          <a:ext cx="889000" cy="2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50403</xdr:rowOff>
    </xdr:from>
    <xdr:to>
      <xdr:col>41</xdr:col>
      <xdr:colOff>50800</xdr:colOff>
      <xdr:row>58</xdr:row>
      <xdr:rowOff>71629</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999450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141128</xdr:rowOff>
    </xdr:from>
    <xdr:to>
      <xdr:col>55</xdr:col>
      <xdr:colOff>50800</xdr:colOff>
      <xdr:row>58</xdr:row>
      <xdr:rowOff>71278</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56559</xdr:rowOff>
    </xdr:from>
    <xdr:to>
      <xdr:col>50</xdr:col>
      <xdr:colOff>165100</xdr:colOff>
      <xdr:row>57</xdr:row>
      <xdr:rowOff>158159</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8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3236</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60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22706</xdr:rowOff>
    </xdr:from>
    <xdr:to>
      <xdr:col>46</xdr:col>
      <xdr:colOff>38100</xdr:colOff>
      <xdr:row>58</xdr:row>
      <xdr:rowOff>124306</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115433</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1005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171053</xdr:rowOff>
    </xdr:from>
    <xdr:to>
      <xdr:col>41</xdr:col>
      <xdr:colOff>101600</xdr:colOff>
      <xdr:row>58</xdr:row>
      <xdr:rowOff>101203</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4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92330</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1003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20829</xdr:rowOff>
    </xdr:from>
    <xdr:to>
      <xdr:col>36</xdr:col>
      <xdr:colOff>165100</xdr:colOff>
      <xdr:row>58</xdr:row>
      <xdr:rowOff>122429</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6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113556</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1005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162018</xdr:rowOff>
    </xdr:from>
    <xdr:to>
      <xdr:col>55</xdr:col>
      <xdr:colOff>0</xdr:colOff>
      <xdr:row>78</xdr:row>
      <xdr:rowOff>67921</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3192218"/>
          <a:ext cx="838200" cy="24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162018</xdr:rowOff>
    </xdr:from>
    <xdr:to>
      <xdr:col>50</xdr:col>
      <xdr:colOff>114300</xdr:colOff>
      <xdr:row>79</xdr:row>
      <xdr:rowOff>59575</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3192218"/>
          <a:ext cx="889000" cy="4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146180</xdr:rowOff>
    </xdr:from>
    <xdr:to>
      <xdr:col>45</xdr:col>
      <xdr:colOff>177800</xdr:colOff>
      <xdr:row>79</xdr:row>
      <xdr:rowOff>59575</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519280"/>
          <a:ext cx="889000" cy="8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17121</xdr:rowOff>
    </xdr:from>
    <xdr:to>
      <xdr:col>55</xdr:col>
      <xdr:colOff>50800</xdr:colOff>
      <xdr:row>78</xdr:row>
      <xdr:rowOff>118721</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39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39998</xdr:rowOff>
    </xdr:from>
    <xdr:ext cx="599010"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24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111218</xdr:rowOff>
    </xdr:from>
    <xdr:to>
      <xdr:col>50</xdr:col>
      <xdr:colOff>165100</xdr:colOff>
      <xdr:row>77</xdr:row>
      <xdr:rowOff>41368</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1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57895</xdr:rowOff>
    </xdr:from>
    <xdr:ext cx="59901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339795" y="1291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8775</xdr:rowOff>
    </xdr:from>
    <xdr:to>
      <xdr:col>46</xdr:col>
      <xdr:colOff>38100</xdr:colOff>
      <xdr:row>79</xdr:row>
      <xdr:rowOff>110375</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5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101502</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483111" y="1364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95380</xdr:rowOff>
    </xdr:from>
    <xdr:to>
      <xdr:col>41</xdr:col>
      <xdr:colOff>101600</xdr:colOff>
      <xdr:row>79</xdr:row>
      <xdr:rowOff>25530</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4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16657</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594111" y="1356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118135</xdr:rowOff>
    </xdr:from>
    <xdr:to>
      <xdr:col>55</xdr:col>
      <xdr:colOff>0</xdr:colOff>
      <xdr:row>97</xdr:row>
      <xdr:rowOff>137263</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9639300" y="16748785"/>
          <a:ext cx="8382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118135</xdr:rowOff>
    </xdr:from>
    <xdr:to>
      <xdr:col>50</xdr:col>
      <xdr:colOff>114300</xdr:colOff>
      <xdr:row>97</xdr:row>
      <xdr:rowOff>139474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8750300" y="16748785"/>
          <a:ext cx="889000" cy="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139474</xdr:rowOff>
    </xdr:from>
    <xdr:to>
      <xdr:col>45</xdr:col>
      <xdr:colOff>177800</xdr:colOff>
      <xdr:row>97</xdr:row>
      <xdr:rowOff>167968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7861300" y="16770124"/>
          <a:ext cx="889000" cy="2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86463</xdr:rowOff>
    </xdr:from>
    <xdr:to>
      <xdr:col>55</xdr:col>
      <xdr:colOff>50800</xdr:colOff>
      <xdr:row>98</xdr:row>
      <xdr:rowOff>16613</xdr:rowOff>
    </xdr:to>
    <xdr:sp macro="" textlink="">
      <xdr:nvSpPr>
        <xdr:cNvPr id="468" name="楕円 467">
          <a:extLst>
            <a:ext uri="{FF2B5EF4-FFF2-40B4-BE49-F238E27FC236}">
              <a16:creationId xmlns:a16="http://schemas.microsoft.com/office/drawing/2014/main" xmlns="" id="{00000000-0008-0000-0600-0000D4010000}"/>
            </a:ext>
          </a:extLst>
        </xdr:cNvPr>
        <xdr:cNvSpPr/>
      </xdr:nvSpPr>
      <xdr:spPr>
        <a:xfrm>
          <a:off x="10426700" y="167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99010" cy="259045"/>
    <xdr:sp macro="" textlink="">
      <xdr:nvSpPr>
        <xdr:cNvPr id="469" name="普通建設事業費 （ うち更新整備　）該当値テキスト">
          <a:extLst>
            <a:ext uri="{FF2B5EF4-FFF2-40B4-BE49-F238E27FC236}">
              <a16:creationId xmlns:a16="http://schemas.microsoft.com/office/drawing/2014/main" xmlns="" id="{00000000-0008-0000-0600-0000D5010000}"/>
            </a:ext>
          </a:extLst>
        </xdr:cNvPr>
        <xdr:cNvSpPr txBox="1"/>
      </xdr:nvSpPr>
      <xdr:spPr>
        <a:xfrm>
          <a:off x="10528300" y="1666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67335</xdr:rowOff>
    </xdr:from>
    <xdr:to>
      <xdr:col>50</xdr:col>
      <xdr:colOff>165100</xdr:colOff>
      <xdr:row>97</xdr:row>
      <xdr:rowOff>168935</xdr:rowOff>
    </xdr:to>
    <xdr:sp macro="" textlink="">
      <xdr:nvSpPr>
        <xdr:cNvPr id="470" name="楕円 469">
          <a:extLst>
            <a:ext uri="{FF2B5EF4-FFF2-40B4-BE49-F238E27FC236}">
              <a16:creationId xmlns:a16="http://schemas.microsoft.com/office/drawing/2014/main" xmlns="" id="{00000000-0008-0000-0600-0000D6010000}"/>
            </a:ext>
          </a:extLst>
        </xdr:cNvPr>
        <xdr:cNvSpPr/>
      </xdr:nvSpPr>
      <xdr:spPr>
        <a:xfrm>
          <a:off x="9588500" y="166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160062</xdr:rowOff>
    </xdr:from>
    <xdr:ext cx="59901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39795" y="1679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88674</xdr:rowOff>
    </xdr:from>
    <xdr:to>
      <xdr:col>46</xdr:col>
      <xdr:colOff>38100</xdr:colOff>
      <xdr:row>98</xdr:row>
      <xdr:rowOff>18824</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8699500" y="167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9951</xdr:rowOff>
    </xdr:from>
    <xdr:ext cx="59901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50795" y="1681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117168</xdr:rowOff>
    </xdr:from>
    <xdr:to>
      <xdr:col>41</xdr:col>
      <xdr:colOff>101600</xdr:colOff>
      <xdr:row>98</xdr:row>
      <xdr:rowOff>47318</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7810500" y="167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38445</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84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xmlns=""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xmlns=""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155756</xdr:rowOff>
    </xdr:from>
    <xdr:to>
      <xdr:col>85</xdr:col>
      <xdr:colOff>127000</xdr:colOff>
      <xdr:row>38</xdr:row>
      <xdr:rowOff>165048</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5481300" y="6670856"/>
          <a:ext cx="838200" cy="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xmlns=""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xmlns=""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105711</xdr:rowOff>
    </xdr:from>
    <xdr:to>
      <xdr:col>81</xdr:col>
      <xdr:colOff>50800</xdr:colOff>
      <xdr:row>38</xdr:row>
      <xdr:rowOff>155756</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4592300" y="6620811"/>
          <a:ext cx="889000" cy="5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105711</xdr:rowOff>
    </xdr:from>
    <xdr:to>
      <xdr:col>76</xdr:col>
      <xdr:colOff>114300</xdr:colOff>
      <xdr:row>39</xdr:row>
      <xdr:rowOff>20813</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3703300" y="6620811"/>
          <a:ext cx="889000" cy="8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20813</xdr:rowOff>
    </xdr:from>
    <xdr:to>
      <xdr:col>71</xdr:col>
      <xdr:colOff>177800</xdr:colOff>
      <xdr:row>39</xdr:row>
      <xdr:rowOff>38422</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2814300" y="6707363"/>
          <a:ext cx="889000" cy="1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114248</xdr:rowOff>
    </xdr:from>
    <xdr:to>
      <xdr:col>85</xdr:col>
      <xdr:colOff>177800</xdr:colOff>
      <xdr:row>39</xdr:row>
      <xdr:rowOff>44398</xdr:rowOff>
    </xdr:to>
    <xdr:sp macro="" textlink="">
      <xdr:nvSpPr>
        <xdr:cNvPr id="523" name="楕円 522">
          <a:extLst>
            <a:ext uri="{FF2B5EF4-FFF2-40B4-BE49-F238E27FC236}">
              <a16:creationId xmlns:a16="http://schemas.microsoft.com/office/drawing/2014/main" xmlns="" id="{00000000-0008-0000-0600-00000B020000}"/>
            </a:ext>
          </a:extLst>
        </xdr:cNvPr>
        <xdr:cNvSpPr/>
      </xdr:nvSpPr>
      <xdr:spPr>
        <a:xfrm>
          <a:off x="16268700" y="66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534377" cy="259045"/>
    <xdr:sp macro="" textlink="">
      <xdr:nvSpPr>
        <xdr:cNvPr id="524" name="災害復旧事業費該当値テキスト">
          <a:extLst>
            <a:ext uri="{FF2B5EF4-FFF2-40B4-BE49-F238E27FC236}">
              <a16:creationId xmlns:a16="http://schemas.microsoft.com/office/drawing/2014/main" xmlns="" id="{00000000-0008-0000-0600-00000C020000}"/>
            </a:ext>
          </a:extLst>
        </xdr:cNvPr>
        <xdr:cNvSpPr txBox="1"/>
      </xdr:nvSpPr>
      <xdr:spPr>
        <a:xfrm>
          <a:off x="16370300" y="659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104956</xdr:rowOff>
    </xdr:from>
    <xdr:to>
      <xdr:col>81</xdr:col>
      <xdr:colOff>101600</xdr:colOff>
      <xdr:row>39</xdr:row>
      <xdr:rowOff>35106</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5430500" y="662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26233</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14111" y="67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54911</xdr:rowOff>
    </xdr:from>
    <xdr:to>
      <xdr:col>76</xdr:col>
      <xdr:colOff>165100</xdr:colOff>
      <xdr:row>38</xdr:row>
      <xdr:rowOff>156511</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4541500" y="657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1588</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325111" y="634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141463</xdr:rowOff>
    </xdr:from>
    <xdr:to>
      <xdr:col>72</xdr:col>
      <xdr:colOff>38100</xdr:colOff>
      <xdr:row>39</xdr:row>
      <xdr:rowOff>71613</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3652500" y="6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62740</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68428" y="6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159072</xdr:rowOff>
    </xdr:from>
    <xdr:to>
      <xdr:col>67</xdr:col>
      <xdr:colOff>101600</xdr:colOff>
      <xdr:row>39</xdr:row>
      <xdr:rowOff>89222</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2763500" y="667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80349</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79428" y="67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xmlns=""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xmlns=""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xmlns=""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xmlns=""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41811</xdr:rowOff>
    </xdr:from>
    <xdr:to>
      <xdr:col>85</xdr:col>
      <xdr:colOff>127000</xdr:colOff>
      <xdr:row>77</xdr:row>
      <xdr:rowOff>170163</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5481300" y="13243461"/>
          <a:ext cx="838200" cy="1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164285</xdr:rowOff>
    </xdr:from>
    <xdr:to>
      <xdr:col>81</xdr:col>
      <xdr:colOff>50800</xdr:colOff>
      <xdr:row>77</xdr:row>
      <xdr:rowOff>170163</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4592300" y="13365935"/>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158947</xdr:rowOff>
    </xdr:from>
    <xdr:to>
      <xdr:col>76</xdr:col>
      <xdr:colOff>114300</xdr:colOff>
      <xdr:row>77</xdr:row>
      <xdr:rowOff>164285</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3703300" y="13360597"/>
          <a:ext cx="8890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141074</xdr:rowOff>
    </xdr:from>
    <xdr:to>
      <xdr:col>71</xdr:col>
      <xdr:colOff>177800</xdr:colOff>
      <xdr:row>77</xdr:row>
      <xdr:rowOff>158947</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814300" y="13342724"/>
          <a:ext cx="889000" cy="1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162461</xdr:rowOff>
    </xdr:from>
    <xdr:to>
      <xdr:col>85</xdr:col>
      <xdr:colOff>177800</xdr:colOff>
      <xdr:row>77</xdr:row>
      <xdr:rowOff>92611</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6268700" y="131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13888</xdr:rowOff>
    </xdr:from>
    <xdr:ext cx="599010"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304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119363</xdr:rowOff>
    </xdr:from>
    <xdr:to>
      <xdr:col>81</xdr:col>
      <xdr:colOff>101600</xdr:colOff>
      <xdr:row>78</xdr:row>
      <xdr:rowOff>49513</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5430500" y="133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40640</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181795" y="1341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113485</xdr:rowOff>
    </xdr:from>
    <xdr:to>
      <xdr:col>76</xdr:col>
      <xdr:colOff>165100</xdr:colOff>
      <xdr:row>78</xdr:row>
      <xdr:rowOff>43635</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4541500" y="133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34762</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292795" y="1340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108147</xdr:rowOff>
    </xdr:from>
    <xdr:to>
      <xdr:col>72</xdr:col>
      <xdr:colOff>38100</xdr:colOff>
      <xdr:row>78</xdr:row>
      <xdr:rowOff>38297</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3652500" y="133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29424</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03795" y="1340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90274</xdr:rowOff>
    </xdr:from>
    <xdr:to>
      <xdr:col>67</xdr:col>
      <xdr:colOff>101600</xdr:colOff>
      <xdr:row>78</xdr:row>
      <xdr:rowOff>20424</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2763500" y="1329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11551</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14795" y="1338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xmlns=""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xmlns=""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164297</xdr:rowOff>
    </xdr:from>
    <xdr:to>
      <xdr:col>85</xdr:col>
      <xdr:colOff>127000</xdr:colOff>
      <xdr:row>95</xdr:row>
      <xdr:rowOff>7296</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5481300" y="15766247"/>
          <a:ext cx="838200" cy="52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xmlns=""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7296</xdr:rowOff>
    </xdr:from>
    <xdr:to>
      <xdr:col>81</xdr:col>
      <xdr:colOff>50800</xdr:colOff>
      <xdr:row>96</xdr:row>
      <xdr:rowOff>96368</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4592300" y="16295046"/>
          <a:ext cx="889000" cy="26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96368</xdr:rowOff>
    </xdr:from>
    <xdr:to>
      <xdr:col>76</xdr:col>
      <xdr:colOff>114300</xdr:colOff>
      <xdr:row>98</xdr:row>
      <xdr:rowOff>61740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3703300" y="16555568"/>
          <a:ext cx="889000" cy="30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61740</xdr:rowOff>
    </xdr:from>
    <xdr:to>
      <xdr:col>71</xdr:col>
      <xdr:colOff>177800</xdr:colOff>
      <xdr:row>98</xdr:row>
      <xdr:rowOff>78964</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2814300" y="16863840"/>
          <a:ext cx="889000" cy="1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113497</xdr:rowOff>
    </xdr:from>
    <xdr:to>
      <xdr:col>85</xdr:col>
      <xdr:colOff>177800</xdr:colOff>
      <xdr:row>92</xdr:row>
      <xdr:rowOff>43647</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6268700" y="1571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136374</xdr:rowOff>
    </xdr:from>
    <xdr:ext cx="690189" cy="259045"/>
    <xdr:sp macro="" textlink="">
      <xdr:nvSpPr>
        <xdr:cNvPr id="691" name="積立金該当値テキスト">
          <a:extLst>
            <a:ext uri="{FF2B5EF4-FFF2-40B4-BE49-F238E27FC236}">
              <a16:creationId xmlns:a16="http://schemas.microsoft.com/office/drawing/2014/main" xmlns="" id="{00000000-0008-0000-0600-0000B3020000}"/>
            </a:ext>
          </a:extLst>
        </xdr:cNvPr>
        <xdr:cNvSpPr txBox="1"/>
      </xdr:nvSpPr>
      <xdr:spPr>
        <a:xfrm>
          <a:off x="16370300" y="155668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127946</xdr:rowOff>
    </xdr:from>
    <xdr:to>
      <xdr:col>81</xdr:col>
      <xdr:colOff>101600</xdr:colOff>
      <xdr:row>95</xdr:row>
      <xdr:rowOff>58096</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5430500" y="162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74623</xdr:rowOff>
    </xdr:from>
    <xdr:ext cx="59901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181795" y="1601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45568</xdr:rowOff>
    </xdr:from>
    <xdr:to>
      <xdr:col>76</xdr:col>
      <xdr:colOff>165100</xdr:colOff>
      <xdr:row>96</xdr:row>
      <xdr:rowOff>147168</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4541500" y="165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163695</xdr:rowOff>
    </xdr:from>
    <xdr:ext cx="59901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292795" y="1627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10940</xdr:rowOff>
    </xdr:from>
    <xdr:to>
      <xdr:col>72</xdr:col>
      <xdr:colOff>38100</xdr:colOff>
      <xdr:row>98</xdr:row>
      <xdr:rowOff>112540</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3652500" y="1681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129067</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36111" y="165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28164</xdr:rowOff>
    </xdr:from>
    <xdr:to>
      <xdr:col>67</xdr:col>
      <xdr:colOff>101600</xdr:colOff>
      <xdr:row>98</xdr:row>
      <xdr:rowOff>129764</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2763500" y="16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120891</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47111" y="169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xmlns=""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xmlns=""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3111</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21323300" y="6518211"/>
          <a:ext cx="838200" cy="1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xmlns=""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xmlns=""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3111</xdr:rowOff>
    </xdr:from>
    <xdr:to>
      <xdr:col>111</xdr:col>
      <xdr:colOff>177800</xdr:colOff>
      <xdr:row>38</xdr:row>
      <xdr:rowOff>139220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0434300" y="6518211"/>
          <a:ext cx="889000" cy="13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142994</xdr:rowOff>
    </xdr:from>
    <xdr:ext cx="469744"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21088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139220</xdr:rowOff>
    </xdr:from>
    <xdr:to>
      <xdr:col>107</xdr:col>
      <xdr:colOff>50800</xdr:colOff>
      <xdr:row>38</xdr:row>
      <xdr:rowOff>139243</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flipV="1">
          <a:off x="19545300" y="665432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139243</xdr:rowOff>
    </xdr:from>
    <xdr:to>
      <xdr:col>102</xdr:col>
      <xdr:colOff>114300</xdr:colOff>
      <xdr:row>38</xdr:row>
      <xdr:rowOff>139243</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656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xmlns=""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123761</xdr:rowOff>
    </xdr:from>
    <xdr:to>
      <xdr:col>112</xdr:col>
      <xdr:colOff>38100</xdr:colOff>
      <xdr:row>38</xdr:row>
      <xdr:rowOff>53911</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1272500" y="6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88420</xdr:rowOff>
    </xdr:from>
    <xdr:to>
      <xdr:col>107</xdr:col>
      <xdr:colOff>101600</xdr:colOff>
      <xdr:row>39</xdr:row>
      <xdr:rowOff>18570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0383500" y="66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9697</xdr:rowOff>
    </xdr:from>
    <xdr:ext cx="313932"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77333" y="6696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88443</xdr:rowOff>
    </xdr:from>
    <xdr:to>
      <xdr:col>102</xdr:col>
      <xdr:colOff>165100</xdr:colOff>
      <xdr:row>39</xdr:row>
      <xdr:rowOff>18593</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19494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9720</xdr:rowOff>
    </xdr:from>
    <xdr:ext cx="313932"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88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88443</xdr:rowOff>
    </xdr:from>
    <xdr:to>
      <xdr:col>98</xdr:col>
      <xdr:colOff>38100</xdr:colOff>
      <xdr:row>39</xdr:row>
      <xdr:rowOff>18593</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8605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9720</xdr:rowOff>
    </xdr:from>
    <xdr:ext cx="313932"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99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xmlns=""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xmlns=""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38557</xdr:rowOff>
    </xdr:from>
    <xdr:to>
      <xdr:col>116</xdr:col>
      <xdr:colOff>63500</xdr:colOff>
      <xdr:row>59</xdr:row>
      <xdr:rowOff>40957</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1323300" y="10154107"/>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xmlns=""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xmlns=""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32296</xdr:rowOff>
    </xdr:from>
    <xdr:to>
      <xdr:col>111</xdr:col>
      <xdr:colOff>177800</xdr:colOff>
      <xdr:row>59</xdr:row>
      <xdr:rowOff>38557</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0434300" y="10147846"/>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32296</xdr:rowOff>
    </xdr:from>
    <xdr:to>
      <xdr:col>107</xdr:col>
      <xdr:colOff>50800</xdr:colOff>
      <xdr:row>59</xdr:row>
      <xdr:rowOff>35192</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19545300" y="1014784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34252</xdr:rowOff>
    </xdr:from>
    <xdr:to>
      <xdr:col>102</xdr:col>
      <xdr:colOff>114300</xdr:colOff>
      <xdr:row>59</xdr:row>
      <xdr:rowOff>35192</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656300" y="10149802"/>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161607</xdr:rowOff>
    </xdr:from>
    <xdr:to>
      <xdr:col>116</xdr:col>
      <xdr:colOff>114300</xdr:colOff>
      <xdr:row>59</xdr:row>
      <xdr:rowOff>91757</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2110700" y="101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76534</xdr:rowOff>
    </xdr:from>
    <xdr:ext cx="378565" cy="259045"/>
    <xdr:sp macro="" textlink="">
      <xdr:nvSpPr>
        <xdr:cNvPr id="803" name="貸付金該当値テキスト">
          <a:extLst>
            <a:ext uri="{FF2B5EF4-FFF2-40B4-BE49-F238E27FC236}">
              <a16:creationId xmlns:a16="http://schemas.microsoft.com/office/drawing/2014/main" xmlns="" id="{00000000-0008-0000-0600-000023030000}"/>
            </a:ext>
          </a:extLst>
        </xdr:cNvPr>
        <xdr:cNvSpPr txBox="1"/>
      </xdr:nvSpPr>
      <xdr:spPr>
        <a:xfrm>
          <a:off x="22212300" y="10020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159207</xdr:rowOff>
    </xdr:from>
    <xdr:to>
      <xdr:col>112</xdr:col>
      <xdr:colOff>38100</xdr:colOff>
      <xdr:row>59</xdr:row>
      <xdr:rowOff>89357</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1272500" y="101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80484</xdr:rowOff>
    </xdr:from>
    <xdr:ext cx="378565"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134017" y="10196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152946</xdr:rowOff>
    </xdr:from>
    <xdr:to>
      <xdr:col>107</xdr:col>
      <xdr:colOff>101600</xdr:colOff>
      <xdr:row>59</xdr:row>
      <xdr:rowOff>83096</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0383500" y="100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74223</xdr:rowOff>
    </xdr:from>
    <xdr:ext cx="378565"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5017" y="10189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155842</xdr:rowOff>
    </xdr:from>
    <xdr:to>
      <xdr:col>102</xdr:col>
      <xdr:colOff>165100</xdr:colOff>
      <xdr:row>59</xdr:row>
      <xdr:rowOff>85992</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19494500" y="100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77119</xdr:rowOff>
    </xdr:from>
    <xdr:ext cx="378565"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6017" y="1019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154902</xdr:rowOff>
    </xdr:from>
    <xdr:to>
      <xdr:col>98</xdr:col>
      <xdr:colOff>38100</xdr:colOff>
      <xdr:row>59</xdr:row>
      <xdr:rowOff>85052</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8605500" y="100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76179</xdr:rowOff>
    </xdr:from>
    <xdr:ext cx="378565"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7017" y="10191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xmlns=""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xmlns=""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132648</xdr:rowOff>
    </xdr:from>
    <xdr:to>
      <xdr:col>116</xdr:col>
      <xdr:colOff>63500</xdr:colOff>
      <xdr:row>77</xdr:row>
      <xdr:rowOff>158460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1323300" y="13334298"/>
          <a:ext cx="838200" cy="2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xmlns=""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xmlns=""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99707</xdr:rowOff>
    </xdr:from>
    <xdr:to>
      <xdr:col>111</xdr:col>
      <xdr:colOff>177800</xdr:colOff>
      <xdr:row>77</xdr:row>
      <xdr:rowOff>132648</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0434300" y="13301357"/>
          <a:ext cx="889000" cy="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99707</xdr:rowOff>
    </xdr:from>
    <xdr:to>
      <xdr:col>107</xdr:col>
      <xdr:colOff>50800</xdr:colOff>
      <xdr:row>77</xdr:row>
      <xdr:rowOff>157362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19545300" y="13301357"/>
          <a:ext cx="889000" cy="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157362</xdr:rowOff>
    </xdr:from>
    <xdr:to>
      <xdr:col>102</xdr:col>
      <xdr:colOff>114300</xdr:colOff>
      <xdr:row>78</xdr:row>
      <xdr:rowOff>7581</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18656300" y="13359012"/>
          <a:ext cx="889000" cy="2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107660</xdr:rowOff>
    </xdr:from>
    <xdr:to>
      <xdr:col>116</xdr:col>
      <xdr:colOff>114300</xdr:colOff>
      <xdr:row>78</xdr:row>
      <xdr:rowOff>37810</xdr:rowOff>
    </xdr:to>
    <xdr:sp macro="" textlink="">
      <xdr:nvSpPr>
        <xdr:cNvPr id="859" name="楕円 858">
          <a:extLst>
            <a:ext uri="{FF2B5EF4-FFF2-40B4-BE49-F238E27FC236}">
              <a16:creationId xmlns:a16="http://schemas.microsoft.com/office/drawing/2014/main" xmlns="" id="{00000000-0008-0000-0600-00005B030000}"/>
            </a:ext>
          </a:extLst>
        </xdr:cNvPr>
        <xdr:cNvSpPr/>
      </xdr:nvSpPr>
      <xdr:spPr>
        <a:xfrm>
          <a:off x="22110700" y="133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22587</xdr:rowOff>
    </xdr:from>
    <xdr:ext cx="534377" cy="259045"/>
    <xdr:sp macro="" textlink="">
      <xdr:nvSpPr>
        <xdr:cNvPr id="860" name="繰出金該当値テキスト">
          <a:extLst>
            <a:ext uri="{FF2B5EF4-FFF2-40B4-BE49-F238E27FC236}">
              <a16:creationId xmlns:a16="http://schemas.microsoft.com/office/drawing/2014/main" xmlns="" id="{00000000-0008-0000-0600-00005C030000}"/>
            </a:ext>
          </a:extLst>
        </xdr:cNvPr>
        <xdr:cNvSpPr txBox="1"/>
      </xdr:nvSpPr>
      <xdr:spPr>
        <a:xfrm>
          <a:off x="22212300" y="1322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81848</xdr:rowOff>
    </xdr:from>
    <xdr:to>
      <xdr:col>112</xdr:col>
      <xdr:colOff>38100</xdr:colOff>
      <xdr:row>78</xdr:row>
      <xdr:rowOff>11998</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1272500" y="132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3125</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56111" y="133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48907</xdr:rowOff>
    </xdr:from>
    <xdr:to>
      <xdr:col>107</xdr:col>
      <xdr:colOff>101600</xdr:colOff>
      <xdr:row>77</xdr:row>
      <xdr:rowOff>150507</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0383500" y="132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141634</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33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106562</xdr:rowOff>
    </xdr:from>
    <xdr:to>
      <xdr:col>102</xdr:col>
      <xdr:colOff>165100</xdr:colOff>
      <xdr:row>78</xdr:row>
      <xdr:rowOff>36712</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19494500" y="1330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27839</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78111" y="1340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128231</xdr:rowOff>
    </xdr:from>
    <xdr:to>
      <xdr:col>98</xdr:col>
      <xdr:colOff>38100</xdr:colOff>
      <xdr:row>78</xdr:row>
      <xdr:rowOff>58381</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8605500" y="133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49508</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89111" y="134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xmlns=""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xmlns=""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xmlns=""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xmlns=""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xmlns=""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xmlns=""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合計は、住民一人当たり３，３１０，２３１円となっている。主な構成項目である補助費等は、住民一人当たり９２６，９３１円となっており、平成２５年度から比較すると６４３．８％増加していることから類似団体平均と比べて高い水準にある。これは、ふるさと納税に係る報償費の増加によるものが主な要因であるが、保健福祉費・清掃費・消防費等の広域連合・一部事務組合への負担も高い割合を占めている。</a:t>
          </a:r>
        </a:p>
        <a:p>
          <a:r>
            <a:rPr kumimoji="1" lang="ja-JP" altLang="en-US" sz="1300">
              <a:latin typeface="ＭＳ Ｐゴシック" panose="020B0600070205080204" pitchFamily="50" charset="-128"/>
              <a:ea typeface="ＭＳ Ｐゴシック" panose="020B0600070205080204" pitchFamily="50" charset="-128"/>
            </a:rPr>
            <a:t>　また、積立金についても住民一人当たり１，２８５，６００円と、類似団体平均より高い水準にあるのは、ふるさと応援寄付金の増加による基金積立が主な要因である。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
3,260
28.36
11,339,328
10,827,764
58,200
1,615,463
3,120,054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106743</xdr:rowOff>
    </xdr:from>
    <xdr:to>
      <xdr:col>24</xdr:col>
      <xdr:colOff>63500</xdr:colOff>
      <xdr:row>37</xdr:row>
      <xdr:rowOff>117107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3797300" y="6450393"/>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102076</xdr:rowOff>
    </xdr:from>
    <xdr:to>
      <xdr:col>19</xdr:col>
      <xdr:colOff>177800</xdr:colOff>
      <xdr:row>37</xdr:row>
      <xdr:rowOff>106743</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445726"/>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102076</xdr:rowOff>
    </xdr:from>
    <xdr:to>
      <xdr:col>15</xdr:col>
      <xdr:colOff>50800</xdr:colOff>
      <xdr:row>37</xdr:row>
      <xdr:rowOff>121812</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445726"/>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121812</xdr:rowOff>
    </xdr:from>
    <xdr:to>
      <xdr:col>10</xdr:col>
      <xdr:colOff>114300</xdr:colOff>
      <xdr:row>37</xdr:row>
      <xdr:rowOff>129070</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465462"/>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66307</xdr:rowOff>
    </xdr:from>
    <xdr:to>
      <xdr:col>24</xdr:col>
      <xdr:colOff>114300</xdr:colOff>
      <xdr:row>37</xdr:row>
      <xdr:rowOff>167907</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4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44734</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38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55943</xdr:rowOff>
    </xdr:from>
    <xdr:to>
      <xdr:col>20</xdr:col>
      <xdr:colOff>38100</xdr:colOff>
      <xdr:row>37</xdr:row>
      <xdr:rowOff>157543</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148671</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4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51276</xdr:rowOff>
    </xdr:from>
    <xdr:to>
      <xdr:col>15</xdr:col>
      <xdr:colOff>101600</xdr:colOff>
      <xdr:row>37</xdr:row>
      <xdr:rowOff>152876</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3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144003</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4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71012</xdr:rowOff>
    </xdr:from>
    <xdr:to>
      <xdr:col>10</xdr:col>
      <xdr:colOff>165100</xdr:colOff>
      <xdr:row>38</xdr:row>
      <xdr:rowOff>1162</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41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163739</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50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78270</xdr:rowOff>
    </xdr:from>
    <xdr:to>
      <xdr:col>6</xdr:col>
      <xdr:colOff>38100</xdr:colOff>
      <xdr:row>38</xdr:row>
      <xdr:rowOff>8420</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4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170997</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5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43073</xdr:rowOff>
    </xdr:from>
    <xdr:to>
      <xdr:col>24</xdr:col>
      <xdr:colOff>63500</xdr:colOff>
      <xdr:row>55</xdr:row>
      <xdr:rowOff>62809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3797300" y="8958473"/>
          <a:ext cx="838200" cy="5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62809</xdr:rowOff>
    </xdr:from>
    <xdr:to>
      <xdr:col>19</xdr:col>
      <xdr:colOff>177800</xdr:colOff>
      <xdr:row>56</xdr:row>
      <xdr:rowOff>167264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492559"/>
          <a:ext cx="889000" cy="27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167264</xdr:rowOff>
    </xdr:from>
    <xdr:to>
      <xdr:col>15</xdr:col>
      <xdr:colOff>50800</xdr:colOff>
      <xdr:row>58</xdr:row>
      <xdr:rowOff>43107</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019300" y="9768464"/>
          <a:ext cx="889000" cy="21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43107</xdr:rowOff>
    </xdr:from>
    <xdr:to>
      <xdr:col>10</xdr:col>
      <xdr:colOff>114300</xdr:colOff>
      <xdr:row>58</xdr:row>
      <xdr:rowOff>67533</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987207"/>
          <a:ext cx="889000" cy="2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163723</xdr:rowOff>
    </xdr:from>
    <xdr:to>
      <xdr:col>24</xdr:col>
      <xdr:colOff>114300</xdr:colOff>
      <xdr:row>52</xdr:row>
      <xdr:rowOff>93873</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89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116750</xdr:rowOff>
    </xdr:from>
    <xdr:ext cx="690189"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8860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12009</xdr:rowOff>
    </xdr:from>
    <xdr:to>
      <xdr:col>20</xdr:col>
      <xdr:colOff>38100</xdr:colOff>
      <xdr:row>55</xdr:row>
      <xdr:rowOff>113609</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44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130136</xdr:rowOff>
    </xdr:from>
    <xdr:ext cx="690189"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52205" y="92169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116464</xdr:rowOff>
    </xdr:from>
    <xdr:to>
      <xdr:col>15</xdr:col>
      <xdr:colOff>101600</xdr:colOff>
      <xdr:row>57</xdr:row>
      <xdr:rowOff>46614</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71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63141</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949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163757</xdr:rowOff>
    </xdr:from>
    <xdr:to>
      <xdr:col>10</xdr:col>
      <xdr:colOff>165100</xdr:colOff>
      <xdr:row>58</xdr:row>
      <xdr:rowOff>93907</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9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85034</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1002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16733</xdr:rowOff>
    </xdr:from>
    <xdr:to>
      <xdr:col>6</xdr:col>
      <xdr:colOff>38100</xdr:colOff>
      <xdr:row>58</xdr:row>
      <xdr:rowOff>118333</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9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109460</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1005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xmlns=""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xmlns=""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xmlns=""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57524</xdr:rowOff>
    </xdr:from>
    <xdr:to>
      <xdr:col>24</xdr:col>
      <xdr:colOff>63500</xdr:colOff>
      <xdr:row>76</xdr:row>
      <xdr:rowOff>103370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3797300" y="13087724"/>
          <a:ext cx="838200" cy="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xmlns=""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xmlns=""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57524</xdr:rowOff>
    </xdr:from>
    <xdr:to>
      <xdr:col>19</xdr:col>
      <xdr:colOff>177800</xdr:colOff>
      <xdr:row>76</xdr:row>
      <xdr:rowOff>66582</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2908300" y="13087724"/>
          <a:ext cx="8890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66582</xdr:rowOff>
    </xdr:from>
    <xdr:to>
      <xdr:col>15</xdr:col>
      <xdr:colOff>50800</xdr:colOff>
      <xdr:row>76</xdr:row>
      <xdr:rowOff>92311</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2019300" y="13096782"/>
          <a:ext cx="889000" cy="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xmlns=""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92311</xdr:rowOff>
    </xdr:from>
    <xdr:to>
      <xdr:col>10</xdr:col>
      <xdr:colOff>114300</xdr:colOff>
      <xdr:row>76</xdr:row>
      <xdr:rowOff>135524</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1130300" y="13122511"/>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52570</xdr:rowOff>
    </xdr:from>
    <xdr:to>
      <xdr:col>24</xdr:col>
      <xdr:colOff>114300</xdr:colOff>
      <xdr:row>76</xdr:row>
      <xdr:rowOff>154170</xdr:rowOff>
    </xdr:to>
    <xdr:sp macro="" textlink="">
      <xdr:nvSpPr>
        <xdr:cNvPr id="189" name="楕円 188">
          <a:extLst>
            <a:ext uri="{FF2B5EF4-FFF2-40B4-BE49-F238E27FC236}">
              <a16:creationId xmlns:a16="http://schemas.microsoft.com/office/drawing/2014/main" xmlns="" id="{00000000-0008-0000-0700-0000BD000000}"/>
            </a:ext>
          </a:extLst>
        </xdr:cNvPr>
        <xdr:cNvSpPr/>
      </xdr:nvSpPr>
      <xdr:spPr>
        <a:xfrm>
          <a:off x="4584700" y="1308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138947</xdr:rowOff>
    </xdr:from>
    <xdr:ext cx="599010" cy="259045"/>
    <xdr:sp macro="" textlink="">
      <xdr:nvSpPr>
        <xdr:cNvPr id="190" name="民生費該当値テキスト">
          <a:extLst>
            <a:ext uri="{FF2B5EF4-FFF2-40B4-BE49-F238E27FC236}">
              <a16:creationId xmlns:a16="http://schemas.microsoft.com/office/drawing/2014/main" xmlns="" id="{00000000-0008-0000-0700-0000BE000000}"/>
            </a:ext>
          </a:extLst>
        </xdr:cNvPr>
        <xdr:cNvSpPr txBox="1"/>
      </xdr:nvSpPr>
      <xdr:spPr>
        <a:xfrm>
          <a:off x="4686300" y="1299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6724</xdr:rowOff>
    </xdr:from>
    <xdr:to>
      <xdr:col>20</xdr:col>
      <xdr:colOff>38100</xdr:colOff>
      <xdr:row>76</xdr:row>
      <xdr:rowOff>108324</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3746500" y="130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99451</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497795" y="1312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15782</xdr:rowOff>
    </xdr:from>
    <xdr:to>
      <xdr:col>15</xdr:col>
      <xdr:colOff>101600</xdr:colOff>
      <xdr:row>76</xdr:row>
      <xdr:rowOff>117382</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2857500" y="1304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108509</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608795" y="1313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41511</xdr:rowOff>
    </xdr:from>
    <xdr:to>
      <xdr:col>10</xdr:col>
      <xdr:colOff>165100</xdr:colOff>
      <xdr:row>76</xdr:row>
      <xdr:rowOff>143111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1968500" y="130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134238</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1719795" y="1316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84724</xdr:rowOff>
    </xdr:from>
    <xdr:to>
      <xdr:col>6</xdr:col>
      <xdr:colOff>38100</xdr:colOff>
      <xdr:row>77</xdr:row>
      <xdr:rowOff>14874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079500" y="131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6001</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830795" y="1320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xmlns=""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xmlns=""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xmlns=""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xmlns=""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90718</xdr:rowOff>
    </xdr:from>
    <xdr:to>
      <xdr:col>24</xdr:col>
      <xdr:colOff>63500</xdr:colOff>
      <xdr:row>97</xdr:row>
      <xdr:rowOff>165483</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3797300" y="16721368"/>
          <a:ext cx="838200" cy="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xmlns=""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xmlns=""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163570</xdr:rowOff>
    </xdr:from>
    <xdr:to>
      <xdr:col>19</xdr:col>
      <xdr:colOff>177800</xdr:colOff>
      <xdr:row>97</xdr:row>
      <xdr:rowOff>165483</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2908300" y="16794220"/>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9024</xdr:rowOff>
    </xdr:from>
    <xdr:to>
      <xdr:col>15</xdr:col>
      <xdr:colOff>50800</xdr:colOff>
      <xdr:row>97</xdr:row>
      <xdr:rowOff>163570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2019300" y="16639674"/>
          <a:ext cx="889000" cy="15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9024</xdr:rowOff>
    </xdr:from>
    <xdr:to>
      <xdr:col>10</xdr:col>
      <xdr:colOff>114300</xdr:colOff>
      <xdr:row>98</xdr:row>
      <xdr:rowOff>31234</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1130300" y="16639674"/>
          <a:ext cx="889000" cy="19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39918</xdr:rowOff>
    </xdr:from>
    <xdr:to>
      <xdr:col>24</xdr:col>
      <xdr:colOff>114300</xdr:colOff>
      <xdr:row>97</xdr:row>
      <xdr:rowOff>141518</xdr:rowOff>
    </xdr:to>
    <xdr:sp macro="" textlink="">
      <xdr:nvSpPr>
        <xdr:cNvPr id="246" name="楕円 245">
          <a:extLst>
            <a:ext uri="{FF2B5EF4-FFF2-40B4-BE49-F238E27FC236}">
              <a16:creationId xmlns:a16="http://schemas.microsoft.com/office/drawing/2014/main" xmlns="" id="{00000000-0008-0000-0700-0000F6000000}"/>
            </a:ext>
          </a:extLst>
        </xdr:cNvPr>
        <xdr:cNvSpPr/>
      </xdr:nvSpPr>
      <xdr:spPr>
        <a:xfrm>
          <a:off x="4584700" y="166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18345</xdr:rowOff>
    </xdr:from>
    <xdr:ext cx="534377" cy="259045"/>
    <xdr:sp macro="" textlink="">
      <xdr:nvSpPr>
        <xdr:cNvPr id="247" name="衛生費該当値テキスト">
          <a:extLst>
            <a:ext uri="{FF2B5EF4-FFF2-40B4-BE49-F238E27FC236}">
              <a16:creationId xmlns:a16="http://schemas.microsoft.com/office/drawing/2014/main" xmlns="" id="{00000000-0008-0000-0700-0000F7000000}"/>
            </a:ext>
          </a:extLst>
        </xdr:cNvPr>
        <xdr:cNvSpPr txBox="1"/>
      </xdr:nvSpPr>
      <xdr:spPr>
        <a:xfrm>
          <a:off x="4686300" y="1664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114683</xdr:rowOff>
    </xdr:from>
    <xdr:to>
      <xdr:col>20</xdr:col>
      <xdr:colOff>38100</xdr:colOff>
      <xdr:row>98</xdr:row>
      <xdr:rowOff>44833</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3746500" y="167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35960</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530111" y="168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112770</xdr:rowOff>
    </xdr:from>
    <xdr:to>
      <xdr:col>15</xdr:col>
      <xdr:colOff>101600</xdr:colOff>
      <xdr:row>98</xdr:row>
      <xdr:rowOff>42920</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2857500" y="167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34047</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641111" y="1683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129674</xdr:rowOff>
    </xdr:from>
    <xdr:to>
      <xdr:col>10</xdr:col>
      <xdr:colOff>165100</xdr:colOff>
      <xdr:row>97</xdr:row>
      <xdr:rowOff>59824</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1968500" y="165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50951</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752111" y="1668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151884</xdr:rowOff>
    </xdr:from>
    <xdr:to>
      <xdr:col>6</xdr:col>
      <xdr:colOff>38100</xdr:colOff>
      <xdr:row>98</xdr:row>
      <xdr:rowOff>82034</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079500" y="167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73161</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863111" y="1687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xmlns=""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70091</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6413741"/>
          <a:ext cx="889000" cy="3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19291</xdr:rowOff>
    </xdr:from>
    <xdr:to>
      <xdr:col>36</xdr:col>
      <xdr:colOff>165100</xdr:colOff>
      <xdr:row>37</xdr:row>
      <xdr:rowOff>120891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63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137418</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8" y="613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xmlns=""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xmlns=""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xmlns=""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108657</xdr:rowOff>
    </xdr:from>
    <xdr:to>
      <xdr:col>55</xdr:col>
      <xdr:colOff>0</xdr:colOff>
      <xdr:row>58</xdr:row>
      <xdr:rowOff>114319</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9639300" y="10052757"/>
          <a:ext cx="8382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xmlns=""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xmlns=""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114319</xdr:rowOff>
    </xdr:from>
    <xdr:to>
      <xdr:col>50</xdr:col>
      <xdr:colOff>114300</xdr:colOff>
      <xdr:row>58</xdr:row>
      <xdr:rowOff>122238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8750300" y="10058419"/>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110654</xdr:rowOff>
    </xdr:from>
    <xdr:to>
      <xdr:col>45</xdr:col>
      <xdr:colOff>177800</xdr:colOff>
      <xdr:row>58</xdr:row>
      <xdr:rowOff>122238</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7861300" y="10054754"/>
          <a:ext cx="889000" cy="1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110654</xdr:rowOff>
    </xdr:from>
    <xdr:to>
      <xdr:col>41</xdr:col>
      <xdr:colOff>50800</xdr:colOff>
      <xdr:row>58</xdr:row>
      <xdr:rowOff>126492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6972300" y="10054754"/>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57857</xdr:rowOff>
    </xdr:from>
    <xdr:to>
      <xdr:col>55</xdr:col>
      <xdr:colOff>50800</xdr:colOff>
      <xdr:row>58</xdr:row>
      <xdr:rowOff>159457</xdr:rowOff>
    </xdr:to>
    <xdr:sp macro="" textlink="">
      <xdr:nvSpPr>
        <xdr:cNvPr id="358" name="楕円 357">
          <a:extLst>
            <a:ext uri="{FF2B5EF4-FFF2-40B4-BE49-F238E27FC236}">
              <a16:creationId xmlns:a16="http://schemas.microsoft.com/office/drawing/2014/main" xmlns="" id="{00000000-0008-0000-0700-000066010000}"/>
            </a:ext>
          </a:extLst>
        </xdr:cNvPr>
        <xdr:cNvSpPr/>
      </xdr:nvSpPr>
      <xdr:spPr>
        <a:xfrm>
          <a:off x="10426700" y="100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a:extLst>
            <a:ext uri="{FF2B5EF4-FFF2-40B4-BE49-F238E27FC236}">
              <a16:creationId xmlns:a16="http://schemas.microsoft.com/office/drawing/2014/main" xmlns="" id="{00000000-0008-0000-0700-000067010000}"/>
            </a:ext>
          </a:extLst>
        </xdr:cNvPr>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63519</xdr:rowOff>
    </xdr:from>
    <xdr:to>
      <xdr:col>50</xdr:col>
      <xdr:colOff>165100</xdr:colOff>
      <xdr:row>58</xdr:row>
      <xdr:rowOff>165119</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9588500" y="10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156246</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372111" y="1010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71438</xdr:rowOff>
    </xdr:from>
    <xdr:to>
      <xdr:col>46</xdr:col>
      <xdr:colOff>38100</xdr:colOff>
      <xdr:row>59</xdr:row>
      <xdr:rowOff>1588</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8699500" y="100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164165</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483111" y="101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59854</xdr:rowOff>
    </xdr:from>
    <xdr:to>
      <xdr:col>41</xdr:col>
      <xdr:colOff>101600</xdr:colOff>
      <xdr:row>58</xdr:row>
      <xdr:rowOff>161454</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7810500" y="100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152581</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94111" y="100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75692</xdr:rowOff>
    </xdr:from>
    <xdr:to>
      <xdr:col>36</xdr:col>
      <xdr:colOff>165100</xdr:colOff>
      <xdr:row>59</xdr:row>
      <xdr:rowOff>5842</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6921500" y="100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168419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101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xmlns=""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xmlns=""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xmlns=""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xmlns=""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28648</xdr:rowOff>
    </xdr:from>
    <xdr:to>
      <xdr:col>55</xdr:col>
      <xdr:colOff>0</xdr:colOff>
      <xdr:row>79</xdr:row>
      <xdr:rowOff>32955</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9639300" y="13573198"/>
          <a:ext cx="8382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xmlns=""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22030</xdr:rowOff>
    </xdr:from>
    <xdr:to>
      <xdr:col>50</xdr:col>
      <xdr:colOff>114300</xdr:colOff>
      <xdr:row>79</xdr:row>
      <xdr:rowOff>28648</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8750300" y="13566580"/>
          <a:ext cx="8890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471</xdr:rowOff>
    </xdr:from>
    <xdr:to>
      <xdr:col>45</xdr:col>
      <xdr:colOff>177800</xdr:colOff>
      <xdr:row>79</xdr:row>
      <xdr:rowOff>22030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7861300" y="13545021"/>
          <a:ext cx="889000" cy="2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471</xdr:rowOff>
    </xdr:from>
    <xdr:to>
      <xdr:col>41</xdr:col>
      <xdr:colOff>50800</xdr:colOff>
      <xdr:row>79</xdr:row>
      <xdr:rowOff>33657</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6972300" y="13545021"/>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153605</xdr:rowOff>
    </xdr:from>
    <xdr:to>
      <xdr:col>55</xdr:col>
      <xdr:colOff>50800</xdr:colOff>
      <xdr:row>79</xdr:row>
      <xdr:rowOff>83755</xdr:rowOff>
    </xdr:to>
    <xdr:sp macro="" textlink="">
      <xdr:nvSpPr>
        <xdr:cNvPr id="415" name="楕円 414">
          <a:extLst>
            <a:ext uri="{FF2B5EF4-FFF2-40B4-BE49-F238E27FC236}">
              <a16:creationId xmlns:a16="http://schemas.microsoft.com/office/drawing/2014/main" xmlns="" id="{00000000-0008-0000-0700-00009F010000}"/>
            </a:ext>
          </a:extLst>
        </xdr:cNvPr>
        <xdr:cNvSpPr/>
      </xdr:nvSpPr>
      <xdr:spPr>
        <a:xfrm>
          <a:off x="10426700" y="1352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68532</xdr:rowOff>
    </xdr:from>
    <xdr:ext cx="469744"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344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149298</xdr:rowOff>
    </xdr:from>
    <xdr:to>
      <xdr:col>50</xdr:col>
      <xdr:colOff>165100</xdr:colOff>
      <xdr:row>79</xdr:row>
      <xdr:rowOff>79448</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9588500" y="1352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70575</xdr:rowOff>
    </xdr:from>
    <xdr:ext cx="469744"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404428" y="1361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142680</xdr:rowOff>
    </xdr:from>
    <xdr:to>
      <xdr:col>46</xdr:col>
      <xdr:colOff>38100</xdr:colOff>
      <xdr:row>79</xdr:row>
      <xdr:rowOff>72830</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8699500" y="135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63957</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36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121121</xdr:rowOff>
    </xdr:from>
    <xdr:to>
      <xdr:col>41</xdr:col>
      <xdr:colOff>101600</xdr:colOff>
      <xdr:row>79</xdr:row>
      <xdr:rowOff>51271</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7810500" y="134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42398</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594111" y="135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154307</xdr:rowOff>
    </xdr:from>
    <xdr:to>
      <xdr:col>36</xdr:col>
      <xdr:colOff>165100</xdr:colOff>
      <xdr:row>79</xdr:row>
      <xdr:rowOff>84457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6921500" y="135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75584</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8" y="1362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48520</xdr:rowOff>
    </xdr:from>
    <xdr:to>
      <xdr:col>55</xdr:col>
      <xdr:colOff>0</xdr:colOff>
      <xdr:row>98</xdr:row>
      <xdr:rowOff>59775</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9639300" y="16850620"/>
          <a:ext cx="8382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48520</xdr:rowOff>
    </xdr:from>
    <xdr:to>
      <xdr:col>50</xdr:col>
      <xdr:colOff>114300</xdr:colOff>
      <xdr:row>98</xdr:row>
      <xdr:rowOff>69109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8750300" y="16850620"/>
          <a:ext cx="889000" cy="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69109</xdr:rowOff>
    </xdr:from>
    <xdr:to>
      <xdr:col>45</xdr:col>
      <xdr:colOff>177800</xdr:colOff>
      <xdr:row>98</xdr:row>
      <xdr:rowOff>100671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7861300" y="16871209"/>
          <a:ext cx="889000" cy="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100671</xdr:rowOff>
    </xdr:from>
    <xdr:to>
      <xdr:col>41</xdr:col>
      <xdr:colOff>50800</xdr:colOff>
      <xdr:row>98</xdr:row>
      <xdr:rowOff>109004</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6972300" y="16902771"/>
          <a:ext cx="889000" cy="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8975</xdr:rowOff>
    </xdr:from>
    <xdr:to>
      <xdr:col>55</xdr:col>
      <xdr:colOff>50800</xdr:colOff>
      <xdr:row>98</xdr:row>
      <xdr:rowOff>110575</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8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73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169170</xdr:rowOff>
    </xdr:from>
    <xdr:to>
      <xdr:col>50</xdr:col>
      <xdr:colOff>165100</xdr:colOff>
      <xdr:row>98</xdr:row>
      <xdr:rowOff>99320</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90447</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89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18309</xdr:rowOff>
    </xdr:from>
    <xdr:to>
      <xdr:col>46</xdr:col>
      <xdr:colOff>38100</xdr:colOff>
      <xdr:row>98</xdr:row>
      <xdr:rowOff>119909</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8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111036</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9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49871</xdr:rowOff>
    </xdr:from>
    <xdr:to>
      <xdr:col>41</xdr:col>
      <xdr:colOff>101600</xdr:colOff>
      <xdr:row>98</xdr:row>
      <xdr:rowOff>151471</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8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142598</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94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58204</xdr:rowOff>
    </xdr:from>
    <xdr:to>
      <xdr:col>36</xdr:col>
      <xdr:colOff>165100</xdr:colOff>
      <xdr:row>98</xdr:row>
      <xdr:rowOff>159804</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8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150931</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95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xmlns=""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xmlns=""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xmlns=""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24813</xdr:rowOff>
    </xdr:from>
    <xdr:to>
      <xdr:col>85</xdr:col>
      <xdr:colOff>127000</xdr:colOff>
      <xdr:row>33</xdr:row>
      <xdr:rowOff>11273</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flipV="1">
          <a:off x="15481300" y="5511213"/>
          <a:ext cx="838200" cy="15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a:extLst>
            <a:ext uri="{FF2B5EF4-FFF2-40B4-BE49-F238E27FC236}">
              <a16:creationId xmlns:a16="http://schemas.microsoft.com/office/drawing/2014/main" xmlns="" id="{00000000-0008-0000-0700-0000FD010000}"/>
            </a:ext>
          </a:extLst>
        </xdr:cNvPr>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xmlns=""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11273</xdr:rowOff>
    </xdr:from>
    <xdr:to>
      <xdr:col>81</xdr:col>
      <xdr:colOff>50800</xdr:colOff>
      <xdr:row>34</xdr:row>
      <xdr:rowOff>143152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4592300" y="5669123"/>
          <a:ext cx="889000" cy="30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107940</xdr:rowOff>
    </xdr:from>
    <xdr:to>
      <xdr:col>76</xdr:col>
      <xdr:colOff>114300</xdr:colOff>
      <xdr:row>34</xdr:row>
      <xdr:rowOff>143152</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3703300" y="5422890"/>
          <a:ext cx="889000" cy="54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107940</xdr:rowOff>
    </xdr:from>
    <xdr:to>
      <xdr:col>71</xdr:col>
      <xdr:colOff>177800</xdr:colOff>
      <xdr:row>34</xdr:row>
      <xdr:rowOff>108016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2814300" y="5422890"/>
          <a:ext cx="889000" cy="5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145463</xdr:rowOff>
    </xdr:from>
    <xdr:to>
      <xdr:col>85</xdr:col>
      <xdr:colOff>177800</xdr:colOff>
      <xdr:row>32</xdr:row>
      <xdr:rowOff>75613</xdr:rowOff>
    </xdr:to>
    <xdr:sp macro="" textlink="">
      <xdr:nvSpPr>
        <xdr:cNvPr id="527" name="楕円 526">
          <a:extLst>
            <a:ext uri="{FF2B5EF4-FFF2-40B4-BE49-F238E27FC236}">
              <a16:creationId xmlns:a16="http://schemas.microsoft.com/office/drawing/2014/main" xmlns="" id="{00000000-0008-0000-0700-00000F020000}"/>
            </a:ext>
          </a:extLst>
        </xdr:cNvPr>
        <xdr:cNvSpPr/>
      </xdr:nvSpPr>
      <xdr:spPr>
        <a:xfrm>
          <a:off x="16268700" y="546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168340</xdr:rowOff>
    </xdr:from>
    <xdr:ext cx="599010" cy="259045"/>
    <xdr:sp macro="" textlink="">
      <xdr:nvSpPr>
        <xdr:cNvPr id="528" name="消防費該当値テキスト">
          <a:extLst>
            <a:ext uri="{FF2B5EF4-FFF2-40B4-BE49-F238E27FC236}">
              <a16:creationId xmlns:a16="http://schemas.microsoft.com/office/drawing/2014/main" xmlns="" id="{00000000-0008-0000-0700-000010020000}"/>
            </a:ext>
          </a:extLst>
        </xdr:cNvPr>
        <xdr:cNvSpPr txBox="1"/>
      </xdr:nvSpPr>
      <xdr:spPr>
        <a:xfrm>
          <a:off x="16370300" y="53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131923</xdr:rowOff>
    </xdr:from>
    <xdr:to>
      <xdr:col>81</xdr:col>
      <xdr:colOff>101600</xdr:colOff>
      <xdr:row>33</xdr:row>
      <xdr:rowOff>62073</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5430500" y="56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78600</xdr:rowOff>
    </xdr:from>
    <xdr:ext cx="59901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181795" y="539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92352</xdr:rowOff>
    </xdr:from>
    <xdr:to>
      <xdr:col>76</xdr:col>
      <xdr:colOff>165100</xdr:colOff>
      <xdr:row>35</xdr:row>
      <xdr:rowOff>22502</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4541500" y="59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39029</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325111" y="56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57140</xdr:rowOff>
    </xdr:from>
    <xdr:to>
      <xdr:col>72</xdr:col>
      <xdr:colOff>38100</xdr:colOff>
      <xdr:row>31</xdr:row>
      <xdr:rowOff>158740</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3652500" y="53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3817</xdr:rowOff>
    </xdr:from>
    <xdr:ext cx="59901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403795" y="514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57216</xdr:rowOff>
    </xdr:from>
    <xdr:to>
      <xdr:col>67</xdr:col>
      <xdr:colOff>101600</xdr:colOff>
      <xdr:row>34</xdr:row>
      <xdr:rowOff>158816</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2763500" y="58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3893</xdr:rowOff>
    </xdr:from>
    <xdr:ext cx="59901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514795" y="566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xmlns=""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61052</xdr:rowOff>
    </xdr:from>
    <xdr:to>
      <xdr:col>85</xdr:col>
      <xdr:colOff>127000</xdr:colOff>
      <xdr:row>58</xdr:row>
      <xdr:rowOff>73396</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5481300" y="9662252"/>
          <a:ext cx="838200" cy="3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xmlns=""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61052</xdr:rowOff>
    </xdr:from>
    <xdr:to>
      <xdr:col>81</xdr:col>
      <xdr:colOff>50800</xdr:colOff>
      <xdr:row>58</xdr:row>
      <xdr:rowOff>90263</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4592300" y="9662252"/>
          <a:ext cx="889000" cy="37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90263</xdr:rowOff>
    </xdr:from>
    <xdr:to>
      <xdr:col>76</xdr:col>
      <xdr:colOff>114300</xdr:colOff>
      <xdr:row>58</xdr:row>
      <xdr:rowOff>103423</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3703300" y="10034363"/>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48955</xdr:rowOff>
    </xdr:from>
    <xdr:to>
      <xdr:col>71</xdr:col>
      <xdr:colOff>177800</xdr:colOff>
      <xdr:row>58</xdr:row>
      <xdr:rowOff>103423</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814300" y="9993055"/>
          <a:ext cx="889000" cy="5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22596</xdr:rowOff>
    </xdr:from>
    <xdr:to>
      <xdr:col>85</xdr:col>
      <xdr:colOff>177800</xdr:colOff>
      <xdr:row>58</xdr:row>
      <xdr:rowOff>124196</xdr:rowOff>
    </xdr:to>
    <xdr:sp macro="" textlink="">
      <xdr:nvSpPr>
        <xdr:cNvPr id="584" name="楕円 583">
          <a:extLst>
            <a:ext uri="{FF2B5EF4-FFF2-40B4-BE49-F238E27FC236}">
              <a16:creationId xmlns:a16="http://schemas.microsoft.com/office/drawing/2014/main" xmlns="" id="{00000000-0008-0000-0700-000048020000}"/>
            </a:ext>
          </a:extLst>
        </xdr:cNvPr>
        <xdr:cNvSpPr/>
      </xdr:nvSpPr>
      <xdr:spPr>
        <a:xfrm>
          <a:off x="16268700" y="996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108973</xdr:rowOff>
    </xdr:from>
    <xdr:ext cx="534377"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98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10252</xdr:rowOff>
    </xdr:from>
    <xdr:to>
      <xdr:col>81</xdr:col>
      <xdr:colOff>101600</xdr:colOff>
      <xdr:row>56</xdr:row>
      <xdr:rowOff>111852</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5430500" y="961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128379</xdr:rowOff>
    </xdr:from>
    <xdr:ext cx="59901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181795" y="938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39463</xdr:rowOff>
    </xdr:from>
    <xdr:to>
      <xdr:col>76</xdr:col>
      <xdr:colOff>165100</xdr:colOff>
      <xdr:row>58</xdr:row>
      <xdr:rowOff>141063</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4541500" y="9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132190</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1007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52623</xdr:rowOff>
    </xdr:from>
    <xdr:to>
      <xdr:col>72</xdr:col>
      <xdr:colOff>38100</xdr:colOff>
      <xdr:row>58</xdr:row>
      <xdr:rowOff>154223</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3652500" y="99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145350</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1008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169605</xdr:rowOff>
    </xdr:from>
    <xdr:to>
      <xdr:col>67</xdr:col>
      <xdr:colOff>101600</xdr:colOff>
      <xdr:row>58</xdr:row>
      <xdr:rowOff>99755</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2763500" y="99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90882</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10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155755</xdr:rowOff>
    </xdr:from>
    <xdr:to>
      <xdr:col>85</xdr:col>
      <xdr:colOff>127000</xdr:colOff>
      <xdr:row>78</xdr:row>
      <xdr:rowOff>165047</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5481300" y="13528855"/>
          <a:ext cx="838200" cy="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105711</xdr:rowOff>
    </xdr:from>
    <xdr:to>
      <xdr:col>81</xdr:col>
      <xdr:colOff>50800</xdr:colOff>
      <xdr:row>78</xdr:row>
      <xdr:rowOff>155755</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478811"/>
          <a:ext cx="889000" cy="5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105711</xdr:rowOff>
    </xdr:from>
    <xdr:to>
      <xdr:col>76</xdr:col>
      <xdr:colOff>114300</xdr:colOff>
      <xdr:row>79</xdr:row>
      <xdr:rowOff>20813</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3703300" y="13478811"/>
          <a:ext cx="889000" cy="8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20813</xdr:rowOff>
    </xdr:from>
    <xdr:to>
      <xdr:col>71</xdr:col>
      <xdr:colOff>177800</xdr:colOff>
      <xdr:row>79</xdr:row>
      <xdr:rowOff>38422</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2814300" y="13565363"/>
          <a:ext cx="889000" cy="1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114247</xdr:rowOff>
    </xdr:from>
    <xdr:to>
      <xdr:col>85</xdr:col>
      <xdr:colOff>177800</xdr:colOff>
      <xdr:row>79</xdr:row>
      <xdr:rowOff>44397</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4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78958</xdr:rowOff>
    </xdr:from>
    <xdr:ext cx="534377"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45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104955</xdr:rowOff>
    </xdr:from>
    <xdr:to>
      <xdr:col>81</xdr:col>
      <xdr:colOff>101600</xdr:colOff>
      <xdr:row>79</xdr:row>
      <xdr:rowOff>35105</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4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26232</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14111" y="135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54911</xdr:rowOff>
    </xdr:from>
    <xdr:to>
      <xdr:col>76</xdr:col>
      <xdr:colOff>165100</xdr:colOff>
      <xdr:row>78</xdr:row>
      <xdr:rowOff>156511</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42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1588</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25111" y="1320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141463</xdr:rowOff>
    </xdr:from>
    <xdr:to>
      <xdr:col>72</xdr:col>
      <xdr:colOff>38100</xdr:colOff>
      <xdr:row>79</xdr:row>
      <xdr:rowOff>71613</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51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62740</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68428" y="1360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159072</xdr:rowOff>
    </xdr:from>
    <xdr:to>
      <xdr:col>67</xdr:col>
      <xdr:colOff>101600</xdr:colOff>
      <xdr:row>79</xdr:row>
      <xdr:rowOff>89222</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5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80349</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79428" y="1362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xmlns=""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xmlns=""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41811</xdr:rowOff>
    </xdr:from>
    <xdr:to>
      <xdr:col>85</xdr:col>
      <xdr:colOff>127000</xdr:colOff>
      <xdr:row>97</xdr:row>
      <xdr:rowOff>170163</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5481300" y="16672461"/>
          <a:ext cx="838200" cy="1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a:extLst>
            <a:ext uri="{FF2B5EF4-FFF2-40B4-BE49-F238E27FC236}">
              <a16:creationId xmlns:a16="http://schemas.microsoft.com/office/drawing/2014/main" xmlns="" id="{00000000-0008-0000-0700-0000A8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xmlns=""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164285</xdr:rowOff>
    </xdr:from>
    <xdr:to>
      <xdr:col>81</xdr:col>
      <xdr:colOff>50800</xdr:colOff>
      <xdr:row>97</xdr:row>
      <xdr:rowOff>170163</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4592300" y="16794935"/>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158947</xdr:rowOff>
    </xdr:from>
    <xdr:to>
      <xdr:col>76</xdr:col>
      <xdr:colOff>114300</xdr:colOff>
      <xdr:row>97</xdr:row>
      <xdr:rowOff>164285</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3703300" y="16789597"/>
          <a:ext cx="8890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141074</xdr:rowOff>
    </xdr:from>
    <xdr:to>
      <xdr:col>71</xdr:col>
      <xdr:colOff>177800</xdr:colOff>
      <xdr:row>97</xdr:row>
      <xdr:rowOff>158947</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814300" y="16771724"/>
          <a:ext cx="889000" cy="1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162461</xdr:rowOff>
    </xdr:from>
    <xdr:to>
      <xdr:col>85</xdr:col>
      <xdr:colOff>177800</xdr:colOff>
      <xdr:row>97</xdr:row>
      <xdr:rowOff>92611</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6268700" y="166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13888</xdr:rowOff>
    </xdr:from>
    <xdr:ext cx="599010" cy="259045"/>
    <xdr:sp macro="" textlink="">
      <xdr:nvSpPr>
        <xdr:cNvPr id="699" name="公債費該当値テキスト">
          <a:extLst>
            <a:ext uri="{FF2B5EF4-FFF2-40B4-BE49-F238E27FC236}">
              <a16:creationId xmlns:a16="http://schemas.microsoft.com/office/drawing/2014/main" xmlns="" id="{00000000-0008-0000-0700-0000BB020000}"/>
            </a:ext>
          </a:extLst>
        </xdr:cNvPr>
        <xdr:cNvSpPr txBox="1"/>
      </xdr:nvSpPr>
      <xdr:spPr>
        <a:xfrm>
          <a:off x="16370300" y="1647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119363</xdr:rowOff>
    </xdr:from>
    <xdr:to>
      <xdr:col>81</xdr:col>
      <xdr:colOff>101600</xdr:colOff>
      <xdr:row>98</xdr:row>
      <xdr:rowOff>49513</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5430500" y="167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40640</xdr:rowOff>
    </xdr:from>
    <xdr:ext cx="59901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181795" y="1684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113485</xdr:rowOff>
    </xdr:from>
    <xdr:to>
      <xdr:col>76</xdr:col>
      <xdr:colOff>165100</xdr:colOff>
      <xdr:row>98</xdr:row>
      <xdr:rowOff>43635</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4541500" y="1674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34762</xdr:rowOff>
    </xdr:from>
    <xdr:ext cx="59901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292795" y="1683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108147</xdr:rowOff>
    </xdr:from>
    <xdr:to>
      <xdr:col>72</xdr:col>
      <xdr:colOff>38100</xdr:colOff>
      <xdr:row>98</xdr:row>
      <xdr:rowOff>38297</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3652500" y="167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29424</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03795" y="1683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90274</xdr:rowOff>
    </xdr:from>
    <xdr:to>
      <xdr:col>67</xdr:col>
      <xdr:colOff>101600</xdr:colOff>
      <xdr:row>98</xdr:row>
      <xdr:rowOff>20424</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2763500" y="167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11551</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14795" y="1681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xmlns=""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xmlns=""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xmlns=""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xmlns=""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xmlns=""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xmlns=""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xmlns=""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xmlns=""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xmlns=""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総務費の、住民一人あたりのコストが２，４６１，３４４円と非常に高い水準にあるのは、ふるさと応援寄付金への返礼品の調達や発送事務に係る経費が主な要因である。</a:t>
          </a:r>
        </a:p>
        <a:p>
          <a:r>
            <a:rPr kumimoji="1" lang="ja-JP" altLang="en-US" sz="1300">
              <a:latin typeface="ＭＳ Ｐゴシック" panose="020B0600070205080204" pitchFamily="50" charset="-128"/>
              <a:ea typeface="ＭＳ Ｐゴシック" panose="020B0600070205080204" pitchFamily="50" charset="-128"/>
            </a:rPr>
            <a:t>消防費は、１６０，０７７円となっており、類似団体と比較して一人当たりのコストが高い状況となっている。　これは、地震発生時の避難場所のための津波避難タワーや津波避難ビルの整備など、南海トラフ地震対策の事業を重点的に取り組んできたことによるものである。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平成２０年度以降は実質単年度収支において黒字となっている。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財政調整基金残高は、前年度決算剰余金の積立等に伴い増加し、標準財政規模比は５３</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６３％となっている。</a:t>
          </a:r>
        </a:p>
        <a:p>
          <a:r>
            <a:rPr kumimoji="1" lang="ja-JP" altLang="en-US" sz="1400">
              <a:latin typeface="ＭＳ ゴシック" pitchFamily="49" charset="-128"/>
              <a:ea typeface="ＭＳ ゴシック" pitchFamily="49" charset="-128"/>
            </a:rPr>
            <a:t>　今後も、総合計画に基づいた計画的な事業実施等により、財政の健全化に努める。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連結実質赤字比率については、一般会計及び各特別会計全て黒字決算となっている。</a:t>
          </a:r>
        </a:p>
        <a:p>
          <a:r>
            <a:rPr kumimoji="1" lang="ja-JP" altLang="en-US" sz="1400">
              <a:latin typeface="ＭＳ ゴシック" pitchFamily="49" charset="-128"/>
              <a:ea typeface="ＭＳ ゴシック" pitchFamily="49" charset="-128"/>
            </a:rPr>
            <a:t>　特別会計では、簡易水道事業の複数年にわたる投資事業が計画されており、国民健康保険事業では一般会計からの繰入金が大きくなっている。</a:t>
          </a:r>
        </a:p>
        <a:p>
          <a:r>
            <a:rPr kumimoji="1" lang="ja-JP" altLang="en-US" sz="1400">
              <a:latin typeface="ＭＳ ゴシック" pitchFamily="49" charset="-128"/>
              <a:ea typeface="ＭＳ ゴシック" pitchFamily="49" charset="-128"/>
            </a:rPr>
            <a:t>　各会計において適正な運営管理を行う必要がある。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11339328</v>
      </c>
      <c r="BO4" s="410"/>
      <c r="BP4" s="410"/>
      <c r="BQ4" s="410"/>
      <c r="BR4" s="410"/>
      <c r="BS4" s="410"/>
      <c r="BT4" s="410"/>
      <c r="BU4" s="411"/>
      <c r="BV4" s="409">
        <v>8242591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3.6</v>
      </c>
      <c r="CU4" s="416"/>
      <c r="CV4" s="416"/>
      <c r="CW4" s="416"/>
      <c r="CX4" s="416"/>
      <c r="CY4" s="416"/>
      <c r="CZ4" s="416"/>
      <c r="DA4" s="417"/>
      <c r="DB4" s="415">
        <v>3.5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10827764</v>
      </c>
      <c r="BO5" s="447"/>
      <c r="BP5" s="447"/>
      <c r="BQ5" s="447"/>
      <c r="BR5" s="447"/>
      <c r="BS5" s="447"/>
      <c r="BT5" s="447"/>
      <c r="BU5" s="448"/>
      <c r="BV5" s="446">
        <v>7544480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84.7</v>
      </c>
      <c r="CU5" s="444"/>
      <c r="CV5" s="444"/>
      <c r="CW5" s="444"/>
      <c r="CX5" s="444"/>
      <c r="CY5" s="444"/>
      <c r="CZ5" s="444"/>
      <c r="DA5" s="445"/>
      <c r="DB5" s="443">
        <v>80.400000000000006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511564</v>
      </c>
      <c r="BO6" s="447"/>
      <c r="BP6" s="447"/>
      <c r="BQ6" s="447"/>
      <c r="BR6" s="447"/>
      <c r="BS6" s="447"/>
      <c r="BT6" s="447"/>
      <c r="BU6" s="448"/>
      <c r="BV6" s="446">
        <v>698111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88.1</v>
      </c>
      <c r="CU6" s="484"/>
      <c r="CV6" s="484"/>
      <c r="CW6" s="484"/>
      <c r="CX6" s="484"/>
      <c r="CY6" s="484"/>
      <c r="CZ6" s="484"/>
      <c r="DA6" s="485"/>
      <c r="DB6" s="483">
        <v>83.6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453364</v>
      </c>
      <c r="BO7" s="447"/>
      <c r="BP7" s="447"/>
      <c r="BQ7" s="447"/>
      <c r="BR7" s="447"/>
      <c r="BS7" s="447"/>
      <c r="BT7" s="447"/>
      <c r="BU7" s="448"/>
      <c r="BV7" s="446">
        <v>640159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1615463</v>
      </c>
      <c r="CU7" s="447"/>
      <c r="CV7" s="447"/>
      <c r="CW7" s="447"/>
      <c r="CX7" s="447"/>
      <c r="CY7" s="447"/>
      <c r="CZ7" s="447"/>
      <c r="DA7" s="448"/>
      <c r="DB7" s="446">
        <v>1653181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58200</v>
      </c>
      <c r="BO8" s="447"/>
      <c r="BP8" s="447"/>
      <c r="BQ8" s="447"/>
      <c r="BR8" s="447"/>
      <c r="BS8" s="447"/>
      <c r="BT8" s="447"/>
      <c r="BU8" s="448"/>
      <c r="BV8" s="446">
        <v>57952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0.19</v>
      </c>
      <c r="CU8" s="487"/>
      <c r="CV8" s="487"/>
      <c r="CW8" s="487"/>
      <c r="CX8" s="487"/>
      <c r="CY8" s="487"/>
      <c r="CZ8" s="487"/>
      <c r="DA8" s="488"/>
      <c r="DB8" s="486">
        <v>0.18</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3326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248</v>
      </c>
      <c r="BO9" s="447"/>
      <c r="BP9" s="447"/>
      <c r="BQ9" s="447"/>
      <c r="BR9" s="447"/>
      <c r="BS9" s="447"/>
      <c r="BT9" s="447"/>
      <c r="BU9" s="448"/>
      <c r="BV9" s="446">
        <v>11379</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21.6</v>
      </c>
      <c r="CU9" s="444"/>
      <c r="CV9" s="444"/>
      <c r="CW9" s="444"/>
      <c r="CX9" s="444"/>
      <c r="CY9" s="444"/>
      <c r="CZ9" s="444"/>
      <c r="DA9" s="445"/>
      <c r="DB9" s="443">
        <v>11.2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3542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209624</v>
      </c>
      <c r="BO10" s="447"/>
      <c r="BP10" s="447"/>
      <c r="BQ10" s="447"/>
      <c r="BR10" s="447"/>
      <c r="BS10" s="447"/>
      <c r="BT10" s="447"/>
      <c r="BU10" s="448"/>
      <c r="BV10" s="446">
        <v>152012</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102</v>
      </c>
      <c r="AV11" s="479"/>
      <c r="AW11" s="479"/>
      <c r="AX11" s="479"/>
      <c r="AY11" s="480" t="s">
        <v>119</v>
      </c>
      <c r="AZ11" s="481"/>
      <c r="BA11" s="481"/>
      <c r="BB11" s="481"/>
      <c r="BC11" s="481"/>
      <c r="BD11" s="481"/>
      <c r="BE11" s="481"/>
      <c r="BF11" s="481"/>
      <c r="BG11" s="481"/>
      <c r="BH11" s="481"/>
      <c r="BI11" s="481"/>
      <c r="BJ11" s="481"/>
      <c r="BK11" s="481"/>
      <c r="BL11" s="481"/>
      <c r="BM11" s="482"/>
      <c r="BN11" s="446">
        <v>294623</v>
      </c>
      <c r="BO11" s="447"/>
      <c r="BP11" s="447"/>
      <c r="BQ11" s="447"/>
      <c r="BR11" s="447"/>
      <c r="BS11" s="447"/>
      <c r="BT11" s="447"/>
      <c r="BU11" s="448"/>
      <c r="BV11" s="446">
        <v>65616</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3271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3260</v>
      </c>
      <c r="S13" s="528"/>
      <c r="T13" s="528"/>
      <c r="U13" s="528"/>
      <c r="V13" s="529"/>
      <c r="W13" s="462" t="s">
        <v>132</v>
      </c>
      <c r="X13" s="463"/>
      <c r="Y13" s="463"/>
      <c r="Z13" s="463"/>
      <c r="AA13" s="463"/>
      <c r="AB13" s="453"/>
      <c r="AC13" s="497">
        <v>261</v>
      </c>
      <c r="AD13" s="498"/>
      <c r="AE13" s="498"/>
      <c r="AF13" s="498"/>
      <c r="AG13" s="537"/>
      <c r="AH13" s="497">
        <v>282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504495</v>
      </c>
      <c r="BO13" s="447"/>
      <c r="BP13" s="447"/>
      <c r="BQ13" s="447"/>
      <c r="BR13" s="447"/>
      <c r="BS13" s="447"/>
      <c r="BT13" s="447"/>
      <c r="BU13" s="448"/>
      <c r="BV13" s="446">
        <v>229007</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0.6</v>
      </c>
      <c r="CU13" s="444"/>
      <c r="CV13" s="444"/>
      <c r="CW13" s="444"/>
      <c r="CX13" s="444"/>
      <c r="CY13" s="444"/>
      <c r="CZ13" s="444"/>
      <c r="DA13" s="445"/>
      <c r="DB13" s="443">
        <v>-2.2000000000000002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3359</v>
      </c>
      <c r="S14" s="528"/>
      <c r="T14" s="528"/>
      <c r="U14" s="528"/>
      <c r="V14" s="529"/>
      <c r="W14" s="436"/>
      <c r="X14" s="437"/>
      <c r="Y14" s="437"/>
      <c r="Z14" s="437"/>
      <c r="AA14" s="437"/>
      <c r="AB14" s="426"/>
      <c r="AC14" s="530">
        <v>19</v>
      </c>
      <c r="AD14" s="531"/>
      <c r="AE14" s="531"/>
      <c r="AF14" s="531"/>
      <c r="AG14" s="532"/>
      <c r="AH14" s="530">
        <v>19.600000000000001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3349</v>
      </c>
      <c r="S15" s="528"/>
      <c r="T15" s="528"/>
      <c r="U15" s="528"/>
      <c r="V15" s="529"/>
      <c r="W15" s="462" t="s">
        <v>141</v>
      </c>
      <c r="X15" s="463"/>
      <c r="Y15" s="463"/>
      <c r="Z15" s="463"/>
      <c r="AA15" s="463"/>
      <c r="AB15" s="453"/>
      <c r="AC15" s="497">
        <v>238</v>
      </c>
      <c r="AD15" s="498"/>
      <c r="AE15" s="498"/>
      <c r="AF15" s="498"/>
      <c r="AG15" s="537"/>
      <c r="AH15" s="497">
        <v>255</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290620</v>
      </c>
      <c r="BO15" s="410"/>
      <c r="BP15" s="410"/>
      <c r="BQ15" s="410"/>
      <c r="BR15" s="410"/>
      <c r="BS15" s="410"/>
      <c r="BT15" s="410"/>
      <c r="BU15" s="411"/>
      <c r="BV15" s="409">
        <v>294766</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17.3</v>
      </c>
      <c r="AD16" s="531"/>
      <c r="AE16" s="531"/>
      <c r="AF16" s="531"/>
      <c r="AG16" s="532"/>
      <c r="AH16" s="530">
        <v>17.7</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1476305</v>
      </c>
      <c r="BO16" s="447"/>
      <c r="BP16" s="447"/>
      <c r="BQ16" s="447"/>
      <c r="BR16" s="447"/>
      <c r="BS16" s="447"/>
      <c r="BT16" s="447"/>
      <c r="BU16" s="448"/>
      <c r="BV16" s="446">
        <v>1517782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876</v>
      </c>
      <c r="AD17" s="498"/>
      <c r="AE17" s="498"/>
      <c r="AF17" s="498"/>
      <c r="AG17" s="537"/>
      <c r="AH17" s="497">
        <v>902</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367505</v>
      </c>
      <c r="BO17" s="447"/>
      <c r="BP17" s="447"/>
      <c r="BQ17" s="447"/>
      <c r="BR17" s="447"/>
      <c r="BS17" s="447"/>
      <c r="BT17" s="447"/>
      <c r="BU17" s="448"/>
      <c r="BV17" s="446">
        <v>370004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28.36</v>
      </c>
      <c r="M18" s="559"/>
      <c r="N18" s="559"/>
      <c r="O18" s="559"/>
      <c r="P18" s="559"/>
      <c r="Q18" s="559"/>
      <c r="R18" s="560"/>
      <c r="S18" s="560"/>
      <c r="T18" s="560"/>
      <c r="U18" s="560"/>
      <c r="V18" s="561"/>
      <c r="W18" s="464"/>
      <c r="X18" s="465"/>
      <c r="Y18" s="465"/>
      <c r="Z18" s="465"/>
      <c r="AA18" s="465"/>
      <c r="AB18" s="456"/>
      <c r="AC18" s="562">
        <v>63.7</v>
      </c>
      <c r="AD18" s="563"/>
      <c r="AE18" s="563"/>
      <c r="AF18" s="563"/>
      <c r="AG18" s="564"/>
      <c r="AH18" s="562">
        <v>62.7</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1381564</v>
      </c>
      <c r="BO18" s="447"/>
      <c r="BP18" s="447"/>
      <c r="BQ18" s="447"/>
      <c r="BR18" s="447"/>
      <c r="BS18" s="447"/>
      <c r="BT18" s="447"/>
      <c r="BU18" s="448"/>
      <c r="BV18" s="446">
        <v>1325603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117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2602191</v>
      </c>
      <c r="BO19" s="447"/>
      <c r="BP19" s="447"/>
      <c r="BQ19" s="447"/>
      <c r="BR19" s="447"/>
      <c r="BS19" s="447"/>
      <c r="BT19" s="447"/>
      <c r="BU19" s="448"/>
      <c r="BV19" s="446">
        <v>2577459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1474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3120054</v>
      </c>
      <c r="BO23" s="447"/>
      <c r="BP23" s="447"/>
      <c r="BQ23" s="447"/>
      <c r="BR23" s="447"/>
      <c r="BS23" s="447"/>
      <c r="BT23" s="447"/>
      <c r="BU23" s="448"/>
      <c r="BV23" s="446">
        <v>3070018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7030</v>
      </c>
      <c r="R24" s="498"/>
      <c r="S24" s="498"/>
      <c r="T24" s="498"/>
      <c r="U24" s="498"/>
      <c r="V24" s="537"/>
      <c r="W24" s="596"/>
      <c r="X24" s="584"/>
      <c r="Y24" s="585"/>
      <c r="Z24" s="496" t="s">
        <v>165</v>
      </c>
      <c r="AA24" s="476"/>
      <c r="AB24" s="476"/>
      <c r="AC24" s="476"/>
      <c r="AD24" s="476"/>
      <c r="AE24" s="476"/>
      <c r="AF24" s="476"/>
      <c r="AG24" s="477"/>
      <c r="AH24" s="497">
        <v>51</v>
      </c>
      <c r="AI24" s="498"/>
      <c r="AJ24" s="498"/>
      <c r="AK24" s="498"/>
      <c r="AL24" s="537"/>
      <c r="AM24" s="497">
        <v>147747</v>
      </c>
      <c r="AN24" s="498"/>
      <c r="AO24" s="498"/>
      <c r="AP24" s="498"/>
      <c r="AQ24" s="498"/>
      <c r="AR24" s="537"/>
      <c r="AS24" s="497">
        <v>2897</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3106054</v>
      </c>
      <c r="BO24" s="447"/>
      <c r="BP24" s="447"/>
      <c r="BQ24" s="447"/>
      <c r="BR24" s="447"/>
      <c r="BS24" s="447"/>
      <c r="BT24" s="447"/>
      <c r="BU24" s="448"/>
      <c r="BV24" s="446">
        <v>2736784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6130</v>
      </c>
      <c r="R25" s="498"/>
      <c r="S25" s="498"/>
      <c r="T25" s="498"/>
      <c r="U25" s="498"/>
      <c r="V25" s="537"/>
      <c r="W25" s="596"/>
      <c r="X25" s="584"/>
      <c r="Y25" s="585"/>
      <c r="Z25" s="496" t="s">
        <v>168</v>
      </c>
      <c r="AA25" s="476"/>
      <c r="AB25" s="476"/>
      <c r="AC25" s="476"/>
      <c r="AD25" s="476"/>
      <c r="AE25" s="476"/>
      <c r="AF25" s="476"/>
      <c r="AG25" s="477"/>
      <c r="AH25" s="497" t="s">
        <v>122</v>
      </c>
      <c r="AI25" s="498"/>
      <c r="AJ25" s="498"/>
      <c r="AK25" s="498"/>
      <c r="AL25" s="537"/>
      <c r="AM25" s="497" t="s">
        <v>122</v>
      </c>
      <c r="AN25" s="498"/>
      <c r="AO25" s="498"/>
      <c r="AP25" s="498"/>
      <c r="AQ25" s="498"/>
      <c r="AR25" s="537"/>
      <c r="AS25" s="497" t="s">
        <v>122</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4586</v>
      </c>
      <c r="BO25" s="410"/>
      <c r="BP25" s="410"/>
      <c r="BQ25" s="410"/>
      <c r="BR25" s="410"/>
      <c r="BS25" s="410"/>
      <c r="BT25" s="410"/>
      <c r="BU25" s="411"/>
      <c r="BV25" s="409">
        <v>8122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5620</v>
      </c>
      <c r="R26" s="498"/>
      <c r="S26" s="498"/>
      <c r="T26" s="498"/>
      <c r="U26" s="498"/>
      <c r="V26" s="537"/>
      <c r="W26" s="596"/>
      <c r="X26" s="584"/>
      <c r="Y26" s="585"/>
      <c r="Z26" s="496" t="s">
        <v>171</v>
      </c>
      <c r="AA26" s="606"/>
      <c r="AB26" s="606"/>
      <c r="AC26" s="606"/>
      <c r="AD26" s="606"/>
      <c r="AE26" s="606"/>
      <c r="AF26" s="606"/>
      <c r="AG26" s="607"/>
      <c r="AH26" s="497">
        <v>4</v>
      </c>
      <c r="AI26" s="498"/>
      <c r="AJ26" s="498"/>
      <c r="AK26" s="498"/>
      <c r="AL26" s="537"/>
      <c r="AM26" s="497">
        <v>12252</v>
      </c>
      <c r="AN26" s="498"/>
      <c r="AO26" s="498"/>
      <c r="AP26" s="498"/>
      <c r="AQ26" s="498"/>
      <c r="AR26" s="537"/>
      <c r="AS26" s="497">
        <v>3063</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2330</v>
      </c>
      <c r="R27" s="498"/>
      <c r="S27" s="498"/>
      <c r="T27" s="498"/>
      <c r="U27" s="498"/>
      <c r="V27" s="537"/>
      <c r="W27" s="596"/>
      <c r="X27" s="584"/>
      <c r="Y27" s="585"/>
      <c r="Z27" s="496" t="s">
        <v>174</v>
      </c>
      <c r="AA27" s="476"/>
      <c r="AB27" s="476"/>
      <c r="AC27" s="476"/>
      <c r="AD27" s="476"/>
      <c r="AE27" s="476"/>
      <c r="AF27" s="476"/>
      <c r="AG27" s="477"/>
      <c r="AH27" s="497">
        <v>4</v>
      </c>
      <c r="AI27" s="498"/>
      <c r="AJ27" s="498"/>
      <c r="AK27" s="498"/>
      <c r="AL27" s="537"/>
      <c r="AM27" s="497">
        <v>13468</v>
      </c>
      <c r="AN27" s="498"/>
      <c r="AO27" s="498"/>
      <c r="AP27" s="498"/>
      <c r="AQ27" s="498"/>
      <c r="AR27" s="537"/>
      <c r="AS27" s="497">
        <v>3367</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437075</v>
      </c>
      <c r="BO27" s="620"/>
      <c r="BP27" s="620"/>
      <c r="BQ27" s="620"/>
      <c r="BR27" s="620"/>
      <c r="BS27" s="620"/>
      <c r="BT27" s="620"/>
      <c r="BU27" s="621"/>
      <c r="BV27" s="619">
        <v>436934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1900</v>
      </c>
      <c r="R28" s="498"/>
      <c r="S28" s="498"/>
      <c r="T28" s="498"/>
      <c r="U28" s="498"/>
      <c r="V28" s="537"/>
      <c r="W28" s="596"/>
      <c r="X28" s="584"/>
      <c r="Y28" s="585"/>
      <c r="Z28" s="496" t="s">
        <v>177</v>
      </c>
      <c r="AA28" s="476"/>
      <c r="AB28" s="476"/>
      <c r="AC28" s="476"/>
      <c r="AD28" s="476"/>
      <c r="AE28" s="476"/>
      <c r="AF28" s="476"/>
      <c r="AG28" s="477"/>
      <c r="AH28" s="497" t="s">
        <v>122</v>
      </c>
      <c r="AI28" s="498"/>
      <c r="AJ28" s="498"/>
      <c r="AK28" s="498"/>
      <c r="AL28" s="537"/>
      <c r="AM28" s="497" t="s">
        <v>122</v>
      </c>
      <c r="AN28" s="498"/>
      <c r="AO28" s="498"/>
      <c r="AP28" s="498"/>
      <c r="AQ28" s="498"/>
      <c r="AR28" s="537"/>
      <c r="AS28" s="497" t="s">
        <v>122</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866401</v>
      </c>
      <c r="BO28" s="410"/>
      <c r="BP28" s="410"/>
      <c r="BQ28" s="410"/>
      <c r="BR28" s="410"/>
      <c r="BS28" s="410"/>
      <c r="BT28" s="410"/>
      <c r="BU28" s="411"/>
      <c r="BV28" s="409">
        <v>656777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8</v>
      </c>
      <c r="M29" s="498"/>
      <c r="N29" s="498"/>
      <c r="O29" s="498"/>
      <c r="P29" s="537"/>
      <c r="Q29" s="497">
        <v>1640</v>
      </c>
      <c r="R29" s="498"/>
      <c r="S29" s="498"/>
      <c r="T29" s="498"/>
      <c r="U29" s="498"/>
      <c r="V29" s="537"/>
      <c r="W29" s="597"/>
      <c r="X29" s="598"/>
      <c r="Y29" s="599"/>
      <c r="Z29" s="496" t="s">
        <v>180</v>
      </c>
      <c r="AA29" s="476"/>
      <c r="AB29" s="476"/>
      <c r="AC29" s="476"/>
      <c r="AD29" s="476"/>
      <c r="AE29" s="476"/>
      <c r="AF29" s="476"/>
      <c r="AG29" s="477"/>
      <c r="AH29" s="497">
        <v>55</v>
      </c>
      <c r="AI29" s="498"/>
      <c r="AJ29" s="498"/>
      <c r="AK29" s="498"/>
      <c r="AL29" s="537"/>
      <c r="AM29" s="497">
        <v>161215</v>
      </c>
      <c r="AN29" s="498"/>
      <c r="AO29" s="498"/>
      <c r="AP29" s="498"/>
      <c r="AQ29" s="498"/>
      <c r="AR29" s="537"/>
      <c r="AS29" s="497">
        <v>2931</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170730</v>
      </c>
      <c r="BO29" s="447"/>
      <c r="BP29" s="447"/>
      <c r="BQ29" s="447"/>
      <c r="BR29" s="447"/>
      <c r="BS29" s="447"/>
      <c r="BT29" s="447"/>
      <c r="BU29" s="448"/>
      <c r="BV29" s="446">
        <v>436004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98.4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3384692</v>
      </c>
      <c r="BO30" s="620"/>
      <c r="BP30" s="620"/>
      <c r="BQ30" s="620"/>
      <c r="BR30" s="620"/>
      <c r="BS30" s="620"/>
      <c r="BT30" s="620"/>
      <c r="BU30" s="621"/>
      <c r="BV30" s="619">
        <v>2896111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4</v>
      </c>
      <c r="BF34" s="632"/>
      <c r="BG34" s="633" t="str">
        <f>IF('各会計、関係団体の財政状況及び健全化判断比率'!B30="","",'各会計、関係団体の財政状況及び健全化判断比率'!B30)</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安芸広域市町村圏特別養護老人ホーム事務組合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中芸介護公社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5</v>
      </c>
      <c r="BF35" s="632"/>
      <c r="BG35" s="633" t="str">
        <f>IF('各会計、関係団体の財政状況及び健全化判断比率'!B31="","",'各会計、関係団体の財政状況及び健全化判断比率'!B31)</f>
        <v>漁業集落排水事業特別会計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高知県広域食肉センター事務組合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なはりの郷</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安芸広域市町村圏事務組合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安芸広域市町村圏事務組合（滞納整理事務特別会計）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中芸広域連合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中芸広域連合（介護保険事業特別会計）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こうち人づくり広域連合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13</v>
      </c>
      <c r="BX41" s="632"/>
      <c r="BY41" s="633" t="str">
        <f>IF('各会計、関係団体の財政状況及び健全化判断比率'!B75="","",'各会計、関係団体の財政状況及び健全化判断比率'!B75)</f>
        <v>高知県市町村総合事務組合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14</v>
      </c>
      <c r="BX42" s="632"/>
      <c r="BY42" s="633" t="str">
        <f>IF('各会計、関係団体の財政状況及び健全化判断比率'!B76="","",'各会計、関係団体の財政状況及び健全化判断比率'!B76)</f>
        <v>高知県市町村総合事務組合（交通災害共済事業特別会計）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15</v>
      </c>
      <c r="BX43" s="632"/>
      <c r="BY43" s="633" t="str">
        <f>IF('各会計、関係団体の財政状況及び健全化判断比率'!B77="","",'各会計、関係団体の財政状況及び健全化判断比率'!B77)</f>
        <v>高知県後期高齢者医療広域連合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TiJYeOhSY49qe45LDCNgGr9fWn8MRI3Pxr7phMOCfozQmoZmoMYYGNt7kPxQBxjhxmM3do/RoaMhR7reSUmGcA==" saltValue="IJM/PvVykZCNcez6c+T/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2" t="s">
        <v>559</v>
      </c>
      <c r="D34" s="1222"/>
      <c r="E34" s="1223"/>
      <c r="F34" s="32">
        <v>4.88</v>
      </c>
      <c r="G34" s="33">
        <v>2.27</v>
      </c>
      <c r="H34" s="33">
        <v>2.71</v>
      </c>
      <c r="I34" s="33">
        <v>3.5</v>
      </c>
      <c r="J34" s="34">
        <v>3.6</v>
      </c>
      <c r="K34" s="22"/>
      <c r="L34" s="22"/>
      <c r="M34" s="22"/>
      <c r="N34" s="22"/>
      <c r="O34" s="22"/>
      <c r="P34" s="22"/>
    </row>
    <row r="35" spans="1:16" ht="39" customHeight="1">
      <c r="A35" s="22"/>
      <c r="B35" s="35"/>
      <c r="C35" s="1216" t="s">
        <v>560</v>
      </c>
      <c r="D35" s="1217"/>
      <c r="E35" s="1218"/>
      <c r="F35" s="36">
        <v>0.24</v>
      </c>
      <c r="G35" s="37">
        <v>0.7</v>
      </c>
      <c r="H35" s="37">
        <v>1.87</v>
      </c>
      <c r="I35" s="37">
        <v>1.89</v>
      </c>
      <c r="J35" s="38">
        <v>0.44</v>
      </c>
      <c r="K35" s="22"/>
      <c r="L35" s="22"/>
      <c r="M35" s="22"/>
      <c r="N35" s="22"/>
      <c r="O35" s="22"/>
      <c r="P35" s="22"/>
    </row>
    <row r="36" spans="1:16" ht="39" customHeight="1">
      <c r="A36" s="22"/>
      <c r="B36" s="35"/>
      <c r="C36" s="1216" t="s">
        <v>561</v>
      </c>
      <c r="D36" s="1217"/>
      <c r="E36" s="1218"/>
      <c r="F36" s="36">
        <v>0.32</v>
      </c>
      <c r="G36" s="37">
        <v>0.12</v>
      </c>
      <c r="H36" s="37">
        <v>0.32</v>
      </c>
      <c r="I36" s="37">
        <v>0.34</v>
      </c>
      <c r="J36" s="38">
        <v>0.25</v>
      </c>
      <c r="K36" s="22"/>
      <c r="L36" s="22"/>
      <c r="M36" s="22"/>
      <c r="N36" s="22"/>
      <c r="O36" s="22"/>
      <c r="P36" s="22"/>
    </row>
    <row r="37" spans="1:16" ht="39" customHeight="1">
      <c r="A37" s="22"/>
      <c r="B37" s="35"/>
      <c r="C37" s="1216" t="s">
        <v>562</v>
      </c>
      <c r="D37" s="1217"/>
      <c r="E37" s="1218"/>
      <c r="F37" s="36">
        <v>0.06</v>
      </c>
      <c r="G37" s="37">
        <v>0.08</v>
      </c>
      <c r="H37" s="37">
        <v>0.1</v>
      </c>
      <c r="I37" s="37">
        <v>0.14000000000000001</v>
      </c>
      <c r="J37" s="38">
        <v>0.18</v>
      </c>
      <c r="K37" s="22"/>
      <c r="L37" s="22"/>
      <c r="M37" s="22"/>
      <c r="N37" s="22"/>
      <c r="O37" s="22"/>
      <c r="P37" s="22"/>
    </row>
    <row r="38" spans="1:16" ht="39" customHeight="1">
      <c r="A38" s="22"/>
      <c r="B38" s="35"/>
      <c r="C38" s="1216" t="s">
        <v>563</v>
      </c>
      <c r="D38" s="1217"/>
      <c r="E38" s="1218"/>
      <c r="F38" s="36">
        <v>0.02</v>
      </c>
      <c r="G38" s="37">
        <v>7.0000000000000007E-2</v>
      </c>
      <c r="H38" s="37">
        <v>0.06</v>
      </c>
      <c r="I38" s="37">
        <v>0.06</v>
      </c>
      <c r="J38" s="38">
        <v>0</v>
      </c>
      <c r="K38" s="22"/>
      <c r="L38" s="22"/>
      <c r="M38" s="22"/>
      <c r="N38" s="22"/>
      <c r="O38" s="22"/>
      <c r="P38" s="22"/>
    </row>
    <row r="39" spans="1:16" ht="39" customHeight="1">
      <c r="A39" s="22"/>
      <c r="B39" s="35"/>
      <c r="C39" s="1216"/>
      <c r="D39" s="1217"/>
      <c r="E39" s="1218"/>
      <c r="F39" s="36"/>
      <c r="G39" s="37"/>
      <c r="H39" s="37"/>
      <c r="I39" s="37"/>
      <c r="J39" s="38"/>
      <c r="K39" s="22"/>
      <c r="L39" s="22"/>
      <c r="M39" s="22"/>
      <c r="N39" s="22"/>
      <c r="O39" s="22"/>
      <c r="P39" s="22"/>
    </row>
    <row r="40" spans="1:16" ht="39" customHeight="1">
      <c r="A40" s="22"/>
      <c r="B40" s="35"/>
      <c r="C40" s="1216"/>
      <c r="D40" s="1217"/>
      <c r="E40" s="1218"/>
      <c r="F40" s="36"/>
      <c r="G40" s="37"/>
      <c r="H40" s="37"/>
      <c r="I40" s="37"/>
      <c r="J40" s="38"/>
      <c r="K40" s="22"/>
      <c r="L40" s="22"/>
      <c r="M40" s="22"/>
      <c r="N40" s="22"/>
      <c r="O40" s="22"/>
      <c r="P40" s="22"/>
    </row>
    <row r="41" spans="1:16" ht="39" customHeight="1">
      <c r="A41" s="22"/>
      <c r="B41" s="35"/>
      <c r="C41" s="1216"/>
      <c r="D41" s="1217"/>
      <c r="E41" s="1218"/>
      <c r="F41" s="36"/>
      <c r="G41" s="37"/>
      <c r="H41" s="37"/>
      <c r="I41" s="37"/>
      <c r="J41" s="38"/>
      <c r="K41" s="22"/>
      <c r="L41" s="22"/>
      <c r="M41" s="22"/>
      <c r="N41" s="22"/>
      <c r="O41" s="22"/>
      <c r="P41" s="22"/>
    </row>
    <row r="42" spans="1:16" ht="39" customHeight="1">
      <c r="A42" s="22"/>
      <c r="B42" s="39"/>
      <c r="C42" s="1216" t="s">
        <v>564</v>
      </c>
      <c r="D42" s="1217"/>
      <c r="E42" s="1218"/>
      <c r="F42" s="36" t="s">
        <v>510</v>
      </c>
      <c r="G42" s="37" t="s">
        <v>510</v>
      </c>
      <c r="H42" s="37" t="s">
        <v>510</v>
      </c>
      <c r="I42" s="37" t="s">
        <v>510</v>
      </c>
      <c r="J42" s="38" t="s">
        <v>510</v>
      </c>
      <c r="K42" s="22"/>
      <c r="L42" s="22"/>
      <c r="M42" s="22"/>
      <c r="N42" s="22"/>
      <c r="O42" s="22"/>
      <c r="P42" s="22"/>
    </row>
    <row r="43" spans="1:16" ht="39" customHeight="1" thickBot="1">
      <c r="A43" s="22"/>
      <c r="B43" s="40"/>
      <c r="C43" s="1219" t="s">
        <v>565</v>
      </c>
      <c r="D43" s="1220"/>
      <c r="E43" s="1221"/>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fMtt9T1r09+NqHj6y3o6EbRcyh8qAxIMK24gk3Hs6ykQVHYf849QhmIpRgFLeDNpFxb1ulX9jc5zZC1pshoGQ==" saltValue="G1jM2rRua0penBVejsAM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2" t="s">
        <v>11</v>
      </c>
      <c r="C45" s="1233"/>
      <c r="D45" s="58"/>
      <c r="E45" s="1238" t="s">
        <v>12</v>
      </c>
      <c r="F45" s="1238"/>
      <c r="G45" s="1238"/>
      <c r="H45" s="1238"/>
      <c r="I45" s="1238"/>
      <c r="J45" s="1239"/>
      <c r="K45" s="59">
        <v>394</v>
      </c>
      <c r="L45" s="60">
        <v>324</v>
      </c>
      <c r="M45" s="60">
        <v>302</v>
      </c>
      <c r="N45" s="60">
        <v>317</v>
      </c>
      <c r="O45" s="61">
        <v>299</v>
      </c>
      <c r="P45" s="48"/>
      <c r="Q45" s="48"/>
      <c r="R45" s="48"/>
      <c r="S45" s="48"/>
      <c r="T45" s="48"/>
      <c r="U45" s="48"/>
    </row>
    <row r="46" spans="1:21" ht="30.75" customHeight="1">
      <c r="A46" s="48"/>
      <c r="B46" s="1234"/>
      <c r="C46" s="1235"/>
      <c r="D46" s="62"/>
      <c r="E46" s="1226" t="s">
        <v>13</v>
      </c>
      <c r="F46" s="1226"/>
      <c r="G46" s="1226"/>
      <c r="H46" s="1226"/>
      <c r="I46" s="1226"/>
      <c r="J46" s="1227"/>
      <c r="K46" s="63" t="s">
        <v>510</v>
      </c>
      <c r="L46" s="64" t="s">
        <v>510</v>
      </c>
      <c r="M46" s="64" t="s">
        <v>510</v>
      </c>
      <c r="N46" s="64" t="s">
        <v>510</v>
      </c>
      <c r="O46" s="65" t="s">
        <v>510</v>
      </c>
      <c r="P46" s="48"/>
      <c r="Q46" s="48"/>
      <c r="R46" s="48"/>
      <c r="S46" s="48"/>
      <c r="T46" s="48"/>
      <c r="U46" s="48"/>
    </row>
    <row r="47" spans="1:21" ht="30.75" customHeight="1">
      <c r="A47" s="48"/>
      <c r="B47" s="1234"/>
      <c r="C47" s="1235"/>
      <c r="D47" s="62"/>
      <c r="E47" s="1226" t="s">
        <v>14</v>
      </c>
      <c r="F47" s="1226"/>
      <c r="G47" s="1226"/>
      <c r="H47" s="1226"/>
      <c r="I47" s="1226"/>
      <c r="J47" s="1227"/>
      <c r="K47" s="63" t="s">
        <v>510</v>
      </c>
      <c r="L47" s="64" t="s">
        <v>510</v>
      </c>
      <c r="M47" s="64" t="s">
        <v>510</v>
      </c>
      <c r="N47" s="64" t="s">
        <v>510</v>
      </c>
      <c r="O47" s="65" t="s">
        <v>510</v>
      </c>
      <c r="P47" s="48"/>
      <c r="Q47" s="48"/>
      <c r="R47" s="48"/>
      <c r="S47" s="48"/>
      <c r="T47" s="48"/>
      <c r="U47" s="48"/>
    </row>
    <row r="48" spans="1:21" ht="30.75" customHeight="1">
      <c r="A48" s="48"/>
      <c r="B48" s="1234"/>
      <c r="C48" s="1235"/>
      <c r="D48" s="62"/>
      <c r="E48" s="1226" t="s">
        <v>15</v>
      </c>
      <c r="F48" s="1226"/>
      <c r="G48" s="1226"/>
      <c r="H48" s="1226"/>
      <c r="I48" s="1226"/>
      <c r="J48" s="1227"/>
      <c r="K48" s="63">
        <v>7</v>
      </c>
      <c r="L48" s="64">
        <v>7</v>
      </c>
      <c r="M48" s="64">
        <v>12</v>
      </c>
      <c r="N48" s="64">
        <v>10</v>
      </c>
      <c r="O48" s="65">
        <v>14</v>
      </c>
      <c r="P48" s="48"/>
      <c r="Q48" s="48"/>
      <c r="R48" s="48"/>
      <c r="S48" s="48"/>
      <c r="T48" s="48"/>
      <c r="U48" s="48"/>
    </row>
    <row r="49" spans="1:21" ht="30.75" customHeight="1">
      <c r="A49" s="48"/>
      <c r="B49" s="1234"/>
      <c r="C49" s="1235"/>
      <c r="D49" s="62"/>
      <c r="E49" s="1226" t="s">
        <v>16</v>
      </c>
      <c r="F49" s="1226"/>
      <c r="G49" s="1226"/>
      <c r="H49" s="1226"/>
      <c r="I49" s="1226"/>
      <c r="J49" s="1227"/>
      <c r="K49" s="63">
        <v>35</v>
      </c>
      <c r="L49" s="64">
        <v>35</v>
      </c>
      <c r="M49" s="64">
        <v>35</v>
      </c>
      <c r="N49" s="64">
        <v>33</v>
      </c>
      <c r="O49" s="65">
        <v>33</v>
      </c>
      <c r="P49" s="48"/>
      <c r="Q49" s="48"/>
      <c r="R49" s="48"/>
      <c r="S49" s="48"/>
      <c r="T49" s="48"/>
      <c r="U49" s="48"/>
    </row>
    <row r="50" spans="1:21" ht="30.75" customHeight="1">
      <c r="A50" s="48"/>
      <c r="B50" s="1234"/>
      <c r="C50" s="1235"/>
      <c r="D50" s="62"/>
      <c r="E50" s="1226" t="s">
        <v>17</v>
      </c>
      <c r="F50" s="1226"/>
      <c r="G50" s="1226"/>
      <c r="H50" s="1226"/>
      <c r="I50" s="1226"/>
      <c r="J50" s="1227"/>
      <c r="K50" s="63" t="s">
        <v>510</v>
      </c>
      <c r="L50" s="64" t="s">
        <v>510</v>
      </c>
      <c r="M50" s="64" t="s">
        <v>510</v>
      </c>
      <c r="N50" s="64" t="s">
        <v>510</v>
      </c>
      <c r="O50" s="65" t="s">
        <v>510</v>
      </c>
      <c r="P50" s="48"/>
      <c r="Q50" s="48"/>
      <c r="R50" s="48"/>
      <c r="S50" s="48"/>
      <c r="T50" s="48"/>
      <c r="U50" s="48"/>
    </row>
    <row r="51" spans="1:21" ht="30.75" customHeight="1">
      <c r="A51" s="48"/>
      <c r="B51" s="1236"/>
      <c r="C51" s="1237"/>
      <c r="D51" s="66"/>
      <c r="E51" s="1226" t="s">
        <v>18</v>
      </c>
      <c r="F51" s="1226"/>
      <c r="G51" s="1226"/>
      <c r="H51" s="1226"/>
      <c r="I51" s="1226"/>
      <c r="J51" s="1227"/>
      <c r="K51" s="63">
        <v>1</v>
      </c>
      <c r="L51" s="64">
        <v>0</v>
      </c>
      <c r="M51" s="64" t="s">
        <v>510</v>
      </c>
      <c r="N51" s="64">
        <v>0</v>
      </c>
      <c r="O51" s="65">
        <v>0</v>
      </c>
      <c r="P51" s="48"/>
      <c r="Q51" s="48"/>
      <c r="R51" s="48"/>
      <c r="S51" s="48"/>
      <c r="T51" s="48"/>
      <c r="U51" s="48"/>
    </row>
    <row r="52" spans="1:21" ht="30.75" customHeight="1">
      <c r="A52" s="48"/>
      <c r="B52" s="1224" t="s">
        <v>19</v>
      </c>
      <c r="C52" s="1225"/>
      <c r="D52" s="66"/>
      <c r="E52" s="1226" t="s">
        <v>20</v>
      </c>
      <c r="F52" s="1226"/>
      <c r="G52" s="1226"/>
      <c r="H52" s="1226"/>
      <c r="I52" s="1226"/>
      <c r="J52" s="1227"/>
      <c r="K52" s="63">
        <v>368</v>
      </c>
      <c r="L52" s="64">
        <v>369</v>
      </c>
      <c r="M52" s="64">
        <v>396</v>
      </c>
      <c r="N52" s="64">
        <v>405</v>
      </c>
      <c r="O52" s="65">
        <v>319</v>
      </c>
      <c r="P52" s="48"/>
      <c r="Q52" s="48"/>
      <c r="R52" s="48"/>
      <c r="S52" s="48"/>
      <c r="T52" s="48"/>
      <c r="U52" s="48"/>
    </row>
    <row r="53" spans="1:21" ht="30.75" customHeight="1" thickBot="1">
      <c r="A53" s="48"/>
      <c r="B53" s="1228" t="s">
        <v>21</v>
      </c>
      <c r="C53" s="1229"/>
      <c r="D53" s="67"/>
      <c r="E53" s="1230" t="s">
        <v>22</v>
      </c>
      <c r="F53" s="1230"/>
      <c r="G53" s="1230"/>
      <c r="H53" s="1230"/>
      <c r="I53" s="1230"/>
      <c r="J53" s="1231"/>
      <c r="K53" s="68">
        <v>69</v>
      </c>
      <c r="L53" s="69">
        <v>-3</v>
      </c>
      <c r="M53" s="69">
        <v>-47</v>
      </c>
      <c r="N53" s="69">
        <v>-45</v>
      </c>
      <c r="O53" s="70">
        <v>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mhrIA/z6ybAGlGz5CZf0G24/pAjJul8NB70saz/pkuJwvf2ye5tkgxRdqTSSkfCvJRdnp4iZcgh/SDzOqoGtw==" saltValue="8MTe5f3lhv+Hom+2w8O8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40" t="s">
        <v>24</v>
      </c>
      <c r="C41" s="1241"/>
      <c r="D41" s="81"/>
      <c r="E41" s="1246" t="s">
        <v>25</v>
      </c>
      <c r="F41" s="1246"/>
      <c r="G41" s="1246"/>
      <c r="H41" s="1247"/>
      <c r="I41" s="82">
        <v>2358</v>
      </c>
      <c r="J41" s="83">
        <v>2505</v>
      </c>
      <c r="K41" s="83">
        <v>2514</v>
      </c>
      <c r="L41" s="83">
        <v>3070</v>
      </c>
      <c r="M41" s="84">
        <v>3120</v>
      </c>
    </row>
    <row r="42" spans="2:13" ht="27.75" customHeight="1">
      <c r="B42" s="1242"/>
      <c r="C42" s="1243"/>
      <c r="D42" s="85"/>
      <c r="E42" s="1248" t="s">
        <v>26</v>
      </c>
      <c r="F42" s="1248"/>
      <c r="G42" s="1248"/>
      <c r="H42" s="1249"/>
      <c r="I42" s="86">
        <v>0</v>
      </c>
      <c r="J42" s="87">
        <v>0</v>
      </c>
      <c r="K42" s="87" t="s">
        <v>510</v>
      </c>
      <c r="L42" s="87" t="s">
        <v>510</v>
      </c>
      <c r="M42" s="88" t="s">
        <v>510</v>
      </c>
    </row>
    <row r="43" spans="2:13" ht="27.75" customHeight="1">
      <c r="B43" s="1242"/>
      <c r="C43" s="1243"/>
      <c r="D43" s="85"/>
      <c r="E43" s="1248" t="s">
        <v>27</v>
      </c>
      <c r="F43" s="1248"/>
      <c r="G43" s="1248"/>
      <c r="H43" s="1249"/>
      <c r="I43" s="86">
        <v>122</v>
      </c>
      <c r="J43" s="87">
        <v>109</v>
      </c>
      <c r="K43" s="87">
        <v>162</v>
      </c>
      <c r="L43" s="87">
        <v>198</v>
      </c>
      <c r="M43" s="88">
        <v>260</v>
      </c>
    </row>
    <row r="44" spans="2:13" ht="27.75" customHeight="1">
      <c r="B44" s="1242"/>
      <c r="C44" s="1243"/>
      <c r="D44" s="85"/>
      <c r="E44" s="1248" t="s">
        <v>28</v>
      </c>
      <c r="F44" s="1248"/>
      <c r="G44" s="1248"/>
      <c r="H44" s="1249"/>
      <c r="I44" s="86">
        <v>215</v>
      </c>
      <c r="J44" s="87">
        <v>182</v>
      </c>
      <c r="K44" s="87">
        <v>151</v>
      </c>
      <c r="L44" s="87">
        <v>247</v>
      </c>
      <c r="M44" s="88">
        <v>89</v>
      </c>
    </row>
    <row r="45" spans="2:13" ht="27.75" customHeight="1">
      <c r="B45" s="1242"/>
      <c r="C45" s="1243"/>
      <c r="D45" s="85"/>
      <c r="E45" s="1248" t="s">
        <v>29</v>
      </c>
      <c r="F45" s="1248"/>
      <c r="G45" s="1248"/>
      <c r="H45" s="1249"/>
      <c r="I45" s="86">
        <v>482</v>
      </c>
      <c r="J45" s="87">
        <v>458</v>
      </c>
      <c r="K45" s="87">
        <v>508</v>
      </c>
      <c r="L45" s="87">
        <v>442</v>
      </c>
      <c r="M45" s="88">
        <v>449</v>
      </c>
    </row>
    <row r="46" spans="2:13" ht="27.75" customHeight="1">
      <c r="B46" s="1242"/>
      <c r="C46" s="1243"/>
      <c r="D46" s="89"/>
      <c r="E46" s="1248" t="s">
        <v>30</v>
      </c>
      <c r="F46" s="1248"/>
      <c r="G46" s="1248"/>
      <c r="H46" s="1249"/>
      <c r="I46" s="86" t="s">
        <v>510</v>
      </c>
      <c r="J46" s="87" t="s">
        <v>510</v>
      </c>
      <c r="K46" s="87" t="s">
        <v>510</v>
      </c>
      <c r="L46" s="87" t="s">
        <v>510</v>
      </c>
      <c r="M46" s="88" t="s">
        <v>510</v>
      </c>
    </row>
    <row r="47" spans="2:13" ht="27.75" customHeight="1">
      <c r="B47" s="1242"/>
      <c r="C47" s="1243"/>
      <c r="D47" s="90"/>
      <c r="E47" s="1250" t="s">
        <v>31</v>
      </c>
      <c r="F47" s="1251"/>
      <c r="G47" s="1251"/>
      <c r="H47" s="1252"/>
      <c r="I47" s="86" t="s">
        <v>510</v>
      </c>
      <c r="J47" s="87" t="s">
        <v>510</v>
      </c>
      <c r="K47" s="87" t="s">
        <v>510</v>
      </c>
      <c r="L47" s="87" t="s">
        <v>510</v>
      </c>
      <c r="M47" s="88" t="s">
        <v>510</v>
      </c>
    </row>
    <row r="48" spans="2:13" ht="27.75" customHeight="1">
      <c r="B48" s="1242"/>
      <c r="C48" s="1243"/>
      <c r="D48" s="85"/>
      <c r="E48" s="1248" t="s">
        <v>32</v>
      </c>
      <c r="F48" s="1248"/>
      <c r="G48" s="1248"/>
      <c r="H48" s="1249"/>
      <c r="I48" s="86" t="s">
        <v>510</v>
      </c>
      <c r="J48" s="87" t="s">
        <v>510</v>
      </c>
      <c r="K48" s="87" t="s">
        <v>510</v>
      </c>
      <c r="L48" s="87" t="s">
        <v>510</v>
      </c>
      <c r="M48" s="88" t="s">
        <v>510</v>
      </c>
    </row>
    <row r="49" spans="2:13" ht="27.75" customHeight="1">
      <c r="B49" s="1244"/>
      <c r="C49" s="1245"/>
      <c r="D49" s="85"/>
      <c r="E49" s="1248" t="s">
        <v>33</v>
      </c>
      <c r="F49" s="1248"/>
      <c r="G49" s="1248"/>
      <c r="H49" s="1249"/>
      <c r="I49" s="86" t="s">
        <v>510</v>
      </c>
      <c r="J49" s="87" t="s">
        <v>510</v>
      </c>
      <c r="K49" s="87" t="s">
        <v>510</v>
      </c>
      <c r="L49" s="87" t="s">
        <v>510</v>
      </c>
      <c r="M49" s="88" t="s">
        <v>510</v>
      </c>
    </row>
    <row r="50" spans="2:13" ht="27.75" customHeight="1">
      <c r="B50" s="1253" t="s">
        <v>34</v>
      </c>
      <c r="C50" s="1254"/>
      <c r="D50" s="91"/>
      <c r="E50" s="1248" t="s">
        <v>35</v>
      </c>
      <c r="F50" s="1248"/>
      <c r="G50" s="1248"/>
      <c r="H50" s="1249"/>
      <c r="I50" s="86">
        <v>3195</v>
      </c>
      <c r="J50" s="87">
        <v>3347</v>
      </c>
      <c r="K50" s="87">
        <v>3855</v>
      </c>
      <c r="L50" s="87">
        <v>4213</v>
      </c>
      <c r="M50" s="88">
        <v>4655</v>
      </c>
    </row>
    <row r="51" spans="2:13" ht="27.75" customHeight="1">
      <c r="B51" s="1242"/>
      <c r="C51" s="1243"/>
      <c r="D51" s="85"/>
      <c r="E51" s="1248" t="s">
        <v>36</v>
      </c>
      <c r="F51" s="1248"/>
      <c r="G51" s="1248"/>
      <c r="H51" s="1249"/>
      <c r="I51" s="86">
        <v>78</v>
      </c>
      <c r="J51" s="87">
        <v>56</v>
      </c>
      <c r="K51" s="87">
        <v>40</v>
      </c>
      <c r="L51" s="87">
        <v>22</v>
      </c>
      <c r="M51" s="88">
        <v>1</v>
      </c>
    </row>
    <row r="52" spans="2:13" ht="27.75" customHeight="1">
      <c r="B52" s="1244"/>
      <c r="C52" s="1245"/>
      <c r="D52" s="85"/>
      <c r="E52" s="1248" t="s">
        <v>37</v>
      </c>
      <c r="F52" s="1248"/>
      <c r="G52" s="1248"/>
      <c r="H52" s="1249"/>
      <c r="I52" s="86">
        <v>2802</v>
      </c>
      <c r="J52" s="87">
        <v>2851</v>
      </c>
      <c r="K52" s="87">
        <v>3125</v>
      </c>
      <c r="L52" s="87">
        <v>3328</v>
      </c>
      <c r="M52" s="88">
        <v>3351</v>
      </c>
    </row>
    <row r="53" spans="2:13" ht="27.75" customHeight="1" thickBot="1">
      <c r="B53" s="1255" t="s">
        <v>38</v>
      </c>
      <c r="C53" s="1256"/>
      <c r="D53" s="92"/>
      <c r="E53" s="1257" t="s">
        <v>39</v>
      </c>
      <c r="F53" s="1257"/>
      <c r="G53" s="1257"/>
      <c r="H53" s="1258"/>
      <c r="I53" s="93">
        <v>-2897</v>
      </c>
      <c r="J53" s="94">
        <v>-3001</v>
      </c>
      <c r="K53" s="94">
        <v>-3685</v>
      </c>
      <c r="L53" s="94">
        <v>-3607</v>
      </c>
      <c r="M53" s="95">
        <v>-4089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QCtqFISF9xjbhU37CDFnSxkxlYCnFr6nYSfm0WbgMNPhQ+mVCvh6/S4+0vwccuAcNz9rgVZTzEhL33odlxp5w==" saltValue="PrglTdLtSzbd6dAwRdnP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67" t="s">
        <v>42</v>
      </c>
      <c r="D55" s="1267"/>
      <c r="E55" s="1268"/>
      <c r="F55" s="107">
        <v>505</v>
      </c>
      <c r="G55" s="107">
        <v>657</v>
      </c>
      <c r="H55" s="108">
        <v>866</v>
      </c>
    </row>
    <row r="56" spans="2:8" ht="52.5" customHeight="1">
      <c r="B56" s="109"/>
      <c r="C56" s="1269" t="s">
        <v>43</v>
      </c>
      <c r="D56" s="1269"/>
      <c r="E56" s="1270"/>
      <c r="F56" s="110">
        <v>378</v>
      </c>
      <c r="G56" s="110">
        <v>436</v>
      </c>
      <c r="H56" s="111">
        <v>171</v>
      </c>
    </row>
    <row r="57" spans="2:8" ht="53.25" customHeight="1">
      <c r="B57" s="109"/>
      <c r="C57" s="1271" t="s">
        <v>44</v>
      </c>
      <c r="D57" s="1271"/>
      <c r="E57" s="1272"/>
      <c r="F57" s="112">
        <v>2757</v>
      </c>
      <c r="G57" s="112">
        <v>2896</v>
      </c>
      <c r="H57" s="113">
        <v>3385</v>
      </c>
    </row>
    <row r="58" spans="2:8" ht="45.75" customHeight="1">
      <c r="B58" s="114"/>
      <c r="C58" s="1259" t="s">
        <v>579</v>
      </c>
      <c r="D58" s="1260"/>
      <c r="E58" s="1261"/>
      <c r="F58" s="115">
        <v>1198</v>
      </c>
      <c r="G58" s="115">
        <v>1389</v>
      </c>
      <c r="H58" s="116">
        <v>1849</v>
      </c>
    </row>
    <row r="59" spans="2:8" ht="45.75" customHeight="1">
      <c r="B59" s="114"/>
      <c r="C59" s="1259" t="s">
        <v>580</v>
      </c>
      <c r="D59" s="1260"/>
      <c r="E59" s="1261"/>
      <c r="F59" s="115">
        <v>935</v>
      </c>
      <c r="G59" s="115">
        <v>936</v>
      </c>
      <c r="H59" s="116">
        <v>940</v>
      </c>
    </row>
    <row r="60" spans="2:8" ht="45.75" customHeight="1">
      <c r="B60" s="114"/>
      <c r="C60" s="1259" t="s">
        <v>584</v>
      </c>
      <c r="D60" s="1260"/>
      <c r="E60" s="1261"/>
      <c r="F60" s="115">
        <v>122</v>
      </c>
      <c r="G60" s="115">
        <v>121</v>
      </c>
      <c r="H60" s="116">
        <v>121</v>
      </c>
    </row>
    <row r="61" spans="2:8" ht="45.75" customHeight="1">
      <c r="B61" s="114"/>
      <c r="C61" s="1259" t="s">
        <v>581</v>
      </c>
      <c r="D61" s="1260"/>
      <c r="E61" s="1261"/>
      <c r="F61" s="115">
        <v>157</v>
      </c>
      <c r="G61" s="115">
        <v>130</v>
      </c>
      <c r="H61" s="116">
        <v>102</v>
      </c>
    </row>
    <row r="62" spans="2:8" ht="45.75" customHeight="1" thickBot="1">
      <c r="B62" s="117"/>
      <c r="C62" s="1262" t="s">
        <v>582</v>
      </c>
      <c r="D62" s="1263"/>
      <c r="E62" s="1264"/>
      <c r="F62" s="118" t="s">
        <v>583</v>
      </c>
      <c r="G62" s="118">
        <v>44</v>
      </c>
      <c r="H62" s="119">
        <v>94</v>
      </c>
    </row>
    <row r="63" spans="2:8" ht="52.5" customHeight="1" thickBot="1">
      <c r="B63" s="120"/>
      <c r="C63" s="1265" t="s">
        <v>45</v>
      </c>
      <c r="D63" s="1265"/>
      <c r="E63" s="1266"/>
      <c r="F63" s="121">
        <v>3639</v>
      </c>
      <c r="G63" s="121">
        <v>3989</v>
      </c>
      <c r="H63" s="122">
        <v>4422</v>
      </c>
    </row>
    <row r="64" spans="2:8" ht="15" customHeight="1"/>
    <row r="65" ht="0" hidden="1" customHeight="1"/>
    <row r="66" ht="0" hidden="1" customHeight="1"/>
  </sheetData>
  <sheetProtection algorithmName="SHA-512" hashValue="7xyOsHqqBPO7S+7W0V00ggxOwMAwyGbz5S699Z4ZvudZSxsvlEoarf61qntO3Yl5bkYxT8MKThXZhJ4XtFMmCQ==" saltValue="HmvCudCGgd5jTJwLM8l6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1" t="s">
        <v>598</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c r="B44" s="374"/>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c r="B45" s="374"/>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c r="B46" s="374"/>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c r="B47" s="374"/>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590</v>
      </c>
    </row>
    <row r="50" spans="1:109">
      <c r="B50" s="374"/>
      <c r="G50" s="1273"/>
      <c r="H50" s="1273"/>
      <c r="I50" s="1273"/>
      <c r="J50" s="1273"/>
      <c r="K50" s="384"/>
      <c r="L50" s="384"/>
      <c r="M50" s="385"/>
      <c r="N50" s="385"/>
      <c r="AN50" s="1292"/>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4"/>
      <c r="BP50" s="1279" t="s">
        <v>553</v>
      </c>
      <c r="BQ50" s="1279"/>
      <c r="BR50" s="1279"/>
      <c r="BS50" s="1279"/>
      <c r="BT50" s="1279"/>
      <c r="BU50" s="1279"/>
      <c r="BV50" s="1279"/>
      <c r="BW50" s="1279"/>
      <c r="BX50" s="1279" t="s">
        <v>554</v>
      </c>
      <c r="BY50" s="1279"/>
      <c r="BZ50" s="1279"/>
      <c r="CA50" s="1279"/>
      <c r="CB50" s="1279"/>
      <c r="CC50" s="1279"/>
      <c r="CD50" s="1279"/>
      <c r="CE50" s="1279"/>
      <c r="CF50" s="1279" t="s">
        <v>555</v>
      </c>
      <c r="CG50" s="1279"/>
      <c r="CH50" s="1279"/>
      <c r="CI50" s="1279"/>
      <c r="CJ50" s="1279"/>
      <c r="CK50" s="1279"/>
      <c r="CL50" s="1279"/>
      <c r="CM50" s="1279"/>
      <c r="CN50" s="1279" t="s">
        <v>556</v>
      </c>
      <c r="CO50" s="1279"/>
      <c r="CP50" s="1279"/>
      <c r="CQ50" s="1279"/>
      <c r="CR50" s="1279"/>
      <c r="CS50" s="1279"/>
      <c r="CT50" s="1279"/>
      <c r="CU50" s="1279"/>
      <c r="CV50" s="1279" t="s">
        <v>557</v>
      </c>
      <c r="CW50" s="1279"/>
      <c r="CX50" s="1279"/>
      <c r="CY50" s="1279"/>
      <c r="CZ50" s="1279"/>
      <c r="DA50" s="1279"/>
      <c r="DB50" s="1279"/>
      <c r="DC50" s="1279"/>
    </row>
    <row r="51" spans="1:109" ht="13.5" customHeight="1">
      <c r="B51" s="374"/>
      <c r="G51" s="1291"/>
      <c r="H51" s="1291"/>
      <c r="I51" s="1295"/>
      <c r="J51" s="1295"/>
      <c r="K51" s="1280"/>
      <c r="L51" s="1280"/>
      <c r="M51" s="1280"/>
      <c r="N51" s="1280"/>
      <c r="AM51" s="383"/>
      <c r="AN51" s="1278" t="s">
        <v>591</v>
      </c>
      <c r="AO51" s="1278"/>
      <c r="AP51" s="1278"/>
      <c r="AQ51" s="1278"/>
      <c r="AR51" s="1278"/>
      <c r="AS51" s="1278"/>
      <c r="AT51" s="1278"/>
      <c r="AU51" s="1278"/>
      <c r="AV51" s="1278"/>
      <c r="AW51" s="1278"/>
      <c r="AX51" s="1278"/>
      <c r="AY51" s="1278"/>
      <c r="AZ51" s="1278"/>
      <c r="BA51" s="1278"/>
      <c r="BB51" s="1278" t="s">
        <v>592</v>
      </c>
      <c r="BC51" s="1278"/>
      <c r="BD51" s="1278"/>
      <c r="BE51" s="1278"/>
      <c r="BF51" s="1278"/>
      <c r="BG51" s="1278"/>
      <c r="BH51" s="1278"/>
      <c r="BI51" s="1278"/>
      <c r="BJ51" s="1278"/>
      <c r="BK51" s="1278"/>
      <c r="BL51" s="1278"/>
      <c r="BM51" s="1278"/>
      <c r="BN51" s="1278"/>
      <c r="BO51" s="1278"/>
      <c r="BP51" s="1290"/>
      <c r="BQ51" s="1275"/>
      <c r="BR51" s="1275"/>
      <c r="BS51" s="1275"/>
      <c r="BT51" s="1275"/>
      <c r="BU51" s="1275"/>
      <c r="BV51" s="1275"/>
      <c r="BW51" s="1275"/>
      <c r="BX51" s="1290"/>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90"/>
      <c r="CW51" s="1275"/>
      <c r="CX51" s="1275"/>
      <c r="CY51" s="1275"/>
      <c r="CZ51" s="1275"/>
      <c r="DA51" s="1275"/>
      <c r="DB51" s="1275"/>
      <c r="DC51" s="1275"/>
    </row>
    <row r="52" spans="1:109">
      <c r="B52" s="374"/>
      <c r="G52" s="1291"/>
      <c r="H52" s="1291"/>
      <c r="I52" s="1295"/>
      <c r="J52" s="1295"/>
      <c r="K52" s="1280"/>
      <c r="L52" s="1280"/>
      <c r="M52" s="1280"/>
      <c r="N52" s="1280"/>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91"/>
      <c r="H53" s="1291"/>
      <c r="I53" s="1273"/>
      <c r="J53" s="1273"/>
      <c r="K53" s="1280"/>
      <c r="L53" s="1280"/>
      <c r="M53" s="1280"/>
      <c r="N53" s="1280"/>
      <c r="AM53" s="383"/>
      <c r="AN53" s="1278"/>
      <c r="AO53" s="1278"/>
      <c r="AP53" s="1278"/>
      <c r="AQ53" s="1278"/>
      <c r="AR53" s="1278"/>
      <c r="AS53" s="1278"/>
      <c r="AT53" s="1278"/>
      <c r="AU53" s="1278"/>
      <c r="AV53" s="1278"/>
      <c r="AW53" s="1278"/>
      <c r="AX53" s="1278"/>
      <c r="AY53" s="1278"/>
      <c r="AZ53" s="1278"/>
      <c r="BA53" s="1278"/>
      <c r="BB53" s="1278" t="s">
        <v>593</v>
      </c>
      <c r="BC53" s="1278"/>
      <c r="BD53" s="1278"/>
      <c r="BE53" s="1278"/>
      <c r="BF53" s="1278"/>
      <c r="BG53" s="1278"/>
      <c r="BH53" s="1278"/>
      <c r="BI53" s="1278"/>
      <c r="BJ53" s="1278"/>
      <c r="BK53" s="1278"/>
      <c r="BL53" s="1278"/>
      <c r="BM53" s="1278"/>
      <c r="BN53" s="1278"/>
      <c r="BO53" s="1278"/>
      <c r="BP53" s="1290"/>
      <c r="BQ53" s="1275"/>
      <c r="BR53" s="1275"/>
      <c r="BS53" s="1275"/>
      <c r="BT53" s="1275"/>
      <c r="BU53" s="1275"/>
      <c r="BV53" s="1275"/>
      <c r="BW53" s="1275"/>
      <c r="BX53" s="1290"/>
      <c r="BY53" s="1275"/>
      <c r="BZ53" s="1275"/>
      <c r="CA53" s="1275"/>
      <c r="CB53" s="1275"/>
      <c r="CC53" s="1275"/>
      <c r="CD53" s="1275"/>
      <c r="CE53" s="1275"/>
      <c r="CF53" s="1275">
        <v>51.7</v>
      </c>
      <c r="CG53" s="1275"/>
      <c r="CH53" s="1275"/>
      <c r="CI53" s="1275"/>
      <c r="CJ53" s="1275"/>
      <c r="CK53" s="1275"/>
      <c r="CL53" s="1275"/>
      <c r="CM53" s="1275"/>
      <c r="CN53" s="1275">
        <v>51.3</v>
      </c>
      <c r="CO53" s="1275"/>
      <c r="CP53" s="1275"/>
      <c r="CQ53" s="1275"/>
      <c r="CR53" s="1275"/>
      <c r="CS53" s="1275"/>
      <c r="CT53" s="1275"/>
      <c r="CU53" s="1275"/>
      <c r="CV53" s="1290"/>
      <c r="CW53" s="1275"/>
      <c r="CX53" s="1275"/>
      <c r="CY53" s="1275"/>
      <c r="CZ53" s="1275"/>
      <c r="DA53" s="1275"/>
      <c r="DB53" s="1275"/>
      <c r="DC53" s="1275"/>
    </row>
    <row r="54" spans="1:109">
      <c r="A54" s="382"/>
      <c r="B54" s="374"/>
      <c r="G54" s="1291"/>
      <c r="H54" s="1291"/>
      <c r="I54" s="1273"/>
      <c r="J54" s="1273"/>
      <c r="K54" s="1280"/>
      <c r="L54" s="1280"/>
      <c r="M54" s="1280"/>
      <c r="N54" s="1280"/>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73"/>
      <c r="H55" s="1273"/>
      <c r="I55" s="1273"/>
      <c r="J55" s="1273"/>
      <c r="K55" s="1280"/>
      <c r="L55" s="1280"/>
      <c r="M55" s="1280"/>
      <c r="N55" s="1280"/>
      <c r="AN55" s="1279" t="s">
        <v>594</v>
      </c>
      <c r="AO55" s="1279"/>
      <c r="AP55" s="1279"/>
      <c r="AQ55" s="1279"/>
      <c r="AR55" s="1279"/>
      <c r="AS55" s="1279"/>
      <c r="AT55" s="1279"/>
      <c r="AU55" s="1279"/>
      <c r="AV55" s="1279"/>
      <c r="AW55" s="1279"/>
      <c r="AX55" s="1279"/>
      <c r="AY55" s="1279"/>
      <c r="AZ55" s="1279"/>
      <c r="BA55" s="1279"/>
      <c r="BB55" s="1278" t="s">
        <v>592</v>
      </c>
      <c r="BC55" s="1278"/>
      <c r="BD55" s="1278"/>
      <c r="BE55" s="1278"/>
      <c r="BF55" s="1278"/>
      <c r="BG55" s="1278"/>
      <c r="BH55" s="1278"/>
      <c r="BI55" s="1278"/>
      <c r="BJ55" s="1278"/>
      <c r="BK55" s="1278"/>
      <c r="BL55" s="1278"/>
      <c r="BM55" s="1278"/>
      <c r="BN55" s="1278"/>
      <c r="BO55" s="1278"/>
      <c r="BP55" s="1290"/>
      <c r="BQ55" s="1275"/>
      <c r="BR55" s="1275"/>
      <c r="BS55" s="1275"/>
      <c r="BT55" s="1275"/>
      <c r="BU55" s="1275"/>
      <c r="BV55" s="1275"/>
      <c r="BW55" s="1275"/>
      <c r="BX55" s="1290"/>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90"/>
      <c r="CW55" s="1275"/>
      <c r="CX55" s="1275"/>
      <c r="CY55" s="1275"/>
      <c r="CZ55" s="1275"/>
      <c r="DA55" s="1275"/>
      <c r="DB55" s="1275"/>
      <c r="DC55" s="1275"/>
    </row>
    <row r="56" spans="1:109">
      <c r="A56" s="382"/>
      <c r="B56" s="374"/>
      <c r="G56" s="1273"/>
      <c r="H56" s="1273"/>
      <c r="I56" s="1273"/>
      <c r="J56" s="1273"/>
      <c r="K56" s="1280"/>
      <c r="L56" s="1280"/>
      <c r="M56" s="1280"/>
      <c r="N56" s="1280"/>
      <c r="AN56" s="1279"/>
      <c r="AO56" s="1279"/>
      <c r="AP56" s="1279"/>
      <c r="AQ56" s="1279"/>
      <c r="AR56" s="1279"/>
      <c r="AS56" s="1279"/>
      <c r="AT56" s="1279"/>
      <c r="AU56" s="1279"/>
      <c r="AV56" s="1279"/>
      <c r="AW56" s="1279"/>
      <c r="AX56" s="1279"/>
      <c r="AY56" s="1279"/>
      <c r="AZ56" s="1279"/>
      <c r="BA56" s="1279"/>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73"/>
      <c r="H57" s="1273"/>
      <c r="I57" s="1276"/>
      <c r="J57" s="1276"/>
      <c r="K57" s="1280"/>
      <c r="L57" s="1280"/>
      <c r="M57" s="1280"/>
      <c r="N57" s="1280"/>
      <c r="AM57" s="367"/>
      <c r="AN57" s="1279"/>
      <c r="AO57" s="1279"/>
      <c r="AP57" s="1279"/>
      <c r="AQ57" s="1279"/>
      <c r="AR57" s="1279"/>
      <c r="AS57" s="1279"/>
      <c r="AT57" s="1279"/>
      <c r="AU57" s="1279"/>
      <c r="AV57" s="1279"/>
      <c r="AW57" s="1279"/>
      <c r="AX57" s="1279"/>
      <c r="AY57" s="1279"/>
      <c r="AZ57" s="1279"/>
      <c r="BA57" s="1279"/>
      <c r="BB57" s="1278" t="s">
        <v>593</v>
      </c>
      <c r="BC57" s="1278"/>
      <c r="BD57" s="1278"/>
      <c r="BE57" s="1278"/>
      <c r="BF57" s="1278"/>
      <c r="BG57" s="1278"/>
      <c r="BH57" s="1278"/>
      <c r="BI57" s="1278"/>
      <c r="BJ57" s="1278"/>
      <c r="BK57" s="1278"/>
      <c r="BL57" s="1278"/>
      <c r="BM57" s="1278"/>
      <c r="BN57" s="1278"/>
      <c r="BO57" s="1278"/>
      <c r="BP57" s="1290"/>
      <c r="BQ57" s="1275"/>
      <c r="BR57" s="1275"/>
      <c r="BS57" s="1275"/>
      <c r="BT57" s="1275"/>
      <c r="BU57" s="1275"/>
      <c r="BV57" s="1275"/>
      <c r="BW57" s="1275"/>
      <c r="BX57" s="1290"/>
      <c r="BY57" s="1275"/>
      <c r="BZ57" s="1275"/>
      <c r="CA57" s="1275"/>
      <c r="CB57" s="1275"/>
      <c r="CC57" s="1275"/>
      <c r="CD57" s="1275"/>
      <c r="CE57" s="1275"/>
      <c r="CF57" s="1275">
        <v>54.2</v>
      </c>
      <c r="CG57" s="1275"/>
      <c r="CH57" s="1275"/>
      <c r="CI57" s="1275"/>
      <c r="CJ57" s="1275"/>
      <c r="CK57" s="1275"/>
      <c r="CL57" s="1275"/>
      <c r="CM57" s="1275"/>
      <c r="CN57" s="1275">
        <v>56.3</v>
      </c>
      <c r="CO57" s="1275"/>
      <c r="CP57" s="1275"/>
      <c r="CQ57" s="1275"/>
      <c r="CR57" s="1275"/>
      <c r="CS57" s="1275"/>
      <c r="CT57" s="1275"/>
      <c r="CU57" s="1275"/>
      <c r="CV57" s="1290"/>
      <c r="CW57" s="1275"/>
      <c r="CX57" s="1275"/>
      <c r="CY57" s="1275"/>
      <c r="CZ57" s="1275"/>
      <c r="DA57" s="1275"/>
      <c r="DB57" s="1275"/>
      <c r="DC57" s="1275"/>
      <c r="DD57" s="387"/>
      <c r="DE57" s="386"/>
    </row>
    <row r="58" spans="1:109" s="382" customFormat="1">
      <c r="A58" s="367"/>
      <c r="B58" s="386"/>
      <c r="G58" s="1273"/>
      <c r="H58" s="1273"/>
      <c r="I58" s="1276"/>
      <c r="J58" s="1276"/>
      <c r="K58" s="1280"/>
      <c r="L58" s="1280"/>
      <c r="M58" s="1280"/>
      <c r="N58" s="1280"/>
      <c r="AM58" s="367"/>
      <c r="AN58" s="1279"/>
      <c r="AO58" s="1279"/>
      <c r="AP58" s="1279"/>
      <c r="AQ58" s="1279"/>
      <c r="AR58" s="1279"/>
      <c r="AS58" s="1279"/>
      <c r="AT58" s="1279"/>
      <c r="AU58" s="1279"/>
      <c r="AV58" s="1279"/>
      <c r="AW58" s="1279"/>
      <c r="AX58" s="1279"/>
      <c r="AY58" s="1279"/>
      <c r="AZ58" s="1279"/>
      <c r="BA58" s="1279"/>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595</v>
      </c>
    </row>
    <row r="64" spans="1:109">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1" t="s">
        <v>597</v>
      </c>
      <c r="AO65" s="1282"/>
      <c r="AP65" s="1282"/>
      <c r="AQ65" s="1282"/>
      <c r="AR65" s="1282"/>
      <c r="AS65" s="1282"/>
      <c r="AT65" s="1282"/>
      <c r="AU65" s="1282"/>
      <c r="AV65" s="1282"/>
      <c r="AW65" s="1282"/>
      <c r="AX65" s="1282"/>
      <c r="AY65" s="1282"/>
      <c r="AZ65" s="1282"/>
      <c r="BA65" s="1282"/>
      <c r="BB65" s="1282"/>
      <c r="BC65" s="1282"/>
      <c r="BD65" s="1282"/>
      <c r="BE65" s="1282"/>
      <c r="BF65" s="1282"/>
      <c r="BG65" s="1282"/>
      <c r="BH65" s="1282"/>
      <c r="BI65" s="1282"/>
      <c r="BJ65" s="1282"/>
      <c r="BK65" s="1282"/>
      <c r="BL65" s="1282"/>
      <c r="BM65" s="1282"/>
      <c r="BN65" s="1282"/>
      <c r="BO65" s="1282"/>
      <c r="BP65" s="1282"/>
      <c r="BQ65" s="1282"/>
      <c r="BR65" s="1282"/>
      <c r="BS65" s="1282"/>
      <c r="BT65" s="1282"/>
      <c r="BU65" s="1282"/>
      <c r="BV65" s="1282"/>
      <c r="BW65" s="1282"/>
      <c r="BX65" s="1282"/>
      <c r="BY65" s="1282"/>
      <c r="BZ65" s="1282"/>
      <c r="CA65" s="1282"/>
      <c r="CB65" s="1282"/>
      <c r="CC65" s="1282"/>
      <c r="CD65" s="1282"/>
      <c r="CE65" s="1282"/>
      <c r="CF65" s="1282"/>
      <c r="CG65" s="1282"/>
      <c r="CH65" s="1282"/>
      <c r="CI65" s="1282"/>
      <c r="CJ65" s="1282"/>
      <c r="CK65" s="1282"/>
      <c r="CL65" s="1282"/>
      <c r="CM65" s="1282"/>
      <c r="CN65" s="1282"/>
      <c r="CO65" s="1282"/>
      <c r="CP65" s="1282"/>
      <c r="CQ65" s="1282"/>
      <c r="CR65" s="1282"/>
      <c r="CS65" s="1282"/>
      <c r="CT65" s="1282"/>
      <c r="CU65" s="1282"/>
      <c r="CV65" s="1282"/>
      <c r="CW65" s="1282"/>
      <c r="CX65" s="1282"/>
      <c r="CY65" s="1282"/>
      <c r="CZ65" s="1282"/>
      <c r="DA65" s="1282"/>
      <c r="DB65" s="1282"/>
      <c r="DC65" s="1283"/>
    </row>
    <row r="66" spans="2:107">
      <c r="B66" s="374"/>
      <c r="AN66" s="1284"/>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6"/>
    </row>
    <row r="67" spans="2:107">
      <c r="B67" s="374"/>
      <c r="AN67" s="1284"/>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6"/>
    </row>
    <row r="68" spans="2:107">
      <c r="B68" s="374"/>
      <c r="AN68" s="1284"/>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6"/>
    </row>
    <row r="69" spans="2:107">
      <c r="B69" s="374"/>
      <c r="AN69" s="1287"/>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c r="CB69" s="1288"/>
      <c r="CC69" s="1288"/>
      <c r="CD69" s="1288"/>
      <c r="CE69" s="1288"/>
      <c r="CF69" s="1288"/>
      <c r="CG69" s="1288"/>
      <c r="CH69" s="1288"/>
      <c r="CI69" s="1288"/>
      <c r="CJ69" s="1288"/>
      <c r="CK69" s="1288"/>
      <c r="CL69" s="1288"/>
      <c r="CM69" s="1288"/>
      <c r="CN69" s="1288"/>
      <c r="CO69" s="1288"/>
      <c r="CP69" s="1288"/>
      <c r="CQ69" s="1288"/>
      <c r="CR69" s="1288"/>
      <c r="CS69" s="1288"/>
      <c r="CT69" s="1288"/>
      <c r="CU69" s="1288"/>
      <c r="CV69" s="1288"/>
      <c r="CW69" s="1288"/>
      <c r="CX69" s="1288"/>
      <c r="CY69" s="1288"/>
      <c r="CZ69" s="1288"/>
      <c r="DA69" s="1288"/>
      <c r="DB69" s="1288"/>
      <c r="DC69" s="1289"/>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590</v>
      </c>
    </row>
    <row r="72" spans="2:107">
      <c r="B72" s="374"/>
      <c r="G72" s="1273"/>
      <c r="H72" s="1273"/>
      <c r="I72" s="1273"/>
      <c r="J72" s="1273"/>
      <c r="K72" s="384"/>
      <c r="L72" s="384"/>
      <c r="M72" s="385"/>
      <c r="N72" s="385"/>
      <c r="AN72" s="1292"/>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4"/>
      <c r="BP72" s="1279" t="s">
        <v>553</v>
      </c>
      <c r="BQ72" s="1279"/>
      <c r="BR72" s="1279"/>
      <c r="BS72" s="1279"/>
      <c r="BT72" s="1279"/>
      <c r="BU72" s="1279"/>
      <c r="BV72" s="1279"/>
      <c r="BW72" s="1279"/>
      <c r="BX72" s="1279" t="s">
        <v>554</v>
      </c>
      <c r="BY72" s="1279"/>
      <c r="BZ72" s="1279"/>
      <c r="CA72" s="1279"/>
      <c r="CB72" s="1279"/>
      <c r="CC72" s="1279"/>
      <c r="CD72" s="1279"/>
      <c r="CE72" s="1279"/>
      <c r="CF72" s="1279" t="s">
        <v>555</v>
      </c>
      <c r="CG72" s="1279"/>
      <c r="CH72" s="1279"/>
      <c r="CI72" s="1279"/>
      <c r="CJ72" s="1279"/>
      <c r="CK72" s="1279"/>
      <c r="CL72" s="1279"/>
      <c r="CM72" s="1279"/>
      <c r="CN72" s="1279" t="s">
        <v>556</v>
      </c>
      <c r="CO72" s="1279"/>
      <c r="CP72" s="1279"/>
      <c r="CQ72" s="1279"/>
      <c r="CR72" s="1279"/>
      <c r="CS72" s="1279"/>
      <c r="CT72" s="1279"/>
      <c r="CU72" s="1279"/>
      <c r="CV72" s="1279" t="s">
        <v>557</v>
      </c>
      <c r="CW72" s="1279"/>
      <c r="CX72" s="1279"/>
      <c r="CY72" s="1279"/>
      <c r="CZ72" s="1279"/>
      <c r="DA72" s="1279"/>
      <c r="DB72" s="1279"/>
      <c r="DC72" s="1279"/>
    </row>
    <row r="73" spans="2:107">
      <c r="B73" s="374"/>
      <c r="G73" s="1291"/>
      <c r="H73" s="1291"/>
      <c r="I73" s="1291"/>
      <c r="J73" s="1291"/>
      <c r="K73" s="1274"/>
      <c r="L73" s="1274"/>
      <c r="M73" s="1274"/>
      <c r="N73" s="1274"/>
      <c r="AM73" s="383"/>
      <c r="AN73" s="1278" t="s">
        <v>591</v>
      </c>
      <c r="AO73" s="1278"/>
      <c r="AP73" s="1278"/>
      <c r="AQ73" s="1278"/>
      <c r="AR73" s="1278"/>
      <c r="AS73" s="1278"/>
      <c r="AT73" s="1278"/>
      <c r="AU73" s="1278"/>
      <c r="AV73" s="1278"/>
      <c r="AW73" s="1278"/>
      <c r="AX73" s="1278"/>
      <c r="AY73" s="1278"/>
      <c r="AZ73" s="1278"/>
      <c r="BA73" s="1278"/>
      <c r="BB73" s="1278" t="s">
        <v>592</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91"/>
      <c r="H74" s="1291"/>
      <c r="I74" s="1291"/>
      <c r="J74" s="1291"/>
      <c r="K74" s="1274"/>
      <c r="L74" s="1274"/>
      <c r="M74" s="1274"/>
      <c r="N74" s="1274"/>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91"/>
      <c r="H75" s="1291"/>
      <c r="I75" s="1273"/>
      <c r="J75" s="1273"/>
      <c r="K75" s="1280"/>
      <c r="L75" s="1280"/>
      <c r="M75" s="1280"/>
      <c r="N75" s="1280"/>
      <c r="AM75" s="383"/>
      <c r="AN75" s="1278"/>
      <c r="AO75" s="1278"/>
      <c r="AP75" s="1278"/>
      <c r="AQ75" s="1278"/>
      <c r="AR75" s="1278"/>
      <c r="AS75" s="1278"/>
      <c r="AT75" s="1278"/>
      <c r="AU75" s="1278"/>
      <c r="AV75" s="1278"/>
      <c r="AW75" s="1278"/>
      <c r="AX75" s="1278"/>
      <c r="AY75" s="1278"/>
      <c r="AZ75" s="1278"/>
      <c r="BA75" s="1278"/>
      <c r="BB75" s="1278" t="s">
        <v>596</v>
      </c>
      <c r="BC75" s="1278"/>
      <c r="BD75" s="1278"/>
      <c r="BE75" s="1278"/>
      <c r="BF75" s="1278"/>
      <c r="BG75" s="1278"/>
      <c r="BH75" s="1278"/>
      <c r="BI75" s="1278"/>
      <c r="BJ75" s="1278"/>
      <c r="BK75" s="1278"/>
      <c r="BL75" s="1278"/>
      <c r="BM75" s="1278"/>
      <c r="BN75" s="1278"/>
      <c r="BO75" s="1278"/>
      <c r="BP75" s="1275">
        <v>8</v>
      </c>
      <c r="BQ75" s="1275"/>
      <c r="BR75" s="1275"/>
      <c r="BS75" s="1275"/>
      <c r="BT75" s="1275"/>
      <c r="BU75" s="1275"/>
      <c r="BV75" s="1275"/>
      <c r="BW75" s="1275"/>
      <c r="BX75" s="1275">
        <v>4.4000000000000004</v>
      </c>
      <c r="BY75" s="1275"/>
      <c r="BZ75" s="1275"/>
      <c r="CA75" s="1275"/>
      <c r="CB75" s="1275"/>
      <c r="CC75" s="1275"/>
      <c r="CD75" s="1275"/>
      <c r="CE75" s="1275"/>
      <c r="CF75" s="1275">
        <v>0.6</v>
      </c>
      <c r="CG75" s="1275"/>
      <c r="CH75" s="1275"/>
      <c r="CI75" s="1275"/>
      <c r="CJ75" s="1275"/>
      <c r="CK75" s="1275"/>
      <c r="CL75" s="1275"/>
      <c r="CM75" s="1275"/>
      <c r="CN75" s="1275">
        <v>-2.2000000000000002</v>
      </c>
      <c r="CO75" s="1275"/>
      <c r="CP75" s="1275"/>
      <c r="CQ75" s="1275"/>
      <c r="CR75" s="1275"/>
      <c r="CS75" s="1275"/>
      <c r="CT75" s="1275"/>
      <c r="CU75" s="1275"/>
      <c r="CV75" s="1275">
        <v>0.6</v>
      </c>
      <c r="CW75" s="1275"/>
      <c r="CX75" s="1275"/>
      <c r="CY75" s="1275"/>
      <c r="CZ75" s="1275"/>
      <c r="DA75" s="1275"/>
      <c r="DB75" s="1275"/>
      <c r="DC75" s="1275"/>
    </row>
    <row r="76" spans="2:107">
      <c r="B76" s="374"/>
      <c r="G76" s="1291"/>
      <c r="H76" s="1291"/>
      <c r="I76" s="1273"/>
      <c r="J76" s="1273"/>
      <c r="K76" s="1280"/>
      <c r="L76" s="1280"/>
      <c r="M76" s="1280"/>
      <c r="N76" s="1280"/>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73"/>
      <c r="H77" s="1273"/>
      <c r="I77" s="1273"/>
      <c r="J77" s="1273"/>
      <c r="K77" s="1274"/>
      <c r="L77" s="1274"/>
      <c r="M77" s="1274"/>
      <c r="N77" s="1274"/>
      <c r="AN77" s="1279" t="s">
        <v>594</v>
      </c>
      <c r="AO77" s="1279"/>
      <c r="AP77" s="1279"/>
      <c r="AQ77" s="1279"/>
      <c r="AR77" s="1279"/>
      <c r="AS77" s="1279"/>
      <c r="AT77" s="1279"/>
      <c r="AU77" s="1279"/>
      <c r="AV77" s="1279"/>
      <c r="AW77" s="1279"/>
      <c r="AX77" s="1279"/>
      <c r="AY77" s="1279"/>
      <c r="AZ77" s="1279"/>
      <c r="BA77" s="1279"/>
      <c r="BB77" s="1278" t="s">
        <v>592</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73"/>
      <c r="H78" s="1273"/>
      <c r="I78" s="1273"/>
      <c r="J78" s="1273"/>
      <c r="K78" s="1274"/>
      <c r="L78" s="1274"/>
      <c r="M78" s="1274"/>
      <c r="N78" s="1274"/>
      <c r="AN78" s="1279"/>
      <c r="AO78" s="1279"/>
      <c r="AP78" s="1279"/>
      <c r="AQ78" s="1279"/>
      <c r="AR78" s="1279"/>
      <c r="AS78" s="1279"/>
      <c r="AT78" s="1279"/>
      <c r="AU78" s="1279"/>
      <c r="AV78" s="1279"/>
      <c r="AW78" s="1279"/>
      <c r="AX78" s="1279"/>
      <c r="AY78" s="1279"/>
      <c r="AZ78" s="1279"/>
      <c r="BA78" s="1279"/>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73"/>
      <c r="H79" s="1273"/>
      <c r="I79" s="1276"/>
      <c r="J79" s="1276"/>
      <c r="K79" s="1277"/>
      <c r="L79" s="1277"/>
      <c r="M79" s="1277"/>
      <c r="N79" s="1277"/>
      <c r="AN79" s="1279"/>
      <c r="AO79" s="1279"/>
      <c r="AP79" s="1279"/>
      <c r="AQ79" s="1279"/>
      <c r="AR79" s="1279"/>
      <c r="AS79" s="1279"/>
      <c r="AT79" s="1279"/>
      <c r="AU79" s="1279"/>
      <c r="AV79" s="1279"/>
      <c r="AW79" s="1279"/>
      <c r="AX79" s="1279"/>
      <c r="AY79" s="1279"/>
      <c r="AZ79" s="1279"/>
      <c r="BA79" s="1279"/>
      <c r="BB79" s="1278" t="s">
        <v>596</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c r="B80" s="374"/>
      <c r="G80" s="1273"/>
      <c r="H80" s="1273"/>
      <c r="I80" s="1276"/>
      <c r="J80" s="1276"/>
      <c r="K80" s="1277"/>
      <c r="L80" s="1277"/>
      <c r="M80" s="1277"/>
      <c r="N80" s="1277"/>
      <c r="AN80" s="1279"/>
      <c r="AO80" s="1279"/>
      <c r="AP80" s="1279"/>
      <c r="AQ80" s="1279"/>
      <c r="AR80" s="1279"/>
      <c r="AS80" s="1279"/>
      <c r="AT80" s="1279"/>
      <c r="AU80" s="1279"/>
      <c r="AV80" s="1279"/>
      <c r="AW80" s="1279"/>
      <c r="AX80" s="1279"/>
      <c r="AY80" s="1279"/>
      <c r="AZ80" s="1279"/>
      <c r="BA80" s="1279"/>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LdxFf0xY4InRDvTGZACn2eZwsBYTVEMx3oTTefDS2+GjAjriy3EONtRCTEeHeelALfCRFSlzGYywhOHB0fLvg==" saltValue="K8soT/RM83X12P/7aMO7t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HTLiiPj7z5w1VBzoxoWsNNQ28yCp5ErwINP9C2jrsgXVUjwbcJL0VPjTjNjzitvSv3jkXAOjUF5FNWCiY0uYQ==" saltValue="yOOsZSnBXs3U14+geEqN7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yjrZUv7YH/pxeUdp6IL+ingBgbRR7XqRDLApJj/oHDGzGBGmBytkXjIIj3imTGc9Ziz599JEwATSrRfZMAM8Q==" saltValue="xumiTqQO/qViZ0/qDsxJ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148886</v>
      </c>
      <c r="E3" s="141"/>
      <c r="F3" s="142">
        <v>316331</v>
      </c>
      <c r="G3" s="143"/>
      <c r="H3" s="144"/>
    </row>
    <row r="4" spans="1:8">
      <c r="A4" s="145"/>
      <c r="B4" s="146"/>
      <c r="C4" s="147"/>
      <c r="D4" s="148">
        <v>71076</v>
      </c>
      <c r="E4" s="149"/>
      <c r="F4" s="150">
        <v>106387</v>
      </c>
      <c r="G4" s="151"/>
      <c r="H4" s="152"/>
    </row>
    <row r="5" spans="1:8">
      <c r="A5" s="133" t="s">
        <v>545</v>
      </c>
      <c r="B5" s="138"/>
      <c r="C5" s="139"/>
      <c r="D5" s="140">
        <v>195312</v>
      </c>
      <c r="E5" s="141"/>
      <c r="F5" s="142">
        <v>333013</v>
      </c>
      <c r="G5" s="143"/>
      <c r="H5" s="144"/>
    </row>
    <row r="6" spans="1:8">
      <c r="A6" s="145"/>
      <c r="B6" s="146"/>
      <c r="C6" s="147"/>
      <c r="D6" s="148">
        <v>154512</v>
      </c>
      <c r="E6" s="149"/>
      <c r="F6" s="150">
        <v>126732</v>
      </c>
      <c r="G6" s="151"/>
      <c r="H6" s="152"/>
    </row>
    <row r="7" spans="1:8">
      <c r="A7" s="133" t="s">
        <v>546</v>
      </c>
      <c r="B7" s="138"/>
      <c r="C7" s="139"/>
      <c r="D7" s="140">
        <v>144782</v>
      </c>
      <c r="E7" s="141"/>
      <c r="F7" s="142">
        <v>280458</v>
      </c>
      <c r="G7" s="143"/>
      <c r="H7" s="144"/>
    </row>
    <row r="8" spans="1:8">
      <c r="A8" s="145"/>
      <c r="B8" s="146"/>
      <c r="C8" s="147"/>
      <c r="D8" s="148">
        <v>64308</v>
      </c>
      <c r="E8" s="149"/>
      <c r="F8" s="150">
        <v>127286</v>
      </c>
      <c r="G8" s="151"/>
      <c r="H8" s="152"/>
    </row>
    <row r="9" spans="1:8">
      <c r="A9" s="133" t="s">
        <v>547</v>
      </c>
      <c r="B9" s="138"/>
      <c r="C9" s="139"/>
      <c r="D9" s="140">
        <v>445738</v>
      </c>
      <c r="E9" s="141"/>
      <c r="F9" s="142">
        <v>291945</v>
      </c>
      <c r="G9" s="143"/>
      <c r="H9" s="144"/>
    </row>
    <row r="10" spans="1:8">
      <c r="A10" s="145"/>
      <c r="B10" s="146"/>
      <c r="C10" s="147"/>
      <c r="D10" s="148">
        <v>335987</v>
      </c>
      <c r="E10" s="149"/>
      <c r="F10" s="150">
        <v>127651</v>
      </c>
      <c r="G10" s="151"/>
      <c r="H10" s="152"/>
    </row>
    <row r="11" spans="1:8">
      <c r="A11" s="133" t="s">
        <v>548</v>
      </c>
      <c r="B11" s="138"/>
      <c r="C11" s="139"/>
      <c r="D11" s="140">
        <v>260766</v>
      </c>
      <c r="E11" s="141"/>
      <c r="F11" s="142">
        <v>291173</v>
      </c>
      <c r="G11" s="143"/>
      <c r="H11" s="144"/>
    </row>
    <row r="12" spans="1:8">
      <c r="A12" s="145"/>
      <c r="B12" s="146"/>
      <c r="C12" s="153"/>
      <c r="D12" s="148">
        <v>166599</v>
      </c>
      <c r="E12" s="149"/>
      <c r="F12" s="150">
        <v>119071</v>
      </c>
      <c r="G12" s="151"/>
      <c r="H12" s="152"/>
    </row>
    <row r="13" spans="1:8">
      <c r="A13" s="133"/>
      <c r="B13" s="138"/>
      <c r="C13" s="154"/>
      <c r="D13" s="155">
        <v>239097</v>
      </c>
      <c r="E13" s="156"/>
      <c r="F13" s="157">
        <v>302584</v>
      </c>
      <c r="G13" s="158"/>
      <c r="H13" s="144"/>
    </row>
    <row r="14" spans="1:8">
      <c r="A14" s="145"/>
      <c r="B14" s="146"/>
      <c r="C14" s="147"/>
      <c r="D14" s="148">
        <v>158496</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4.88</v>
      </c>
      <c r="C19" s="159">
        <f>ROUND(VALUE(SUBSTITUTE(実質収支比率等に係る経年分析!G$48,"▲","-")),2)</f>
        <v>2.27</v>
      </c>
      <c r="D19" s="159">
        <f>ROUND(VALUE(SUBSTITUTE(実質収支比率等に係る経年分析!H$48,"▲","-")),2)</f>
        <v>2.71</v>
      </c>
      <c r="E19" s="159">
        <f>ROUND(VALUE(SUBSTITUTE(実質収支比率等に係る経年分析!I$48,"▲","-")),2)</f>
        <v>3.51</v>
      </c>
      <c r="F19" s="159">
        <f>ROUND(VALUE(SUBSTITUTE(実質収支比率等に係る経年分析!J$48,"▲","-")),2)</f>
        <v>3.6</v>
      </c>
    </row>
    <row r="20" spans="1:11">
      <c r="A20" s="159" t="s">
        <v>49</v>
      </c>
      <c r="B20" s="159">
        <f>ROUND(VALUE(SUBSTITUTE(実質収支比率等に係る経年分析!F$47,"▲","-")),2)</f>
        <v>58.35</v>
      </c>
      <c r="C20" s="159">
        <f>ROUND(VALUE(SUBSTITUTE(実質収支比率等に係る経年分析!G$47,"▲","-")),2)</f>
        <v>57.07</v>
      </c>
      <c r="D20" s="159">
        <f>ROUND(VALUE(SUBSTITUTE(実質収支比率等に係る経年分析!H$47,"▲","-")),2)</f>
        <v>29.37</v>
      </c>
      <c r="E20" s="159">
        <f>ROUND(VALUE(SUBSTITUTE(実質収支比率等に係る経年分析!I$47,"▲","-")),2)</f>
        <v>39.729999999999997</v>
      </c>
      <c r="F20" s="159">
        <f>ROUND(VALUE(SUBSTITUTE(実質収支比率等に係る経年分析!J$47,"▲","-")),2)</f>
        <v>53.63</v>
      </c>
    </row>
    <row r="21" spans="1:11">
      <c r="A21" s="159" t="s">
        <v>50</v>
      </c>
      <c r="B21" s="159">
        <f>IF(ISNUMBER(VALUE(SUBSTITUTE(実質収支比率等に係る経年分析!F$49,"▲","-"))),ROUND(VALUE(SUBSTITUTE(実質収支比率等に係る経年分析!F$49,"▲","-")),2),NA())</f>
        <v>11.76</v>
      </c>
      <c r="C21" s="159">
        <f>IF(ISNUMBER(VALUE(SUBSTITUTE(実質収支比率等に係る経年分析!G$49,"▲","-"))),ROUND(VALUE(SUBSTITUTE(実質収支比率等に係る経年分析!G$49,"▲","-")),2),NA())</f>
        <v>1.73</v>
      </c>
      <c r="D21" s="159">
        <f>IF(ISNUMBER(VALUE(SUBSTITUTE(実質収支比率等に係る経年分析!H$49,"▲","-"))),ROUND(VALUE(SUBSTITUTE(実質収支比率等に係る経年分析!H$49,"▲","-")),2),NA())</f>
        <v>-18.21</v>
      </c>
      <c r="E21" s="159">
        <f>IF(ISNUMBER(VALUE(SUBSTITUTE(実質収支比率等に係る経年分析!I$49,"▲","-"))),ROUND(VALUE(SUBSTITUTE(実質収支比率等に係る経年分析!I$49,"▲","-")),2),NA())</f>
        <v>13.85</v>
      </c>
      <c r="F21" s="159">
        <f>IF(ISNUMBER(VALUE(SUBSTITUTE(実質収支比率等に係る経年分析!J$49,"▲","-"))),ROUND(VALUE(SUBSTITUTE(実質収支比率等に係る経年分析!J$49,"▲","-")),2),NA())</f>
        <v>31.23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漁業集落排水事業特別会計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0.14000000000000001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0.18</v>
      </c>
    </row>
    <row r="34" spans="1:16">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0.25</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0.44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2.27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368</v>
      </c>
      <c r="E42" s="161"/>
      <c r="F42" s="161"/>
      <c r="G42" s="161">
        <f>'実質公債費比率（分子）の構造'!L$52</f>
        <v>369</v>
      </c>
      <c r="H42" s="161"/>
      <c r="I42" s="161"/>
      <c r="J42" s="161">
        <f>'実質公債費比率（分子）の構造'!M$52</f>
        <v>396</v>
      </c>
      <c r="K42" s="161"/>
      <c r="L42" s="161"/>
      <c r="M42" s="161">
        <f>'実質公債費比率（分子）の構造'!N$52</f>
        <v>405</v>
      </c>
      <c r="N42" s="161"/>
      <c r="O42" s="161"/>
      <c r="P42" s="161">
        <f>'実質公債費比率（分子）の構造'!O$52</f>
        <v>319</v>
      </c>
    </row>
    <row r="43" spans="1:16">
      <c r="A43" s="161" t="s">
        <v>58</v>
      </c>
      <c r="B43" s="161">
        <f>'実質公債費比率（分子）の構造'!K$51</f>
        <v>1</v>
      </c>
      <c r="C43" s="161"/>
      <c r="D43" s="161"/>
      <c r="E43" s="161">
        <f>'実質公債費比率（分子）の構造'!L$51</f>
        <v>0</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35</v>
      </c>
      <c r="C45" s="161"/>
      <c r="D45" s="161"/>
      <c r="E45" s="161">
        <f>'実質公債費比率（分子）の構造'!L$49</f>
        <v>35</v>
      </c>
      <c r="F45" s="161"/>
      <c r="G45" s="161"/>
      <c r="H45" s="161">
        <f>'実質公債費比率（分子）の構造'!M$49</f>
        <v>35</v>
      </c>
      <c r="I45" s="161"/>
      <c r="J45" s="161"/>
      <c r="K45" s="161">
        <f>'実質公債費比率（分子）の構造'!N$49</f>
        <v>33</v>
      </c>
      <c r="L45" s="161"/>
      <c r="M45" s="161"/>
      <c r="N45" s="161">
        <f>'実質公債費比率（分子）の構造'!O$49</f>
        <v>33</v>
      </c>
      <c r="O45" s="161"/>
      <c r="P45" s="161"/>
    </row>
    <row r="46" spans="1:16">
      <c r="A46" s="161" t="s">
        <v>61</v>
      </c>
      <c r="B46" s="161">
        <f>'実質公債費比率（分子）の構造'!K$48</f>
        <v>7</v>
      </c>
      <c r="C46" s="161"/>
      <c r="D46" s="161"/>
      <c r="E46" s="161">
        <f>'実質公債費比率（分子）の構造'!L$48</f>
        <v>7</v>
      </c>
      <c r="F46" s="161"/>
      <c r="G46" s="161"/>
      <c r="H46" s="161">
        <f>'実質公債費比率（分子）の構造'!M$48</f>
        <v>12</v>
      </c>
      <c r="I46" s="161"/>
      <c r="J46" s="161"/>
      <c r="K46" s="161">
        <f>'実質公債費比率（分子）の構造'!N$48</f>
        <v>10</v>
      </c>
      <c r="L46" s="161"/>
      <c r="M46" s="161"/>
      <c r="N46" s="161">
        <f>'実質公債費比率（分子）の構造'!O$48</f>
        <v>14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394</v>
      </c>
      <c r="C49" s="161"/>
      <c r="D49" s="161"/>
      <c r="E49" s="161">
        <f>'実質公債費比率（分子）の構造'!L$45</f>
        <v>324</v>
      </c>
      <c r="F49" s="161"/>
      <c r="G49" s="161"/>
      <c r="H49" s="161">
        <f>'実質公債費比率（分子）の構造'!M$45</f>
        <v>302</v>
      </c>
      <c r="I49" s="161"/>
      <c r="J49" s="161"/>
      <c r="K49" s="161">
        <f>'実質公債費比率（分子）の構造'!N$45</f>
        <v>317</v>
      </c>
      <c r="L49" s="161"/>
      <c r="M49" s="161"/>
      <c r="N49" s="161">
        <f>'実質公債費比率（分子）の構造'!O$45</f>
        <v>299</v>
      </c>
      <c r="O49" s="161"/>
      <c r="P49" s="161"/>
    </row>
    <row r="50" spans="1:16">
      <c r="A50" s="161" t="s">
        <v>65</v>
      </c>
      <c r="B50" s="161" t="e">
        <f>NA()</f>
        <v>#N/A</v>
      </c>
      <c r="C50" s="161">
        <f>IF(ISNUMBER('実質公債費比率（分子）の構造'!K$53),'実質公債費比率（分子）の構造'!K$53,NA())</f>
        <v>69</v>
      </c>
      <c r="D50" s="161" t="e">
        <f>NA()</f>
        <v>#N/A</v>
      </c>
      <c r="E50" s="161" t="e">
        <f>NA()</f>
        <v>#N/A</v>
      </c>
      <c r="F50" s="161">
        <f>IF(ISNUMBER('実質公債費比率（分子）の構造'!L$53),'実質公債費比率（分子）の構造'!L$53,NA())</f>
        <v>-3</v>
      </c>
      <c r="G50" s="161" t="e">
        <f>NA()</f>
        <v>#N/A</v>
      </c>
      <c r="H50" s="161" t="e">
        <f>NA()</f>
        <v>#N/A</v>
      </c>
      <c r="I50" s="161">
        <f>IF(ISNUMBER('実質公債費比率（分子）の構造'!M$53),'実質公債費比率（分子）の構造'!M$53,NA())</f>
        <v>-47</v>
      </c>
      <c r="J50" s="161" t="e">
        <f>NA()</f>
        <v>#N/A</v>
      </c>
      <c r="K50" s="161" t="e">
        <f>NA()</f>
        <v>#N/A</v>
      </c>
      <c r="L50" s="161">
        <f>IF(ISNUMBER('実質公債費比率（分子）の構造'!N$53),'実質公債費比率（分子）の構造'!N$53,NA())</f>
        <v>-45</v>
      </c>
      <c r="M50" s="161" t="e">
        <f>NA()</f>
        <v>#N/A</v>
      </c>
      <c r="N50" s="161" t="e">
        <f>NA()</f>
        <v>#N/A</v>
      </c>
      <c r="O50" s="161">
        <f>IF(ISNUMBER('実質公債費比率（分子）の構造'!O$53),'実質公債費比率（分子）の構造'!O$53,NA())</f>
        <v>27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2802</v>
      </c>
      <c r="E56" s="160"/>
      <c r="F56" s="160"/>
      <c r="G56" s="160">
        <f>'将来負担比率（分子）の構造'!J$52</f>
        <v>2851</v>
      </c>
      <c r="H56" s="160"/>
      <c r="I56" s="160"/>
      <c r="J56" s="160">
        <f>'将来負担比率（分子）の構造'!K$52</f>
        <v>3125</v>
      </c>
      <c r="K56" s="160"/>
      <c r="L56" s="160"/>
      <c r="M56" s="160">
        <f>'将来負担比率（分子）の構造'!L$52</f>
        <v>3328</v>
      </c>
      <c r="N56" s="160"/>
      <c r="O56" s="160"/>
      <c r="P56" s="160">
        <f>'将来負担比率（分子）の構造'!M$52</f>
        <v>3351</v>
      </c>
    </row>
    <row r="57" spans="1:16">
      <c r="A57" s="160" t="s">
        <v>36</v>
      </c>
      <c r="B57" s="160"/>
      <c r="C57" s="160"/>
      <c r="D57" s="160">
        <f>'将来負担比率（分子）の構造'!I$51</f>
        <v>78</v>
      </c>
      <c r="E57" s="160"/>
      <c r="F57" s="160"/>
      <c r="G57" s="160">
        <f>'将来負担比率（分子）の構造'!J$51</f>
        <v>56</v>
      </c>
      <c r="H57" s="160"/>
      <c r="I57" s="160"/>
      <c r="J57" s="160">
        <f>'将来負担比率（分子）の構造'!K$51</f>
        <v>40</v>
      </c>
      <c r="K57" s="160"/>
      <c r="L57" s="160"/>
      <c r="M57" s="160">
        <f>'将来負担比率（分子）の構造'!L$51</f>
        <v>22</v>
      </c>
      <c r="N57" s="160"/>
      <c r="O57" s="160"/>
      <c r="P57" s="160">
        <f>'将来負担比率（分子）の構造'!M$51</f>
        <v>1</v>
      </c>
    </row>
    <row r="58" spans="1:16">
      <c r="A58" s="160" t="s">
        <v>35</v>
      </c>
      <c r="B58" s="160"/>
      <c r="C58" s="160"/>
      <c r="D58" s="160">
        <f>'将来負担比率（分子）の構造'!I$50</f>
        <v>3195</v>
      </c>
      <c r="E58" s="160"/>
      <c r="F58" s="160"/>
      <c r="G58" s="160">
        <f>'将来負担比率（分子）の構造'!J$50</f>
        <v>3347</v>
      </c>
      <c r="H58" s="160"/>
      <c r="I58" s="160"/>
      <c r="J58" s="160">
        <f>'将来負担比率（分子）の構造'!K$50</f>
        <v>3855</v>
      </c>
      <c r="K58" s="160"/>
      <c r="L58" s="160"/>
      <c r="M58" s="160">
        <f>'将来負担比率（分子）の構造'!L$50</f>
        <v>4213</v>
      </c>
      <c r="N58" s="160"/>
      <c r="O58" s="160"/>
      <c r="P58" s="160">
        <f>'将来負担比率（分子）の構造'!M$50</f>
        <v>4655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482</v>
      </c>
      <c r="C62" s="160"/>
      <c r="D62" s="160"/>
      <c r="E62" s="160">
        <f>'将来負担比率（分子）の構造'!J$45</f>
        <v>458</v>
      </c>
      <c r="F62" s="160"/>
      <c r="G62" s="160"/>
      <c r="H62" s="160">
        <f>'将来負担比率（分子）の構造'!K$45</f>
        <v>508</v>
      </c>
      <c r="I62" s="160"/>
      <c r="J62" s="160"/>
      <c r="K62" s="160">
        <f>'将来負担比率（分子）の構造'!L$45</f>
        <v>442</v>
      </c>
      <c r="L62" s="160"/>
      <c r="M62" s="160"/>
      <c r="N62" s="160">
        <f>'将来負担比率（分子）の構造'!M$45</f>
        <v>449</v>
      </c>
      <c r="O62" s="160"/>
      <c r="P62" s="160"/>
    </row>
    <row r="63" spans="1:16">
      <c r="A63" s="160" t="s">
        <v>28</v>
      </c>
      <c r="B63" s="160">
        <f>'将来負担比率（分子）の構造'!I$44</f>
        <v>215</v>
      </c>
      <c r="C63" s="160"/>
      <c r="D63" s="160"/>
      <c r="E63" s="160">
        <f>'将来負担比率（分子）の構造'!J$44</f>
        <v>182</v>
      </c>
      <c r="F63" s="160"/>
      <c r="G63" s="160"/>
      <c r="H63" s="160">
        <f>'将来負担比率（分子）の構造'!K$44</f>
        <v>151</v>
      </c>
      <c r="I63" s="160"/>
      <c r="J63" s="160"/>
      <c r="K63" s="160">
        <f>'将来負担比率（分子）の構造'!L$44</f>
        <v>247</v>
      </c>
      <c r="L63" s="160"/>
      <c r="M63" s="160"/>
      <c r="N63" s="160">
        <f>'将来負担比率（分子）の構造'!M$44</f>
        <v>89</v>
      </c>
      <c r="O63" s="160"/>
      <c r="P63" s="160"/>
    </row>
    <row r="64" spans="1:16">
      <c r="A64" s="160" t="s">
        <v>27</v>
      </c>
      <c r="B64" s="160">
        <f>'将来負担比率（分子）の構造'!I$43</f>
        <v>122</v>
      </c>
      <c r="C64" s="160"/>
      <c r="D64" s="160"/>
      <c r="E64" s="160">
        <f>'将来負担比率（分子）の構造'!J$43</f>
        <v>109</v>
      </c>
      <c r="F64" s="160"/>
      <c r="G64" s="160"/>
      <c r="H64" s="160">
        <f>'将来負担比率（分子）の構造'!K$43</f>
        <v>162</v>
      </c>
      <c r="I64" s="160"/>
      <c r="J64" s="160"/>
      <c r="K64" s="160">
        <f>'将来負担比率（分子）の構造'!L$43</f>
        <v>198</v>
      </c>
      <c r="L64" s="160"/>
      <c r="M64" s="160"/>
      <c r="N64" s="160">
        <f>'将来負担比率（分子）の構造'!M$43</f>
        <v>260</v>
      </c>
      <c r="O64" s="160"/>
      <c r="P64" s="160"/>
    </row>
    <row r="65" spans="1:16">
      <c r="A65" s="160" t="s">
        <v>26</v>
      </c>
      <c r="B65" s="160">
        <f>'将来負担比率（分子）の構造'!I$42</f>
        <v>0</v>
      </c>
      <c r="C65" s="160"/>
      <c r="D65" s="160"/>
      <c r="E65" s="160">
        <f>'将来負担比率（分子）の構造'!J$42</f>
        <v>0</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2358</v>
      </c>
      <c r="C66" s="160"/>
      <c r="D66" s="160"/>
      <c r="E66" s="160">
        <f>'将来負担比率（分子）の構造'!J$41</f>
        <v>2505</v>
      </c>
      <c r="F66" s="160"/>
      <c r="G66" s="160"/>
      <c r="H66" s="160">
        <f>'将来負担比率（分子）の構造'!K$41</f>
        <v>2514</v>
      </c>
      <c r="I66" s="160"/>
      <c r="J66" s="160"/>
      <c r="K66" s="160">
        <f>'将来負担比率（分子）の構造'!L$41</f>
        <v>3070</v>
      </c>
      <c r="L66" s="160"/>
      <c r="M66" s="160"/>
      <c r="N66" s="160">
        <f>'将来負担比率（分子）の構造'!M$41</f>
        <v>3120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505</v>
      </c>
      <c r="C72" s="164">
        <f>基金残高に係る経年分析!G55</f>
        <v>657</v>
      </c>
      <c r="D72" s="164">
        <f>基金残高に係る経年分析!H55</f>
        <v>866</v>
      </c>
    </row>
    <row r="73" spans="1:16">
      <c r="A73" s="163" t="s">
        <v>72</v>
      </c>
      <c r="B73" s="164">
        <f>基金残高に係る経年分析!F56</f>
        <v>378</v>
      </c>
      <c r="C73" s="164">
        <f>基金残高に係る経年分析!G56</f>
        <v>436</v>
      </c>
      <c r="D73" s="164">
        <f>基金残高に係る経年分析!H56</f>
        <v>171</v>
      </c>
    </row>
    <row r="74" spans="1:16">
      <c r="A74" s="163" t="s">
        <v>73</v>
      </c>
      <c r="B74" s="164">
        <f>基金残高に係る経年分析!F57</f>
        <v>2757</v>
      </c>
      <c r="C74" s="164">
        <f>基金残高に係る経年分析!G57</f>
        <v>2896</v>
      </c>
      <c r="D74" s="164">
        <f>基金残高に係る経年分析!H57</f>
        <v>3385</v>
      </c>
    </row>
  </sheetData>
  <sheetProtection algorithmName="SHA-512" hashValue="DYwX6rJN2a5sXoYzotoNLbHuY1A1WzvdZbHJbCovzVkBBpjYZPwNG6LWdXN+MtGa2DsSAvIY0gYd7DXQudQJ4w==" saltValue="qvzE67pIb0iQTqqGi7sc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296676</v>
      </c>
      <c r="S5" s="649"/>
      <c r="T5" s="649"/>
      <c r="U5" s="649"/>
      <c r="V5" s="649"/>
      <c r="W5" s="649"/>
      <c r="X5" s="649"/>
      <c r="Y5" s="650"/>
      <c r="Z5" s="651">
        <v>2.6</v>
      </c>
      <c r="AA5" s="651"/>
      <c r="AB5" s="651"/>
      <c r="AC5" s="651"/>
      <c r="AD5" s="652">
        <v>296676</v>
      </c>
      <c r="AE5" s="652"/>
      <c r="AF5" s="652"/>
      <c r="AG5" s="652"/>
      <c r="AH5" s="652"/>
      <c r="AI5" s="652"/>
      <c r="AJ5" s="652"/>
      <c r="AK5" s="652"/>
      <c r="AL5" s="653">
        <v>18.899999999999999</v>
      </c>
      <c r="AM5" s="654"/>
      <c r="AN5" s="654"/>
      <c r="AO5" s="655"/>
      <c r="AP5" s="645" t="s">
        <v>219</v>
      </c>
      <c r="AQ5" s="646"/>
      <c r="AR5" s="646"/>
      <c r="AS5" s="646"/>
      <c r="AT5" s="646"/>
      <c r="AU5" s="646"/>
      <c r="AV5" s="646"/>
      <c r="AW5" s="646"/>
      <c r="AX5" s="646"/>
      <c r="AY5" s="646"/>
      <c r="AZ5" s="646"/>
      <c r="BA5" s="646"/>
      <c r="BB5" s="646"/>
      <c r="BC5" s="646"/>
      <c r="BD5" s="646"/>
      <c r="BE5" s="646"/>
      <c r="BF5" s="647"/>
      <c r="BG5" s="659">
        <v>296676</v>
      </c>
      <c r="BH5" s="660"/>
      <c r="BI5" s="660"/>
      <c r="BJ5" s="660"/>
      <c r="BK5" s="660"/>
      <c r="BL5" s="660"/>
      <c r="BM5" s="660"/>
      <c r="BN5" s="661"/>
      <c r="BO5" s="662">
        <v>100</v>
      </c>
      <c r="BP5" s="662"/>
      <c r="BQ5" s="662"/>
      <c r="BR5" s="662"/>
      <c r="BS5" s="663" t="s">
        <v>220</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212</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18801</v>
      </c>
      <c r="S6" s="660"/>
      <c r="T6" s="660"/>
      <c r="U6" s="660"/>
      <c r="V6" s="660"/>
      <c r="W6" s="660"/>
      <c r="X6" s="660"/>
      <c r="Y6" s="661"/>
      <c r="Z6" s="662">
        <v>0.2</v>
      </c>
      <c r="AA6" s="662"/>
      <c r="AB6" s="662"/>
      <c r="AC6" s="662"/>
      <c r="AD6" s="663">
        <v>18801</v>
      </c>
      <c r="AE6" s="663"/>
      <c r="AF6" s="663"/>
      <c r="AG6" s="663"/>
      <c r="AH6" s="663"/>
      <c r="AI6" s="663"/>
      <c r="AJ6" s="663"/>
      <c r="AK6" s="663"/>
      <c r="AL6" s="664">
        <v>1.2</v>
      </c>
      <c r="AM6" s="665"/>
      <c r="AN6" s="665"/>
      <c r="AO6" s="666"/>
      <c r="AP6" s="656" t="s">
        <v>225</v>
      </c>
      <c r="AQ6" s="657"/>
      <c r="AR6" s="657"/>
      <c r="AS6" s="657"/>
      <c r="AT6" s="657"/>
      <c r="AU6" s="657"/>
      <c r="AV6" s="657"/>
      <c r="AW6" s="657"/>
      <c r="AX6" s="657"/>
      <c r="AY6" s="657"/>
      <c r="AZ6" s="657"/>
      <c r="BA6" s="657"/>
      <c r="BB6" s="657"/>
      <c r="BC6" s="657"/>
      <c r="BD6" s="657"/>
      <c r="BE6" s="657"/>
      <c r="BF6" s="658"/>
      <c r="BG6" s="659">
        <v>296676</v>
      </c>
      <c r="BH6" s="660"/>
      <c r="BI6" s="660"/>
      <c r="BJ6" s="660"/>
      <c r="BK6" s="660"/>
      <c r="BL6" s="660"/>
      <c r="BM6" s="660"/>
      <c r="BN6" s="661"/>
      <c r="BO6" s="662">
        <v>100</v>
      </c>
      <c r="BP6" s="662"/>
      <c r="BQ6" s="662"/>
      <c r="BR6" s="662"/>
      <c r="BS6" s="663" t="s">
        <v>220</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46404</v>
      </c>
      <c r="CS6" s="660"/>
      <c r="CT6" s="660"/>
      <c r="CU6" s="660"/>
      <c r="CV6" s="660"/>
      <c r="CW6" s="660"/>
      <c r="CX6" s="660"/>
      <c r="CY6" s="661"/>
      <c r="CZ6" s="653">
        <v>0.4</v>
      </c>
      <c r="DA6" s="654"/>
      <c r="DB6" s="654"/>
      <c r="DC6" s="673"/>
      <c r="DD6" s="668" t="s">
        <v>220</v>
      </c>
      <c r="DE6" s="660"/>
      <c r="DF6" s="660"/>
      <c r="DG6" s="660"/>
      <c r="DH6" s="660"/>
      <c r="DI6" s="660"/>
      <c r="DJ6" s="660"/>
      <c r="DK6" s="660"/>
      <c r="DL6" s="660"/>
      <c r="DM6" s="660"/>
      <c r="DN6" s="660"/>
      <c r="DO6" s="660"/>
      <c r="DP6" s="661"/>
      <c r="DQ6" s="668">
        <v>46404</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873</v>
      </c>
      <c r="S7" s="660"/>
      <c r="T7" s="660"/>
      <c r="U7" s="660"/>
      <c r="V7" s="660"/>
      <c r="W7" s="660"/>
      <c r="X7" s="660"/>
      <c r="Y7" s="661"/>
      <c r="Z7" s="662">
        <v>0</v>
      </c>
      <c r="AA7" s="662"/>
      <c r="AB7" s="662"/>
      <c r="AC7" s="662"/>
      <c r="AD7" s="663">
        <v>873</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117398</v>
      </c>
      <c r="BH7" s="660"/>
      <c r="BI7" s="660"/>
      <c r="BJ7" s="660"/>
      <c r="BK7" s="660"/>
      <c r="BL7" s="660"/>
      <c r="BM7" s="660"/>
      <c r="BN7" s="661"/>
      <c r="BO7" s="662">
        <v>39.6</v>
      </c>
      <c r="BP7" s="662"/>
      <c r="BQ7" s="662"/>
      <c r="BR7" s="662"/>
      <c r="BS7" s="663" t="s">
        <v>220</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8051055</v>
      </c>
      <c r="CS7" s="660"/>
      <c r="CT7" s="660"/>
      <c r="CU7" s="660"/>
      <c r="CV7" s="660"/>
      <c r="CW7" s="660"/>
      <c r="CX7" s="660"/>
      <c r="CY7" s="661"/>
      <c r="CZ7" s="662">
        <v>74.400000000000006</v>
      </c>
      <c r="DA7" s="662"/>
      <c r="DB7" s="662"/>
      <c r="DC7" s="662"/>
      <c r="DD7" s="668">
        <v>59284</v>
      </c>
      <c r="DE7" s="660"/>
      <c r="DF7" s="660"/>
      <c r="DG7" s="660"/>
      <c r="DH7" s="660"/>
      <c r="DI7" s="660"/>
      <c r="DJ7" s="660"/>
      <c r="DK7" s="660"/>
      <c r="DL7" s="660"/>
      <c r="DM7" s="660"/>
      <c r="DN7" s="660"/>
      <c r="DO7" s="660"/>
      <c r="DP7" s="661"/>
      <c r="DQ7" s="668">
        <v>504226</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1017</v>
      </c>
      <c r="S8" s="660"/>
      <c r="T8" s="660"/>
      <c r="U8" s="660"/>
      <c r="V8" s="660"/>
      <c r="W8" s="660"/>
      <c r="X8" s="660"/>
      <c r="Y8" s="661"/>
      <c r="Z8" s="662">
        <v>0</v>
      </c>
      <c r="AA8" s="662"/>
      <c r="AB8" s="662"/>
      <c r="AC8" s="662"/>
      <c r="AD8" s="663">
        <v>1017</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4590</v>
      </c>
      <c r="BH8" s="660"/>
      <c r="BI8" s="660"/>
      <c r="BJ8" s="660"/>
      <c r="BK8" s="660"/>
      <c r="BL8" s="660"/>
      <c r="BM8" s="660"/>
      <c r="BN8" s="661"/>
      <c r="BO8" s="662">
        <v>1.5</v>
      </c>
      <c r="BP8" s="662"/>
      <c r="BQ8" s="662"/>
      <c r="BR8" s="662"/>
      <c r="BS8" s="668" t="s">
        <v>220</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542632</v>
      </c>
      <c r="CS8" s="660"/>
      <c r="CT8" s="660"/>
      <c r="CU8" s="660"/>
      <c r="CV8" s="660"/>
      <c r="CW8" s="660"/>
      <c r="CX8" s="660"/>
      <c r="CY8" s="661"/>
      <c r="CZ8" s="662">
        <v>5</v>
      </c>
      <c r="DA8" s="662"/>
      <c r="DB8" s="662"/>
      <c r="DC8" s="662"/>
      <c r="DD8" s="668" t="s">
        <v>233</v>
      </c>
      <c r="DE8" s="660"/>
      <c r="DF8" s="660"/>
      <c r="DG8" s="660"/>
      <c r="DH8" s="660"/>
      <c r="DI8" s="660"/>
      <c r="DJ8" s="660"/>
      <c r="DK8" s="660"/>
      <c r="DL8" s="660"/>
      <c r="DM8" s="660"/>
      <c r="DN8" s="660"/>
      <c r="DO8" s="660"/>
      <c r="DP8" s="661"/>
      <c r="DQ8" s="668">
        <v>367282</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1145</v>
      </c>
      <c r="S9" s="660"/>
      <c r="T9" s="660"/>
      <c r="U9" s="660"/>
      <c r="V9" s="660"/>
      <c r="W9" s="660"/>
      <c r="X9" s="660"/>
      <c r="Y9" s="661"/>
      <c r="Z9" s="662">
        <v>0</v>
      </c>
      <c r="AA9" s="662"/>
      <c r="AB9" s="662"/>
      <c r="AC9" s="662"/>
      <c r="AD9" s="663">
        <v>1145</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93077</v>
      </c>
      <c r="BH9" s="660"/>
      <c r="BI9" s="660"/>
      <c r="BJ9" s="660"/>
      <c r="BK9" s="660"/>
      <c r="BL9" s="660"/>
      <c r="BM9" s="660"/>
      <c r="BN9" s="661"/>
      <c r="BO9" s="662">
        <v>31.4</v>
      </c>
      <c r="BP9" s="662"/>
      <c r="BQ9" s="662"/>
      <c r="BR9" s="662"/>
      <c r="BS9" s="668" t="s">
        <v>233</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254668</v>
      </c>
      <c r="CS9" s="660"/>
      <c r="CT9" s="660"/>
      <c r="CU9" s="660"/>
      <c r="CV9" s="660"/>
      <c r="CW9" s="660"/>
      <c r="CX9" s="660"/>
      <c r="CY9" s="661"/>
      <c r="CZ9" s="662">
        <v>2.4</v>
      </c>
      <c r="DA9" s="662"/>
      <c r="DB9" s="662"/>
      <c r="DC9" s="662"/>
      <c r="DD9" s="668">
        <v>8295</v>
      </c>
      <c r="DE9" s="660"/>
      <c r="DF9" s="660"/>
      <c r="DG9" s="660"/>
      <c r="DH9" s="660"/>
      <c r="DI9" s="660"/>
      <c r="DJ9" s="660"/>
      <c r="DK9" s="660"/>
      <c r="DL9" s="660"/>
      <c r="DM9" s="660"/>
      <c r="DN9" s="660"/>
      <c r="DO9" s="660"/>
      <c r="DP9" s="661"/>
      <c r="DQ9" s="668">
        <v>186097</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233</v>
      </c>
      <c r="S10" s="660"/>
      <c r="T10" s="660"/>
      <c r="U10" s="660"/>
      <c r="V10" s="660"/>
      <c r="W10" s="660"/>
      <c r="X10" s="660"/>
      <c r="Y10" s="661"/>
      <c r="Z10" s="662" t="s">
        <v>220</v>
      </c>
      <c r="AA10" s="662"/>
      <c r="AB10" s="662"/>
      <c r="AC10" s="662"/>
      <c r="AD10" s="663" t="s">
        <v>233</v>
      </c>
      <c r="AE10" s="663"/>
      <c r="AF10" s="663"/>
      <c r="AG10" s="663"/>
      <c r="AH10" s="663"/>
      <c r="AI10" s="663"/>
      <c r="AJ10" s="663"/>
      <c r="AK10" s="663"/>
      <c r="AL10" s="664" t="s">
        <v>220</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7809</v>
      </c>
      <c r="BH10" s="660"/>
      <c r="BI10" s="660"/>
      <c r="BJ10" s="660"/>
      <c r="BK10" s="660"/>
      <c r="BL10" s="660"/>
      <c r="BM10" s="660"/>
      <c r="BN10" s="661"/>
      <c r="BO10" s="662">
        <v>2.6</v>
      </c>
      <c r="BP10" s="662"/>
      <c r="BQ10" s="662"/>
      <c r="BR10" s="662"/>
      <c r="BS10" s="668" t="s">
        <v>233</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233</v>
      </c>
      <c r="CS10" s="660"/>
      <c r="CT10" s="660"/>
      <c r="CU10" s="660"/>
      <c r="CV10" s="660"/>
      <c r="CW10" s="660"/>
      <c r="CX10" s="660"/>
      <c r="CY10" s="661"/>
      <c r="CZ10" s="662" t="s">
        <v>233</v>
      </c>
      <c r="DA10" s="662"/>
      <c r="DB10" s="662"/>
      <c r="DC10" s="662"/>
      <c r="DD10" s="668" t="s">
        <v>220</v>
      </c>
      <c r="DE10" s="660"/>
      <c r="DF10" s="660"/>
      <c r="DG10" s="660"/>
      <c r="DH10" s="660"/>
      <c r="DI10" s="660"/>
      <c r="DJ10" s="660"/>
      <c r="DK10" s="660"/>
      <c r="DL10" s="660"/>
      <c r="DM10" s="660"/>
      <c r="DN10" s="660"/>
      <c r="DO10" s="660"/>
      <c r="DP10" s="661"/>
      <c r="DQ10" s="668" t="s">
        <v>233</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233</v>
      </c>
      <c r="S11" s="660"/>
      <c r="T11" s="660"/>
      <c r="U11" s="660"/>
      <c r="V11" s="660"/>
      <c r="W11" s="660"/>
      <c r="X11" s="660"/>
      <c r="Y11" s="661"/>
      <c r="Z11" s="662" t="s">
        <v>220</v>
      </c>
      <c r="AA11" s="662"/>
      <c r="AB11" s="662"/>
      <c r="AC11" s="662"/>
      <c r="AD11" s="663" t="s">
        <v>233</v>
      </c>
      <c r="AE11" s="663"/>
      <c r="AF11" s="663"/>
      <c r="AG11" s="663"/>
      <c r="AH11" s="663"/>
      <c r="AI11" s="663"/>
      <c r="AJ11" s="663"/>
      <c r="AK11" s="663"/>
      <c r="AL11" s="664" t="s">
        <v>233</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11922</v>
      </c>
      <c r="BH11" s="660"/>
      <c r="BI11" s="660"/>
      <c r="BJ11" s="660"/>
      <c r="BK11" s="660"/>
      <c r="BL11" s="660"/>
      <c r="BM11" s="660"/>
      <c r="BN11" s="661"/>
      <c r="BO11" s="662">
        <v>4</v>
      </c>
      <c r="BP11" s="662"/>
      <c r="BQ11" s="662"/>
      <c r="BR11" s="662"/>
      <c r="BS11" s="668" t="s">
        <v>233</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222095</v>
      </c>
      <c r="CS11" s="660"/>
      <c r="CT11" s="660"/>
      <c r="CU11" s="660"/>
      <c r="CV11" s="660"/>
      <c r="CW11" s="660"/>
      <c r="CX11" s="660"/>
      <c r="CY11" s="661"/>
      <c r="CZ11" s="662">
        <v>2.1</v>
      </c>
      <c r="DA11" s="662"/>
      <c r="DB11" s="662"/>
      <c r="DC11" s="662"/>
      <c r="DD11" s="668">
        <v>127632</v>
      </c>
      <c r="DE11" s="660"/>
      <c r="DF11" s="660"/>
      <c r="DG11" s="660"/>
      <c r="DH11" s="660"/>
      <c r="DI11" s="660"/>
      <c r="DJ11" s="660"/>
      <c r="DK11" s="660"/>
      <c r="DL11" s="660"/>
      <c r="DM11" s="660"/>
      <c r="DN11" s="660"/>
      <c r="DO11" s="660"/>
      <c r="DP11" s="661"/>
      <c r="DQ11" s="668">
        <v>69905</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58001</v>
      </c>
      <c r="S12" s="660"/>
      <c r="T12" s="660"/>
      <c r="U12" s="660"/>
      <c r="V12" s="660"/>
      <c r="W12" s="660"/>
      <c r="X12" s="660"/>
      <c r="Y12" s="661"/>
      <c r="Z12" s="662">
        <v>0.5</v>
      </c>
      <c r="AA12" s="662"/>
      <c r="AB12" s="662"/>
      <c r="AC12" s="662"/>
      <c r="AD12" s="663">
        <v>58001</v>
      </c>
      <c r="AE12" s="663"/>
      <c r="AF12" s="663"/>
      <c r="AG12" s="663"/>
      <c r="AH12" s="663"/>
      <c r="AI12" s="663"/>
      <c r="AJ12" s="663"/>
      <c r="AK12" s="663"/>
      <c r="AL12" s="664">
        <v>3.7</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131952</v>
      </c>
      <c r="BH12" s="660"/>
      <c r="BI12" s="660"/>
      <c r="BJ12" s="660"/>
      <c r="BK12" s="660"/>
      <c r="BL12" s="660"/>
      <c r="BM12" s="660"/>
      <c r="BN12" s="661"/>
      <c r="BO12" s="662">
        <v>44.5</v>
      </c>
      <c r="BP12" s="662"/>
      <c r="BQ12" s="662"/>
      <c r="BR12" s="662"/>
      <c r="BS12" s="668" t="s">
        <v>233</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19738</v>
      </c>
      <c r="CS12" s="660"/>
      <c r="CT12" s="660"/>
      <c r="CU12" s="660"/>
      <c r="CV12" s="660"/>
      <c r="CW12" s="660"/>
      <c r="CX12" s="660"/>
      <c r="CY12" s="661"/>
      <c r="CZ12" s="662">
        <v>0.2</v>
      </c>
      <c r="DA12" s="662"/>
      <c r="DB12" s="662"/>
      <c r="DC12" s="662"/>
      <c r="DD12" s="668" t="s">
        <v>220</v>
      </c>
      <c r="DE12" s="660"/>
      <c r="DF12" s="660"/>
      <c r="DG12" s="660"/>
      <c r="DH12" s="660"/>
      <c r="DI12" s="660"/>
      <c r="DJ12" s="660"/>
      <c r="DK12" s="660"/>
      <c r="DL12" s="660"/>
      <c r="DM12" s="660"/>
      <c r="DN12" s="660"/>
      <c r="DO12" s="660"/>
      <c r="DP12" s="661"/>
      <c r="DQ12" s="668">
        <v>7069</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t="s">
        <v>220</v>
      </c>
      <c r="S13" s="660"/>
      <c r="T13" s="660"/>
      <c r="U13" s="660"/>
      <c r="V13" s="660"/>
      <c r="W13" s="660"/>
      <c r="X13" s="660"/>
      <c r="Y13" s="661"/>
      <c r="Z13" s="662" t="s">
        <v>220</v>
      </c>
      <c r="AA13" s="662"/>
      <c r="AB13" s="662"/>
      <c r="AC13" s="662"/>
      <c r="AD13" s="663" t="s">
        <v>220</v>
      </c>
      <c r="AE13" s="663"/>
      <c r="AF13" s="663"/>
      <c r="AG13" s="663"/>
      <c r="AH13" s="663"/>
      <c r="AI13" s="663"/>
      <c r="AJ13" s="663"/>
      <c r="AK13" s="663"/>
      <c r="AL13" s="664" t="s">
        <v>220</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128822</v>
      </c>
      <c r="BH13" s="660"/>
      <c r="BI13" s="660"/>
      <c r="BJ13" s="660"/>
      <c r="BK13" s="660"/>
      <c r="BL13" s="660"/>
      <c r="BM13" s="660"/>
      <c r="BN13" s="661"/>
      <c r="BO13" s="662">
        <v>43.4</v>
      </c>
      <c r="BP13" s="662"/>
      <c r="BQ13" s="662"/>
      <c r="BR13" s="662"/>
      <c r="BS13" s="668" t="s">
        <v>220</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285907</v>
      </c>
      <c r="CS13" s="660"/>
      <c r="CT13" s="660"/>
      <c r="CU13" s="660"/>
      <c r="CV13" s="660"/>
      <c r="CW13" s="660"/>
      <c r="CX13" s="660"/>
      <c r="CY13" s="661"/>
      <c r="CZ13" s="662">
        <v>2.6</v>
      </c>
      <c r="DA13" s="662"/>
      <c r="DB13" s="662"/>
      <c r="DC13" s="662"/>
      <c r="DD13" s="668">
        <v>244717</v>
      </c>
      <c r="DE13" s="660"/>
      <c r="DF13" s="660"/>
      <c r="DG13" s="660"/>
      <c r="DH13" s="660"/>
      <c r="DI13" s="660"/>
      <c r="DJ13" s="660"/>
      <c r="DK13" s="660"/>
      <c r="DL13" s="660"/>
      <c r="DM13" s="660"/>
      <c r="DN13" s="660"/>
      <c r="DO13" s="660"/>
      <c r="DP13" s="661"/>
      <c r="DQ13" s="668">
        <v>37780</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233</v>
      </c>
      <c r="S14" s="660"/>
      <c r="T14" s="660"/>
      <c r="U14" s="660"/>
      <c r="V14" s="660"/>
      <c r="W14" s="660"/>
      <c r="X14" s="660"/>
      <c r="Y14" s="661"/>
      <c r="Z14" s="662" t="s">
        <v>220</v>
      </c>
      <c r="AA14" s="662"/>
      <c r="AB14" s="662"/>
      <c r="AC14" s="662"/>
      <c r="AD14" s="663" t="s">
        <v>220</v>
      </c>
      <c r="AE14" s="663"/>
      <c r="AF14" s="663"/>
      <c r="AG14" s="663"/>
      <c r="AH14" s="663"/>
      <c r="AI14" s="663"/>
      <c r="AJ14" s="663"/>
      <c r="AK14" s="663"/>
      <c r="AL14" s="664" t="s">
        <v>220</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12726</v>
      </c>
      <c r="BH14" s="660"/>
      <c r="BI14" s="660"/>
      <c r="BJ14" s="660"/>
      <c r="BK14" s="660"/>
      <c r="BL14" s="660"/>
      <c r="BM14" s="660"/>
      <c r="BN14" s="661"/>
      <c r="BO14" s="662">
        <v>4.3</v>
      </c>
      <c r="BP14" s="662"/>
      <c r="BQ14" s="662"/>
      <c r="BR14" s="662"/>
      <c r="BS14" s="668" t="s">
        <v>233</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523611</v>
      </c>
      <c r="CS14" s="660"/>
      <c r="CT14" s="660"/>
      <c r="CU14" s="660"/>
      <c r="CV14" s="660"/>
      <c r="CW14" s="660"/>
      <c r="CX14" s="660"/>
      <c r="CY14" s="661"/>
      <c r="CZ14" s="662">
        <v>4.8</v>
      </c>
      <c r="DA14" s="662"/>
      <c r="DB14" s="662"/>
      <c r="DC14" s="662"/>
      <c r="DD14" s="668">
        <v>379908</v>
      </c>
      <c r="DE14" s="660"/>
      <c r="DF14" s="660"/>
      <c r="DG14" s="660"/>
      <c r="DH14" s="660"/>
      <c r="DI14" s="660"/>
      <c r="DJ14" s="660"/>
      <c r="DK14" s="660"/>
      <c r="DL14" s="660"/>
      <c r="DM14" s="660"/>
      <c r="DN14" s="660"/>
      <c r="DO14" s="660"/>
      <c r="DP14" s="661"/>
      <c r="DQ14" s="668">
        <v>134246</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3594</v>
      </c>
      <c r="S15" s="660"/>
      <c r="T15" s="660"/>
      <c r="U15" s="660"/>
      <c r="V15" s="660"/>
      <c r="W15" s="660"/>
      <c r="X15" s="660"/>
      <c r="Y15" s="661"/>
      <c r="Z15" s="662">
        <v>0</v>
      </c>
      <c r="AA15" s="662"/>
      <c r="AB15" s="662"/>
      <c r="AC15" s="662"/>
      <c r="AD15" s="663">
        <v>3594</v>
      </c>
      <c r="AE15" s="663"/>
      <c r="AF15" s="663"/>
      <c r="AG15" s="663"/>
      <c r="AH15" s="663"/>
      <c r="AI15" s="663"/>
      <c r="AJ15" s="663"/>
      <c r="AK15" s="663"/>
      <c r="AL15" s="664">
        <v>0.2</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34600</v>
      </c>
      <c r="BH15" s="660"/>
      <c r="BI15" s="660"/>
      <c r="BJ15" s="660"/>
      <c r="BK15" s="660"/>
      <c r="BL15" s="660"/>
      <c r="BM15" s="660"/>
      <c r="BN15" s="661"/>
      <c r="BO15" s="662">
        <v>11.7</v>
      </c>
      <c r="BP15" s="662"/>
      <c r="BQ15" s="662"/>
      <c r="BR15" s="662"/>
      <c r="BS15" s="668" t="s">
        <v>233</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244686</v>
      </c>
      <c r="CS15" s="660"/>
      <c r="CT15" s="660"/>
      <c r="CU15" s="660"/>
      <c r="CV15" s="660"/>
      <c r="CW15" s="660"/>
      <c r="CX15" s="660"/>
      <c r="CY15" s="661"/>
      <c r="CZ15" s="662">
        <v>2.2999999999999998</v>
      </c>
      <c r="DA15" s="662"/>
      <c r="DB15" s="662"/>
      <c r="DC15" s="662"/>
      <c r="DD15" s="668">
        <v>33129</v>
      </c>
      <c r="DE15" s="660"/>
      <c r="DF15" s="660"/>
      <c r="DG15" s="660"/>
      <c r="DH15" s="660"/>
      <c r="DI15" s="660"/>
      <c r="DJ15" s="660"/>
      <c r="DK15" s="660"/>
      <c r="DL15" s="660"/>
      <c r="DM15" s="660"/>
      <c r="DN15" s="660"/>
      <c r="DO15" s="660"/>
      <c r="DP15" s="661"/>
      <c r="DQ15" s="668">
        <v>166321</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233</v>
      </c>
      <c r="S16" s="660"/>
      <c r="T16" s="660"/>
      <c r="U16" s="660"/>
      <c r="V16" s="660"/>
      <c r="W16" s="660"/>
      <c r="X16" s="660"/>
      <c r="Y16" s="661"/>
      <c r="Z16" s="662" t="s">
        <v>220</v>
      </c>
      <c r="AA16" s="662"/>
      <c r="AB16" s="662"/>
      <c r="AC16" s="662"/>
      <c r="AD16" s="663" t="s">
        <v>233</v>
      </c>
      <c r="AE16" s="663"/>
      <c r="AF16" s="663"/>
      <c r="AG16" s="663"/>
      <c r="AH16" s="663"/>
      <c r="AI16" s="663"/>
      <c r="AJ16" s="663"/>
      <c r="AK16" s="663"/>
      <c r="AL16" s="664" t="s">
        <v>233</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233</v>
      </c>
      <c r="BH16" s="660"/>
      <c r="BI16" s="660"/>
      <c r="BJ16" s="660"/>
      <c r="BK16" s="660"/>
      <c r="BL16" s="660"/>
      <c r="BM16" s="660"/>
      <c r="BN16" s="661"/>
      <c r="BO16" s="662" t="s">
        <v>233</v>
      </c>
      <c r="BP16" s="662"/>
      <c r="BQ16" s="662"/>
      <c r="BR16" s="662"/>
      <c r="BS16" s="668" t="s">
        <v>220</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43658</v>
      </c>
      <c r="CS16" s="660"/>
      <c r="CT16" s="660"/>
      <c r="CU16" s="660"/>
      <c r="CV16" s="660"/>
      <c r="CW16" s="660"/>
      <c r="CX16" s="660"/>
      <c r="CY16" s="661"/>
      <c r="CZ16" s="662">
        <v>0.4</v>
      </c>
      <c r="DA16" s="662"/>
      <c r="DB16" s="662"/>
      <c r="DC16" s="662"/>
      <c r="DD16" s="668" t="s">
        <v>220</v>
      </c>
      <c r="DE16" s="660"/>
      <c r="DF16" s="660"/>
      <c r="DG16" s="660"/>
      <c r="DH16" s="660"/>
      <c r="DI16" s="660"/>
      <c r="DJ16" s="660"/>
      <c r="DK16" s="660"/>
      <c r="DL16" s="660"/>
      <c r="DM16" s="660"/>
      <c r="DN16" s="660"/>
      <c r="DO16" s="660"/>
      <c r="DP16" s="661"/>
      <c r="DQ16" s="668">
        <v>8332</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865</v>
      </c>
      <c r="S17" s="660"/>
      <c r="T17" s="660"/>
      <c r="U17" s="660"/>
      <c r="V17" s="660"/>
      <c r="W17" s="660"/>
      <c r="X17" s="660"/>
      <c r="Y17" s="661"/>
      <c r="Z17" s="662">
        <v>0</v>
      </c>
      <c r="AA17" s="662"/>
      <c r="AB17" s="662"/>
      <c r="AC17" s="662"/>
      <c r="AD17" s="663">
        <v>865</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220</v>
      </c>
      <c r="BH17" s="660"/>
      <c r="BI17" s="660"/>
      <c r="BJ17" s="660"/>
      <c r="BK17" s="660"/>
      <c r="BL17" s="660"/>
      <c r="BM17" s="660"/>
      <c r="BN17" s="661"/>
      <c r="BO17" s="662" t="s">
        <v>220</v>
      </c>
      <c r="BP17" s="662"/>
      <c r="BQ17" s="662"/>
      <c r="BR17" s="662"/>
      <c r="BS17" s="668" t="s">
        <v>220</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593310</v>
      </c>
      <c r="CS17" s="660"/>
      <c r="CT17" s="660"/>
      <c r="CU17" s="660"/>
      <c r="CV17" s="660"/>
      <c r="CW17" s="660"/>
      <c r="CX17" s="660"/>
      <c r="CY17" s="661"/>
      <c r="CZ17" s="662">
        <v>5.5</v>
      </c>
      <c r="DA17" s="662"/>
      <c r="DB17" s="662"/>
      <c r="DC17" s="662"/>
      <c r="DD17" s="668" t="s">
        <v>220</v>
      </c>
      <c r="DE17" s="660"/>
      <c r="DF17" s="660"/>
      <c r="DG17" s="660"/>
      <c r="DH17" s="660"/>
      <c r="DI17" s="660"/>
      <c r="DJ17" s="660"/>
      <c r="DK17" s="660"/>
      <c r="DL17" s="660"/>
      <c r="DM17" s="660"/>
      <c r="DN17" s="660"/>
      <c r="DO17" s="660"/>
      <c r="DP17" s="661"/>
      <c r="DQ17" s="668">
        <v>562965</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1312761</v>
      </c>
      <c r="S18" s="660"/>
      <c r="T18" s="660"/>
      <c r="U18" s="660"/>
      <c r="V18" s="660"/>
      <c r="W18" s="660"/>
      <c r="X18" s="660"/>
      <c r="Y18" s="661"/>
      <c r="Z18" s="662">
        <v>11.6</v>
      </c>
      <c r="AA18" s="662"/>
      <c r="AB18" s="662"/>
      <c r="AC18" s="662"/>
      <c r="AD18" s="663">
        <v>1184520</v>
      </c>
      <c r="AE18" s="663"/>
      <c r="AF18" s="663"/>
      <c r="AG18" s="663"/>
      <c r="AH18" s="663"/>
      <c r="AI18" s="663"/>
      <c r="AJ18" s="663"/>
      <c r="AK18" s="663"/>
      <c r="AL18" s="664">
        <v>75.599999999999994</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220</v>
      </c>
      <c r="BH18" s="660"/>
      <c r="BI18" s="660"/>
      <c r="BJ18" s="660"/>
      <c r="BK18" s="660"/>
      <c r="BL18" s="660"/>
      <c r="BM18" s="660"/>
      <c r="BN18" s="661"/>
      <c r="BO18" s="662" t="s">
        <v>233</v>
      </c>
      <c r="BP18" s="662"/>
      <c r="BQ18" s="662"/>
      <c r="BR18" s="662"/>
      <c r="BS18" s="668" t="s">
        <v>220</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233</v>
      </c>
      <c r="CS18" s="660"/>
      <c r="CT18" s="660"/>
      <c r="CU18" s="660"/>
      <c r="CV18" s="660"/>
      <c r="CW18" s="660"/>
      <c r="CX18" s="660"/>
      <c r="CY18" s="661"/>
      <c r="CZ18" s="662" t="s">
        <v>233</v>
      </c>
      <c r="DA18" s="662"/>
      <c r="DB18" s="662"/>
      <c r="DC18" s="662"/>
      <c r="DD18" s="668" t="s">
        <v>220</v>
      </c>
      <c r="DE18" s="660"/>
      <c r="DF18" s="660"/>
      <c r="DG18" s="660"/>
      <c r="DH18" s="660"/>
      <c r="DI18" s="660"/>
      <c r="DJ18" s="660"/>
      <c r="DK18" s="660"/>
      <c r="DL18" s="660"/>
      <c r="DM18" s="660"/>
      <c r="DN18" s="660"/>
      <c r="DO18" s="660"/>
      <c r="DP18" s="661"/>
      <c r="DQ18" s="668" t="s">
        <v>220</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1184520</v>
      </c>
      <c r="S19" s="660"/>
      <c r="T19" s="660"/>
      <c r="U19" s="660"/>
      <c r="V19" s="660"/>
      <c r="W19" s="660"/>
      <c r="X19" s="660"/>
      <c r="Y19" s="661"/>
      <c r="Z19" s="662">
        <v>10.4</v>
      </c>
      <c r="AA19" s="662"/>
      <c r="AB19" s="662"/>
      <c r="AC19" s="662"/>
      <c r="AD19" s="663">
        <v>1184520</v>
      </c>
      <c r="AE19" s="663"/>
      <c r="AF19" s="663"/>
      <c r="AG19" s="663"/>
      <c r="AH19" s="663"/>
      <c r="AI19" s="663"/>
      <c r="AJ19" s="663"/>
      <c r="AK19" s="663"/>
      <c r="AL19" s="664">
        <v>75.599999999999994</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233</v>
      </c>
      <c r="BH19" s="660"/>
      <c r="BI19" s="660"/>
      <c r="BJ19" s="660"/>
      <c r="BK19" s="660"/>
      <c r="BL19" s="660"/>
      <c r="BM19" s="660"/>
      <c r="BN19" s="661"/>
      <c r="BO19" s="662" t="s">
        <v>233</v>
      </c>
      <c r="BP19" s="662"/>
      <c r="BQ19" s="662"/>
      <c r="BR19" s="662"/>
      <c r="BS19" s="668" t="s">
        <v>233</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233</v>
      </c>
      <c r="CS19" s="660"/>
      <c r="CT19" s="660"/>
      <c r="CU19" s="660"/>
      <c r="CV19" s="660"/>
      <c r="CW19" s="660"/>
      <c r="CX19" s="660"/>
      <c r="CY19" s="661"/>
      <c r="CZ19" s="662" t="s">
        <v>220</v>
      </c>
      <c r="DA19" s="662"/>
      <c r="DB19" s="662"/>
      <c r="DC19" s="662"/>
      <c r="DD19" s="668" t="s">
        <v>233</v>
      </c>
      <c r="DE19" s="660"/>
      <c r="DF19" s="660"/>
      <c r="DG19" s="660"/>
      <c r="DH19" s="660"/>
      <c r="DI19" s="660"/>
      <c r="DJ19" s="660"/>
      <c r="DK19" s="660"/>
      <c r="DL19" s="660"/>
      <c r="DM19" s="660"/>
      <c r="DN19" s="660"/>
      <c r="DO19" s="660"/>
      <c r="DP19" s="661"/>
      <c r="DQ19" s="668" t="s">
        <v>220</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128241</v>
      </c>
      <c r="S20" s="660"/>
      <c r="T20" s="660"/>
      <c r="U20" s="660"/>
      <c r="V20" s="660"/>
      <c r="W20" s="660"/>
      <c r="X20" s="660"/>
      <c r="Y20" s="661"/>
      <c r="Z20" s="662">
        <v>1.1000000000000001</v>
      </c>
      <c r="AA20" s="662"/>
      <c r="AB20" s="662"/>
      <c r="AC20" s="662"/>
      <c r="AD20" s="663" t="s">
        <v>233</v>
      </c>
      <c r="AE20" s="663"/>
      <c r="AF20" s="663"/>
      <c r="AG20" s="663"/>
      <c r="AH20" s="663"/>
      <c r="AI20" s="663"/>
      <c r="AJ20" s="663"/>
      <c r="AK20" s="663"/>
      <c r="AL20" s="664" t="s">
        <v>233</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220</v>
      </c>
      <c r="BH20" s="660"/>
      <c r="BI20" s="660"/>
      <c r="BJ20" s="660"/>
      <c r="BK20" s="660"/>
      <c r="BL20" s="660"/>
      <c r="BM20" s="660"/>
      <c r="BN20" s="661"/>
      <c r="BO20" s="662" t="s">
        <v>233</v>
      </c>
      <c r="BP20" s="662"/>
      <c r="BQ20" s="662"/>
      <c r="BR20" s="662"/>
      <c r="BS20" s="668" t="s">
        <v>233</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10827764</v>
      </c>
      <c r="CS20" s="660"/>
      <c r="CT20" s="660"/>
      <c r="CU20" s="660"/>
      <c r="CV20" s="660"/>
      <c r="CW20" s="660"/>
      <c r="CX20" s="660"/>
      <c r="CY20" s="661"/>
      <c r="CZ20" s="662">
        <v>100</v>
      </c>
      <c r="DA20" s="662"/>
      <c r="DB20" s="662"/>
      <c r="DC20" s="662"/>
      <c r="DD20" s="668">
        <v>852965</v>
      </c>
      <c r="DE20" s="660"/>
      <c r="DF20" s="660"/>
      <c r="DG20" s="660"/>
      <c r="DH20" s="660"/>
      <c r="DI20" s="660"/>
      <c r="DJ20" s="660"/>
      <c r="DK20" s="660"/>
      <c r="DL20" s="660"/>
      <c r="DM20" s="660"/>
      <c r="DN20" s="660"/>
      <c r="DO20" s="660"/>
      <c r="DP20" s="661"/>
      <c r="DQ20" s="668">
        <v>2090627</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220</v>
      </c>
      <c r="S21" s="660"/>
      <c r="T21" s="660"/>
      <c r="U21" s="660"/>
      <c r="V21" s="660"/>
      <c r="W21" s="660"/>
      <c r="X21" s="660"/>
      <c r="Y21" s="661"/>
      <c r="Z21" s="662" t="s">
        <v>233</v>
      </c>
      <c r="AA21" s="662"/>
      <c r="AB21" s="662"/>
      <c r="AC21" s="662"/>
      <c r="AD21" s="663" t="s">
        <v>233</v>
      </c>
      <c r="AE21" s="663"/>
      <c r="AF21" s="663"/>
      <c r="AG21" s="663"/>
      <c r="AH21" s="663"/>
      <c r="AI21" s="663"/>
      <c r="AJ21" s="663"/>
      <c r="AK21" s="663"/>
      <c r="AL21" s="664" t="s">
        <v>233</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233</v>
      </c>
      <c r="BH21" s="660"/>
      <c r="BI21" s="660"/>
      <c r="BJ21" s="660"/>
      <c r="BK21" s="660"/>
      <c r="BL21" s="660"/>
      <c r="BM21" s="660"/>
      <c r="BN21" s="661"/>
      <c r="BO21" s="662" t="s">
        <v>233</v>
      </c>
      <c r="BP21" s="662"/>
      <c r="BQ21" s="662"/>
      <c r="BR21" s="662"/>
      <c r="BS21" s="668" t="s">
        <v>220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1693733</v>
      </c>
      <c r="S22" s="660"/>
      <c r="T22" s="660"/>
      <c r="U22" s="660"/>
      <c r="V22" s="660"/>
      <c r="W22" s="660"/>
      <c r="X22" s="660"/>
      <c r="Y22" s="661"/>
      <c r="Z22" s="662">
        <v>14.9</v>
      </c>
      <c r="AA22" s="662"/>
      <c r="AB22" s="662"/>
      <c r="AC22" s="662"/>
      <c r="AD22" s="663">
        <v>1565492</v>
      </c>
      <c r="AE22" s="663"/>
      <c r="AF22" s="663"/>
      <c r="AG22" s="663"/>
      <c r="AH22" s="663"/>
      <c r="AI22" s="663"/>
      <c r="AJ22" s="663"/>
      <c r="AK22" s="663"/>
      <c r="AL22" s="664">
        <v>99.9</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220</v>
      </c>
      <c r="BH22" s="660"/>
      <c r="BI22" s="660"/>
      <c r="BJ22" s="660"/>
      <c r="BK22" s="660"/>
      <c r="BL22" s="660"/>
      <c r="BM22" s="660"/>
      <c r="BN22" s="661"/>
      <c r="BO22" s="662" t="s">
        <v>233</v>
      </c>
      <c r="BP22" s="662"/>
      <c r="BQ22" s="662"/>
      <c r="BR22" s="662"/>
      <c r="BS22" s="668" t="s">
        <v>233</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t="s">
        <v>233</v>
      </c>
      <c r="S23" s="660"/>
      <c r="T23" s="660"/>
      <c r="U23" s="660"/>
      <c r="V23" s="660"/>
      <c r="W23" s="660"/>
      <c r="X23" s="660"/>
      <c r="Y23" s="661"/>
      <c r="Z23" s="662" t="s">
        <v>233</v>
      </c>
      <c r="AA23" s="662"/>
      <c r="AB23" s="662"/>
      <c r="AC23" s="662"/>
      <c r="AD23" s="663" t="s">
        <v>233</v>
      </c>
      <c r="AE23" s="663"/>
      <c r="AF23" s="663"/>
      <c r="AG23" s="663"/>
      <c r="AH23" s="663"/>
      <c r="AI23" s="663"/>
      <c r="AJ23" s="663"/>
      <c r="AK23" s="663"/>
      <c r="AL23" s="664" t="s">
        <v>233</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233</v>
      </c>
      <c r="BH23" s="660"/>
      <c r="BI23" s="660"/>
      <c r="BJ23" s="660"/>
      <c r="BK23" s="660"/>
      <c r="BL23" s="660"/>
      <c r="BM23" s="660"/>
      <c r="BN23" s="661"/>
      <c r="BO23" s="662" t="s">
        <v>220</v>
      </c>
      <c r="BP23" s="662"/>
      <c r="BQ23" s="662"/>
      <c r="BR23" s="662"/>
      <c r="BS23" s="668" t="s">
        <v>220</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69630</v>
      </c>
      <c r="S24" s="660"/>
      <c r="T24" s="660"/>
      <c r="U24" s="660"/>
      <c r="V24" s="660"/>
      <c r="W24" s="660"/>
      <c r="X24" s="660"/>
      <c r="Y24" s="661"/>
      <c r="Z24" s="662">
        <v>0.6</v>
      </c>
      <c r="AA24" s="662"/>
      <c r="AB24" s="662"/>
      <c r="AC24" s="662"/>
      <c r="AD24" s="663" t="s">
        <v>233</v>
      </c>
      <c r="AE24" s="663"/>
      <c r="AF24" s="663"/>
      <c r="AG24" s="663"/>
      <c r="AH24" s="663"/>
      <c r="AI24" s="663"/>
      <c r="AJ24" s="663"/>
      <c r="AK24" s="663"/>
      <c r="AL24" s="664" t="s">
        <v>220</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220</v>
      </c>
      <c r="BH24" s="660"/>
      <c r="BI24" s="660"/>
      <c r="BJ24" s="660"/>
      <c r="BK24" s="660"/>
      <c r="BL24" s="660"/>
      <c r="BM24" s="660"/>
      <c r="BN24" s="661"/>
      <c r="BO24" s="662" t="s">
        <v>220</v>
      </c>
      <c r="BP24" s="662"/>
      <c r="BQ24" s="662"/>
      <c r="BR24" s="662"/>
      <c r="BS24" s="668" t="s">
        <v>220</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1175666</v>
      </c>
      <c r="CS24" s="649"/>
      <c r="CT24" s="649"/>
      <c r="CU24" s="649"/>
      <c r="CV24" s="649"/>
      <c r="CW24" s="649"/>
      <c r="CX24" s="649"/>
      <c r="CY24" s="650"/>
      <c r="CZ24" s="653">
        <v>10.9</v>
      </c>
      <c r="DA24" s="654"/>
      <c r="DB24" s="654"/>
      <c r="DC24" s="673"/>
      <c r="DD24" s="692">
        <v>994080</v>
      </c>
      <c r="DE24" s="649"/>
      <c r="DF24" s="649"/>
      <c r="DG24" s="649"/>
      <c r="DH24" s="649"/>
      <c r="DI24" s="649"/>
      <c r="DJ24" s="649"/>
      <c r="DK24" s="650"/>
      <c r="DL24" s="692">
        <v>685700</v>
      </c>
      <c r="DM24" s="649"/>
      <c r="DN24" s="649"/>
      <c r="DO24" s="649"/>
      <c r="DP24" s="649"/>
      <c r="DQ24" s="649"/>
      <c r="DR24" s="649"/>
      <c r="DS24" s="649"/>
      <c r="DT24" s="649"/>
      <c r="DU24" s="649"/>
      <c r="DV24" s="650"/>
      <c r="DW24" s="653">
        <v>42</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53616</v>
      </c>
      <c r="S25" s="660"/>
      <c r="T25" s="660"/>
      <c r="U25" s="660"/>
      <c r="V25" s="660"/>
      <c r="W25" s="660"/>
      <c r="X25" s="660"/>
      <c r="Y25" s="661"/>
      <c r="Z25" s="662">
        <v>0.5</v>
      </c>
      <c r="AA25" s="662"/>
      <c r="AB25" s="662"/>
      <c r="AC25" s="662"/>
      <c r="AD25" s="663">
        <v>513</v>
      </c>
      <c r="AE25" s="663"/>
      <c r="AF25" s="663"/>
      <c r="AG25" s="663"/>
      <c r="AH25" s="663"/>
      <c r="AI25" s="663"/>
      <c r="AJ25" s="663"/>
      <c r="AK25" s="663"/>
      <c r="AL25" s="664">
        <v>0</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220</v>
      </c>
      <c r="BH25" s="660"/>
      <c r="BI25" s="660"/>
      <c r="BJ25" s="660"/>
      <c r="BK25" s="660"/>
      <c r="BL25" s="660"/>
      <c r="BM25" s="660"/>
      <c r="BN25" s="661"/>
      <c r="BO25" s="662" t="s">
        <v>220</v>
      </c>
      <c r="BP25" s="662"/>
      <c r="BQ25" s="662"/>
      <c r="BR25" s="662"/>
      <c r="BS25" s="668" t="s">
        <v>220</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472734</v>
      </c>
      <c r="CS25" s="695"/>
      <c r="CT25" s="695"/>
      <c r="CU25" s="695"/>
      <c r="CV25" s="695"/>
      <c r="CW25" s="695"/>
      <c r="CX25" s="695"/>
      <c r="CY25" s="696"/>
      <c r="CZ25" s="664">
        <v>4.4000000000000004</v>
      </c>
      <c r="DA25" s="693"/>
      <c r="DB25" s="693"/>
      <c r="DC25" s="697"/>
      <c r="DD25" s="668">
        <v>387660</v>
      </c>
      <c r="DE25" s="695"/>
      <c r="DF25" s="695"/>
      <c r="DG25" s="695"/>
      <c r="DH25" s="695"/>
      <c r="DI25" s="695"/>
      <c r="DJ25" s="695"/>
      <c r="DK25" s="696"/>
      <c r="DL25" s="668">
        <v>373903</v>
      </c>
      <c r="DM25" s="695"/>
      <c r="DN25" s="695"/>
      <c r="DO25" s="695"/>
      <c r="DP25" s="695"/>
      <c r="DQ25" s="695"/>
      <c r="DR25" s="695"/>
      <c r="DS25" s="695"/>
      <c r="DT25" s="695"/>
      <c r="DU25" s="695"/>
      <c r="DV25" s="696"/>
      <c r="DW25" s="664">
        <v>22.9</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3528</v>
      </c>
      <c r="S26" s="660"/>
      <c r="T26" s="660"/>
      <c r="U26" s="660"/>
      <c r="V26" s="660"/>
      <c r="W26" s="660"/>
      <c r="X26" s="660"/>
      <c r="Y26" s="661"/>
      <c r="Z26" s="662">
        <v>0</v>
      </c>
      <c r="AA26" s="662"/>
      <c r="AB26" s="662"/>
      <c r="AC26" s="662"/>
      <c r="AD26" s="663" t="s">
        <v>220</v>
      </c>
      <c r="AE26" s="663"/>
      <c r="AF26" s="663"/>
      <c r="AG26" s="663"/>
      <c r="AH26" s="663"/>
      <c r="AI26" s="663"/>
      <c r="AJ26" s="663"/>
      <c r="AK26" s="663"/>
      <c r="AL26" s="664" t="s">
        <v>220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220</v>
      </c>
      <c r="BH26" s="660"/>
      <c r="BI26" s="660"/>
      <c r="BJ26" s="660"/>
      <c r="BK26" s="660"/>
      <c r="BL26" s="660"/>
      <c r="BM26" s="660"/>
      <c r="BN26" s="661"/>
      <c r="BO26" s="662" t="s">
        <v>233</v>
      </c>
      <c r="BP26" s="662"/>
      <c r="BQ26" s="662"/>
      <c r="BR26" s="662"/>
      <c r="BS26" s="668" t="s">
        <v>220</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278288</v>
      </c>
      <c r="CS26" s="660"/>
      <c r="CT26" s="660"/>
      <c r="CU26" s="660"/>
      <c r="CV26" s="660"/>
      <c r="CW26" s="660"/>
      <c r="CX26" s="660"/>
      <c r="CY26" s="661"/>
      <c r="CZ26" s="664">
        <v>2.6</v>
      </c>
      <c r="DA26" s="693"/>
      <c r="DB26" s="693"/>
      <c r="DC26" s="697"/>
      <c r="DD26" s="668">
        <v>215190</v>
      </c>
      <c r="DE26" s="660"/>
      <c r="DF26" s="660"/>
      <c r="DG26" s="660"/>
      <c r="DH26" s="660"/>
      <c r="DI26" s="660"/>
      <c r="DJ26" s="660"/>
      <c r="DK26" s="661"/>
      <c r="DL26" s="668" t="s">
        <v>220</v>
      </c>
      <c r="DM26" s="660"/>
      <c r="DN26" s="660"/>
      <c r="DO26" s="660"/>
      <c r="DP26" s="660"/>
      <c r="DQ26" s="660"/>
      <c r="DR26" s="660"/>
      <c r="DS26" s="660"/>
      <c r="DT26" s="660"/>
      <c r="DU26" s="660"/>
      <c r="DV26" s="661"/>
      <c r="DW26" s="664" t="s">
        <v>220</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220489</v>
      </c>
      <c r="S27" s="660"/>
      <c r="T27" s="660"/>
      <c r="U27" s="660"/>
      <c r="V27" s="660"/>
      <c r="W27" s="660"/>
      <c r="X27" s="660"/>
      <c r="Y27" s="661"/>
      <c r="Z27" s="662">
        <v>1.9</v>
      </c>
      <c r="AA27" s="662"/>
      <c r="AB27" s="662"/>
      <c r="AC27" s="662"/>
      <c r="AD27" s="663" t="s">
        <v>220</v>
      </c>
      <c r="AE27" s="663"/>
      <c r="AF27" s="663"/>
      <c r="AG27" s="663"/>
      <c r="AH27" s="663"/>
      <c r="AI27" s="663"/>
      <c r="AJ27" s="663"/>
      <c r="AK27" s="663"/>
      <c r="AL27" s="664" t="s">
        <v>220</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296676</v>
      </c>
      <c r="BH27" s="660"/>
      <c r="BI27" s="660"/>
      <c r="BJ27" s="660"/>
      <c r="BK27" s="660"/>
      <c r="BL27" s="660"/>
      <c r="BM27" s="660"/>
      <c r="BN27" s="661"/>
      <c r="BO27" s="662">
        <v>100</v>
      </c>
      <c r="BP27" s="662"/>
      <c r="BQ27" s="662"/>
      <c r="BR27" s="662"/>
      <c r="BS27" s="668" t="s">
        <v>220</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109622</v>
      </c>
      <c r="CS27" s="695"/>
      <c r="CT27" s="695"/>
      <c r="CU27" s="695"/>
      <c r="CV27" s="695"/>
      <c r="CW27" s="695"/>
      <c r="CX27" s="695"/>
      <c r="CY27" s="696"/>
      <c r="CZ27" s="664">
        <v>1</v>
      </c>
      <c r="DA27" s="693"/>
      <c r="DB27" s="693"/>
      <c r="DC27" s="697"/>
      <c r="DD27" s="668">
        <v>43455</v>
      </c>
      <c r="DE27" s="695"/>
      <c r="DF27" s="695"/>
      <c r="DG27" s="695"/>
      <c r="DH27" s="695"/>
      <c r="DI27" s="695"/>
      <c r="DJ27" s="695"/>
      <c r="DK27" s="696"/>
      <c r="DL27" s="668">
        <v>43455</v>
      </c>
      <c r="DM27" s="695"/>
      <c r="DN27" s="695"/>
      <c r="DO27" s="695"/>
      <c r="DP27" s="695"/>
      <c r="DQ27" s="695"/>
      <c r="DR27" s="695"/>
      <c r="DS27" s="695"/>
      <c r="DT27" s="695"/>
      <c r="DU27" s="695"/>
      <c r="DV27" s="696"/>
      <c r="DW27" s="664">
        <v>2.7</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220</v>
      </c>
      <c r="S28" s="660"/>
      <c r="T28" s="660"/>
      <c r="U28" s="660"/>
      <c r="V28" s="660"/>
      <c r="W28" s="660"/>
      <c r="X28" s="660"/>
      <c r="Y28" s="661"/>
      <c r="Z28" s="662" t="s">
        <v>220</v>
      </c>
      <c r="AA28" s="662"/>
      <c r="AB28" s="662"/>
      <c r="AC28" s="662"/>
      <c r="AD28" s="663" t="s">
        <v>233</v>
      </c>
      <c r="AE28" s="663"/>
      <c r="AF28" s="663"/>
      <c r="AG28" s="663"/>
      <c r="AH28" s="663"/>
      <c r="AI28" s="663"/>
      <c r="AJ28" s="663"/>
      <c r="AK28" s="663"/>
      <c r="AL28" s="664" t="s">
        <v>220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593310</v>
      </c>
      <c r="CS28" s="660"/>
      <c r="CT28" s="660"/>
      <c r="CU28" s="660"/>
      <c r="CV28" s="660"/>
      <c r="CW28" s="660"/>
      <c r="CX28" s="660"/>
      <c r="CY28" s="661"/>
      <c r="CZ28" s="664">
        <v>5.5</v>
      </c>
      <c r="DA28" s="693"/>
      <c r="DB28" s="693"/>
      <c r="DC28" s="697"/>
      <c r="DD28" s="668">
        <v>562965</v>
      </c>
      <c r="DE28" s="660"/>
      <c r="DF28" s="660"/>
      <c r="DG28" s="660"/>
      <c r="DH28" s="660"/>
      <c r="DI28" s="660"/>
      <c r="DJ28" s="660"/>
      <c r="DK28" s="661"/>
      <c r="DL28" s="668">
        <v>268342</v>
      </c>
      <c r="DM28" s="660"/>
      <c r="DN28" s="660"/>
      <c r="DO28" s="660"/>
      <c r="DP28" s="660"/>
      <c r="DQ28" s="660"/>
      <c r="DR28" s="660"/>
      <c r="DS28" s="660"/>
      <c r="DT28" s="660"/>
      <c r="DU28" s="660"/>
      <c r="DV28" s="661"/>
      <c r="DW28" s="664">
        <v>16.5</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197792</v>
      </c>
      <c r="S29" s="660"/>
      <c r="T29" s="660"/>
      <c r="U29" s="660"/>
      <c r="V29" s="660"/>
      <c r="W29" s="660"/>
      <c r="X29" s="660"/>
      <c r="Y29" s="661"/>
      <c r="Z29" s="662">
        <v>1.7</v>
      </c>
      <c r="AA29" s="662"/>
      <c r="AB29" s="662"/>
      <c r="AC29" s="662"/>
      <c r="AD29" s="663" t="s">
        <v>233</v>
      </c>
      <c r="AE29" s="663"/>
      <c r="AF29" s="663"/>
      <c r="AG29" s="663"/>
      <c r="AH29" s="663"/>
      <c r="AI29" s="663"/>
      <c r="AJ29" s="663"/>
      <c r="AK29" s="663"/>
      <c r="AL29" s="664" t="s">
        <v>233</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593248</v>
      </c>
      <c r="CS29" s="695"/>
      <c r="CT29" s="695"/>
      <c r="CU29" s="695"/>
      <c r="CV29" s="695"/>
      <c r="CW29" s="695"/>
      <c r="CX29" s="695"/>
      <c r="CY29" s="696"/>
      <c r="CZ29" s="664">
        <v>5.5</v>
      </c>
      <c r="DA29" s="693"/>
      <c r="DB29" s="693"/>
      <c r="DC29" s="697"/>
      <c r="DD29" s="668">
        <v>562903</v>
      </c>
      <c r="DE29" s="695"/>
      <c r="DF29" s="695"/>
      <c r="DG29" s="695"/>
      <c r="DH29" s="695"/>
      <c r="DI29" s="695"/>
      <c r="DJ29" s="695"/>
      <c r="DK29" s="696"/>
      <c r="DL29" s="668">
        <v>268280</v>
      </c>
      <c r="DM29" s="695"/>
      <c r="DN29" s="695"/>
      <c r="DO29" s="695"/>
      <c r="DP29" s="695"/>
      <c r="DQ29" s="695"/>
      <c r="DR29" s="695"/>
      <c r="DS29" s="695"/>
      <c r="DT29" s="695"/>
      <c r="DU29" s="695"/>
      <c r="DV29" s="696"/>
      <c r="DW29" s="664">
        <v>16.399999999999999</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7766</v>
      </c>
      <c r="S30" s="660"/>
      <c r="T30" s="660"/>
      <c r="U30" s="660"/>
      <c r="V30" s="660"/>
      <c r="W30" s="660"/>
      <c r="X30" s="660"/>
      <c r="Y30" s="661"/>
      <c r="Z30" s="662">
        <v>0.1</v>
      </c>
      <c r="AA30" s="662"/>
      <c r="AB30" s="662"/>
      <c r="AC30" s="662"/>
      <c r="AD30" s="663">
        <v>1232</v>
      </c>
      <c r="AE30" s="663"/>
      <c r="AF30" s="663"/>
      <c r="AG30" s="663"/>
      <c r="AH30" s="663"/>
      <c r="AI30" s="663"/>
      <c r="AJ30" s="663"/>
      <c r="AK30" s="663"/>
      <c r="AL30" s="664">
        <v>0.1</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98.8</v>
      </c>
      <c r="BH30" s="720"/>
      <c r="BI30" s="720"/>
      <c r="BJ30" s="720"/>
      <c r="BK30" s="720"/>
      <c r="BL30" s="720"/>
      <c r="BM30" s="654">
        <v>96.4</v>
      </c>
      <c r="BN30" s="720"/>
      <c r="BO30" s="720"/>
      <c r="BP30" s="720"/>
      <c r="BQ30" s="721"/>
      <c r="BR30" s="719">
        <v>98</v>
      </c>
      <c r="BS30" s="720"/>
      <c r="BT30" s="720"/>
      <c r="BU30" s="720"/>
      <c r="BV30" s="720"/>
      <c r="BW30" s="720"/>
      <c r="BX30" s="654">
        <v>94.5</v>
      </c>
      <c r="BY30" s="720"/>
      <c r="BZ30" s="720"/>
      <c r="CA30" s="720"/>
      <c r="CB30" s="721"/>
      <c r="CD30" s="724"/>
      <c r="CE30" s="725"/>
      <c r="CF30" s="674" t="s">
        <v>304</v>
      </c>
      <c r="CG30" s="675"/>
      <c r="CH30" s="675"/>
      <c r="CI30" s="675"/>
      <c r="CJ30" s="675"/>
      <c r="CK30" s="675"/>
      <c r="CL30" s="675"/>
      <c r="CM30" s="675"/>
      <c r="CN30" s="675"/>
      <c r="CO30" s="675"/>
      <c r="CP30" s="675"/>
      <c r="CQ30" s="676"/>
      <c r="CR30" s="659">
        <v>576102</v>
      </c>
      <c r="CS30" s="660"/>
      <c r="CT30" s="660"/>
      <c r="CU30" s="660"/>
      <c r="CV30" s="660"/>
      <c r="CW30" s="660"/>
      <c r="CX30" s="660"/>
      <c r="CY30" s="661"/>
      <c r="CZ30" s="664">
        <v>5.3</v>
      </c>
      <c r="DA30" s="693"/>
      <c r="DB30" s="693"/>
      <c r="DC30" s="697"/>
      <c r="DD30" s="668">
        <v>546502</v>
      </c>
      <c r="DE30" s="660"/>
      <c r="DF30" s="660"/>
      <c r="DG30" s="660"/>
      <c r="DH30" s="660"/>
      <c r="DI30" s="660"/>
      <c r="DJ30" s="660"/>
      <c r="DK30" s="661"/>
      <c r="DL30" s="668">
        <v>251879</v>
      </c>
      <c r="DM30" s="660"/>
      <c r="DN30" s="660"/>
      <c r="DO30" s="660"/>
      <c r="DP30" s="660"/>
      <c r="DQ30" s="660"/>
      <c r="DR30" s="660"/>
      <c r="DS30" s="660"/>
      <c r="DT30" s="660"/>
      <c r="DU30" s="660"/>
      <c r="DV30" s="661"/>
      <c r="DW30" s="664">
        <v>15.4</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3959571</v>
      </c>
      <c r="S31" s="660"/>
      <c r="T31" s="660"/>
      <c r="U31" s="660"/>
      <c r="V31" s="660"/>
      <c r="W31" s="660"/>
      <c r="X31" s="660"/>
      <c r="Y31" s="661"/>
      <c r="Z31" s="662">
        <v>34.9</v>
      </c>
      <c r="AA31" s="662"/>
      <c r="AB31" s="662"/>
      <c r="AC31" s="662"/>
      <c r="AD31" s="663" t="s">
        <v>233</v>
      </c>
      <c r="AE31" s="663"/>
      <c r="AF31" s="663"/>
      <c r="AG31" s="663"/>
      <c r="AH31" s="663"/>
      <c r="AI31" s="663"/>
      <c r="AJ31" s="663"/>
      <c r="AK31" s="663"/>
      <c r="AL31" s="664" t="s">
        <v>233</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99.3</v>
      </c>
      <c r="BH31" s="695"/>
      <c r="BI31" s="695"/>
      <c r="BJ31" s="695"/>
      <c r="BK31" s="695"/>
      <c r="BL31" s="695"/>
      <c r="BM31" s="665">
        <v>97.8</v>
      </c>
      <c r="BN31" s="717"/>
      <c r="BO31" s="717"/>
      <c r="BP31" s="717"/>
      <c r="BQ31" s="718"/>
      <c r="BR31" s="716">
        <v>98.5</v>
      </c>
      <c r="BS31" s="695"/>
      <c r="BT31" s="695"/>
      <c r="BU31" s="695"/>
      <c r="BV31" s="695"/>
      <c r="BW31" s="695"/>
      <c r="BX31" s="665">
        <v>95.8</v>
      </c>
      <c r="BY31" s="717"/>
      <c r="BZ31" s="717"/>
      <c r="CA31" s="717"/>
      <c r="CB31" s="718"/>
      <c r="CD31" s="724"/>
      <c r="CE31" s="725"/>
      <c r="CF31" s="674" t="s">
        <v>308</v>
      </c>
      <c r="CG31" s="675"/>
      <c r="CH31" s="675"/>
      <c r="CI31" s="675"/>
      <c r="CJ31" s="675"/>
      <c r="CK31" s="675"/>
      <c r="CL31" s="675"/>
      <c r="CM31" s="675"/>
      <c r="CN31" s="675"/>
      <c r="CO31" s="675"/>
      <c r="CP31" s="675"/>
      <c r="CQ31" s="676"/>
      <c r="CR31" s="659">
        <v>17146</v>
      </c>
      <c r="CS31" s="695"/>
      <c r="CT31" s="695"/>
      <c r="CU31" s="695"/>
      <c r="CV31" s="695"/>
      <c r="CW31" s="695"/>
      <c r="CX31" s="695"/>
      <c r="CY31" s="696"/>
      <c r="CZ31" s="664">
        <v>0.2</v>
      </c>
      <c r="DA31" s="693"/>
      <c r="DB31" s="693"/>
      <c r="DC31" s="697"/>
      <c r="DD31" s="668">
        <v>16401</v>
      </c>
      <c r="DE31" s="695"/>
      <c r="DF31" s="695"/>
      <c r="DG31" s="695"/>
      <c r="DH31" s="695"/>
      <c r="DI31" s="695"/>
      <c r="DJ31" s="695"/>
      <c r="DK31" s="696"/>
      <c r="DL31" s="668">
        <v>16401</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3772265</v>
      </c>
      <c r="S32" s="660"/>
      <c r="T32" s="660"/>
      <c r="U32" s="660"/>
      <c r="V32" s="660"/>
      <c r="W32" s="660"/>
      <c r="X32" s="660"/>
      <c r="Y32" s="661"/>
      <c r="Z32" s="662">
        <v>33.299999999999997</v>
      </c>
      <c r="AA32" s="662"/>
      <c r="AB32" s="662"/>
      <c r="AC32" s="662"/>
      <c r="AD32" s="663" t="s">
        <v>233</v>
      </c>
      <c r="AE32" s="663"/>
      <c r="AF32" s="663"/>
      <c r="AG32" s="663"/>
      <c r="AH32" s="663"/>
      <c r="AI32" s="663"/>
      <c r="AJ32" s="663"/>
      <c r="AK32" s="663"/>
      <c r="AL32" s="664" t="s">
        <v>233</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98.4</v>
      </c>
      <c r="BH32" s="729"/>
      <c r="BI32" s="729"/>
      <c r="BJ32" s="729"/>
      <c r="BK32" s="729"/>
      <c r="BL32" s="729"/>
      <c r="BM32" s="730">
        <v>94.8</v>
      </c>
      <c r="BN32" s="729"/>
      <c r="BO32" s="729"/>
      <c r="BP32" s="729"/>
      <c r="BQ32" s="731"/>
      <c r="BR32" s="728">
        <v>97.1</v>
      </c>
      <c r="BS32" s="729"/>
      <c r="BT32" s="729"/>
      <c r="BU32" s="729"/>
      <c r="BV32" s="729"/>
      <c r="BW32" s="729"/>
      <c r="BX32" s="730">
        <v>92.2</v>
      </c>
      <c r="BY32" s="729"/>
      <c r="BZ32" s="729"/>
      <c r="CA32" s="729"/>
      <c r="CB32" s="731"/>
      <c r="CD32" s="726"/>
      <c r="CE32" s="727"/>
      <c r="CF32" s="674" t="s">
        <v>311</v>
      </c>
      <c r="CG32" s="675"/>
      <c r="CH32" s="675"/>
      <c r="CI32" s="675"/>
      <c r="CJ32" s="675"/>
      <c r="CK32" s="675"/>
      <c r="CL32" s="675"/>
      <c r="CM32" s="675"/>
      <c r="CN32" s="675"/>
      <c r="CO32" s="675"/>
      <c r="CP32" s="675"/>
      <c r="CQ32" s="676"/>
      <c r="CR32" s="659">
        <v>62</v>
      </c>
      <c r="CS32" s="660"/>
      <c r="CT32" s="660"/>
      <c r="CU32" s="660"/>
      <c r="CV32" s="660"/>
      <c r="CW32" s="660"/>
      <c r="CX32" s="660"/>
      <c r="CY32" s="661"/>
      <c r="CZ32" s="664">
        <v>0</v>
      </c>
      <c r="DA32" s="693"/>
      <c r="DB32" s="693"/>
      <c r="DC32" s="697"/>
      <c r="DD32" s="668">
        <v>62</v>
      </c>
      <c r="DE32" s="660"/>
      <c r="DF32" s="660"/>
      <c r="DG32" s="660"/>
      <c r="DH32" s="660"/>
      <c r="DI32" s="660"/>
      <c r="DJ32" s="660"/>
      <c r="DK32" s="661"/>
      <c r="DL32" s="668">
        <v>62</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698111</v>
      </c>
      <c r="S33" s="660"/>
      <c r="T33" s="660"/>
      <c r="U33" s="660"/>
      <c r="V33" s="660"/>
      <c r="W33" s="660"/>
      <c r="X33" s="660"/>
      <c r="Y33" s="661"/>
      <c r="Z33" s="662">
        <v>6.2</v>
      </c>
      <c r="AA33" s="662"/>
      <c r="AB33" s="662"/>
      <c r="AC33" s="662"/>
      <c r="AD33" s="663" t="s">
        <v>220</v>
      </c>
      <c r="AE33" s="663"/>
      <c r="AF33" s="663"/>
      <c r="AG33" s="663"/>
      <c r="AH33" s="663"/>
      <c r="AI33" s="663"/>
      <c r="AJ33" s="663"/>
      <c r="AK33" s="663"/>
      <c r="AL33" s="664" t="s">
        <v>220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8755475</v>
      </c>
      <c r="CS33" s="695"/>
      <c r="CT33" s="695"/>
      <c r="CU33" s="695"/>
      <c r="CV33" s="695"/>
      <c r="CW33" s="695"/>
      <c r="CX33" s="695"/>
      <c r="CY33" s="696"/>
      <c r="CZ33" s="664">
        <v>80.900000000000006</v>
      </c>
      <c r="DA33" s="693"/>
      <c r="DB33" s="693"/>
      <c r="DC33" s="697"/>
      <c r="DD33" s="668">
        <v>998987</v>
      </c>
      <c r="DE33" s="695"/>
      <c r="DF33" s="695"/>
      <c r="DG33" s="695"/>
      <c r="DH33" s="695"/>
      <c r="DI33" s="695"/>
      <c r="DJ33" s="695"/>
      <c r="DK33" s="696"/>
      <c r="DL33" s="668">
        <v>695864</v>
      </c>
      <c r="DM33" s="695"/>
      <c r="DN33" s="695"/>
      <c r="DO33" s="695"/>
      <c r="DP33" s="695"/>
      <c r="DQ33" s="695"/>
      <c r="DR33" s="695"/>
      <c r="DS33" s="695"/>
      <c r="DT33" s="695"/>
      <c r="DU33" s="695"/>
      <c r="DV33" s="696"/>
      <c r="DW33" s="664">
        <v>42.7</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36689</v>
      </c>
      <c r="S34" s="660"/>
      <c r="T34" s="660"/>
      <c r="U34" s="660"/>
      <c r="V34" s="660"/>
      <c r="W34" s="660"/>
      <c r="X34" s="660"/>
      <c r="Y34" s="661"/>
      <c r="Z34" s="662">
        <v>0.3</v>
      </c>
      <c r="AA34" s="662"/>
      <c r="AB34" s="662"/>
      <c r="AC34" s="662"/>
      <c r="AD34" s="663">
        <v>391</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1273448</v>
      </c>
      <c r="CS34" s="660"/>
      <c r="CT34" s="660"/>
      <c r="CU34" s="660"/>
      <c r="CV34" s="660"/>
      <c r="CW34" s="660"/>
      <c r="CX34" s="660"/>
      <c r="CY34" s="661"/>
      <c r="CZ34" s="664">
        <v>11.8</v>
      </c>
      <c r="DA34" s="693"/>
      <c r="DB34" s="693"/>
      <c r="DC34" s="697"/>
      <c r="DD34" s="668">
        <v>212222</v>
      </c>
      <c r="DE34" s="660"/>
      <c r="DF34" s="660"/>
      <c r="DG34" s="660"/>
      <c r="DH34" s="660"/>
      <c r="DI34" s="660"/>
      <c r="DJ34" s="660"/>
      <c r="DK34" s="661"/>
      <c r="DL34" s="668">
        <v>181378</v>
      </c>
      <c r="DM34" s="660"/>
      <c r="DN34" s="660"/>
      <c r="DO34" s="660"/>
      <c r="DP34" s="660"/>
      <c r="DQ34" s="660"/>
      <c r="DR34" s="660"/>
      <c r="DS34" s="660"/>
      <c r="DT34" s="660"/>
      <c r="DU34" s="660"/>
      <c r="DV34" s="661"/>
      <c r="DW34" s="664">
        <v>11.1</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626138</v>
      </c>
      <c r="S35" s="660"/>
      <c r="T35" s="660"/>
      <c r="U35" s="660"/>
      <c r="V35" s="660"/>
      <c r="W35" s="660"/>
      <c r="X35" s="660"/>
      <c r="Y35" s="661"/>
      <c r="Z35" s="662">
        <v>5.5</v>
      </c>
      <c r="AA35" s="662"/>
      <c r="AB35" s="662"/>
      <c r="AC35" s="662"/>
      <c r="AD35" s="663" t="s">
        <v>220</v>
      </c>
      <c r="AE35" s="663"/>
      <c r="AF35" s="663"/>
      <c r="AG35" s="663"/>
      <c r="AH35" s="663"/>
      <c r="AI35" s="663"/>
      <c r="AJ35" s="663"/>
      <c r="AK35" s="663"/>
      <c r="AL35" s="664" t="s">
        <v>220</v>
      </c>
      <c r="AM35" s="665"/>
      <c r="AN35" s="665"/>
      <c r="AO35" s="666"/>
      <c r="AP35" s="214"/>
      <c r="AQ35" s="732" t="s">
        <v>319</v>
      </c>
      <c r="AR35" s="733"/>
      <c r="AS35" s="733"/>
      <c r="AT35" s="733"/>
      <c r="AU35" s="733"/>
      <c r="AV35" s="733"/>
      <c r="AW35" s="733"/>
      <c r="AX35" s="733"/>
      <c r="AY35" s="734"/>
      <c r="AZ35" s="648">
        <v>196509</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7202</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47430</v>
      </c>
      <c r="CS35" s="695"/>
      <c r="CT35" s="695"/>
      <c r="CU35" s="695"/>
      <c r="CV35" s="695"/>
      <c r="CW35" s="695"/>
      <c r="CX35" s="695"/>
      <c r="CY35" s="696"/>
      <c r="CZ35" s="664">
        <v>0.4</v>
      </c>
      <c r="DA35" s="693"/>
      <c r="DB35" s="693"/>
      <c r="DC35" s="697"/>
      <c r="DD35" s="668">
        <v>32432</v>
      </c>
      <c r="DE35" s="695"/>
      <c r="DF35" s="695"/>
      <c r="DG35" s="695"/>
      <c r="DH35" s="695"/>
      <c r="DI35" s="695"/>
      <c r="DJ35" s="695"/>
      <c r="DK35" s="696"/>
      <c r="DL35" s="668">
        <v>32432</v>
      </c>
      <c r="DM35" s="695"/>
      <c r="DN35" s="695"/>
      <c r="DO35" s="695"/>
      <c r="DP35" s="695"/>
      <c r="DQ35" s="695"/>
      <c r="DR35" s="695"/>
      <c r="DS35" s="695"/>
      <c r="DT35" s="695"/>
      <c r="DU35" s="695"/>
      <c r="DV35" s="696"/>
      <c r="DW35" s="664">
        <v>2</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233</v>
      </c>
      <c r="S36" s="660"/>
      <c r="T36" s="660"/>
      <c r="U36" s="660"/>
      <c r="V36" s="660"/>
      <c r="W36" s="660"/>
      <c r="X36" s="660"/>
      <c r="Y36" s="661"/>
      <c r="Z36" s="662" t="s">
        <v>233</v>
      </c>
      <c r="AA36" s="662"/>
      <c r="AB36" s="662"/>
      <c r="AC36" s="662"/>
      <c r="AD36" s="663" t="s">
        <v>220</v>
      </c>
      <c r="AE36" s="663"/>
      <c r="AF36" s="663"/>
      <c r="AG36" s="663"/>
      <c r="AH36" s="663"/>
      <c r="AI36" s="663"/>
      <c r="AJ36" s="663"/>
      <c r="AK36" s="663"/>
      <c r="AL36" s="664" t="s">
        <v>233</v>
      </c>
      <c r="AM36" s="665"/>
      <c r="AN36" s="665"/>
      <c r="AO36" s="666"/>
      <c r="AQ36" s="736" t="s">
        <v>323</v>
      </c>
      <c r="AR36" s="737"/>
      <c r="AS36" s="737"/>
      <c r="AT36" s="737"/>
      <c r="AU36" s="737"/>
      <c r="AV36" s="737"/>
      <c r="AW36" s="737"/>
      <c r="AX36" s="737"/>
      <c r="AY36" s="738"/>
      <c r="AZ36" s="659">
        <v>24958</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-6916</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3031992</v>
      </c>
      <c r="CS36" s="660"/>
      <c r="CT36" s="660"/>
      <c r="CU36" s="660"/>
      <c r="CV36" s="660"/>
      <c r="CW36" s="660"/>
      <c r="CX36" s="660"/>
      <c r="CY36" s="661"/>
      <c r="CZ36" s="664">
        <v>28</v>
      </c>
      <c r="DA36" s="693"/>
      <c r="DB36" s="693"/>
      <c r="DC36" s="697"/>
      <c r="DD36" s="668">
        <v>373678</v>
      </c>
      <c r="DE36" s="660"/>
      <c r="DF36" s="660"/>
      <c r="DG36" s="660"/>
      <c r="DH36" s="660"/>
      <c r="DI36" s="660"/>
      <c r="DJ36" s="660"/>
      <c r="DK36" s="661"/>
      <c r="DL36" s="668">
        <v>334218</v>
      </c>
      <c r="DM36" s="660"/>
      <c r="DN36" s="660"/>
      <c r="DO36" s="660"/>
      <c r="DP36" s="660"/>
      <c r="DQ36" s="660"/>
      <c r="DR36" s="660"/>
      <c r="DS36" s="660"/>
      <c r="DT36" s="660"/>
      <c r="DU36" s="660"/>
      <c r="DV36" s="661"/>
      <c r="DW36" s="664">
        <v>20.5</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63438</v>
      </c>
      <c r="S37" s="660"/>
      <c r="T37" s="660"/>
      <c r="U37" s="660"/>
      <c r="V37" s="660"/>
      <c r="W37" s="660"/>
      <c r="X37" s="660"/>
      <c r="Y37" s="661"/>
      <c r="Z37" s="662">
        <v>0.6</v>
      </c>
      <c r="AA37" s="662"/>
      <c r="AB37" s="662"/>
      <c r="AC37" s="662"/>
      <c r="AD37" s="663" t="s">
        <v>233</v>
      </c>
      <c r="AE37" s="663"/>
      <c r="AF37" s="663"/>
      <c r="AG37" s="663"/>
      <c r="AH37" s="663"/>
      <c r="AI37" s="663"/>
      <c r="AJ37" s="663"/>
      <c r="AK37" s="663"/>
      <c r="AL37" s="664" t="s">
        <v>220</v>
      </c>
      <c r="AM37" s="665"/>
      <c r="AN37" s="665"/>
      <c r="AO37" s="666"/>
      <c r="AQ37" s="736" t="s">
        <v>327</v>
      </c>
      <c r="AR37" s="737"/>
      <c r="AS37" s="737"/>
      <c r="AT37" s="737"/>
      <c r="AU37" s="737"/>
      <c r="AV37" s="737"/>
      <c r="AW37" s="737"/>
      <c r="AX37" s="737"/>
      <c r="AY37" s="738"/>
      <c r="AZ37" s="659">
        <v>6054</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605</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373334</v>
      </c>
      <c r="CS37" s="695"/>
      <c r="CT37" s="695"/>
      <c r="CU37" s="695"/>
      <c r="CV37" s="695"/>
      <c r="CW37" s="695"/>
      <c r="CX37" s="695"/>
      <c r="CY37" s="696"/>
      <c r="CZ37" s="664">
        <v>3.4</v>
      </c>
      <c r="DA37" s="693"/>
      <c r="DB37" s="693"/>
      <c r="DC37" s="697"/>
      <c r="DD37" s="668">
        <v>329222</v>
      </c>
      <c r="DE37" s="695"/>
      <c r="DF37" s="695"/>
      <c r="DG37" s="695"/>
      <c r="DH37" s="695"/>
      <c r="DI37" s="695"/>
      <c r="DJ37" s="695"/>
      <c r="DK37" s="696"/>
      <c r="DL37" s="668">
        <v>296027</v>
      </c>
      <c r="DM37" s="695"/>
      <c r="DN37" s="695"/>
      <c r="DO37" s="695"/>
      <c r="DP37" s="695"/>
      <c r="DQ37" s="695"/>
      <c r="DR37" s="695"/>
      <c r="DS37" s="695"/>
      <c r="DT37" s="695"/>
      <c r="DU37" s="695"/>
      <c r="DV37" s="696"/>
      <c r="DW37" s="664">
        <v>18.100000000000001</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11339328</v>
      </c>
      <c r="S38" s="740"/>
      <c r="T38" s="740"/>
      <c r="U38" s="740"/>
      <c r="V38" s="740"/>
      <c r="W38" s="740"/>
      <c r="X38" s="740"/>
      <c r="Y38" s="741"/>
      <c r="Z38" s="742">
        <v>100</v>
      </c>
      <c r="AA38" s="742"/>
      <c r="AB38" s="742"/>
      <c r="AC38" s="742"/>
      <c r="AD38" s="743">
        <v>1567628</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962</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980</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196509</v>
      </c>
      <c r="CS38" s="660"/>
      <c r="CT38" s="660"/>
      <c r="CU38" s="660"/>
      <c r="CV38" s="660"/>
      <c r="CW38" s="660"/>
      <c r="CX38" s="660"/>
      <c r="CY38" s="661"/>
      <c r="CZ38" s="664">
        <v>1.8</v>
      </c>
      <c r="DA38" s="693"/>
      <c r="DB38" s="693"/>
      <c r="DC38" s="697"/>
      <c r="DD38" s="668">
        <v>163447</v>
      </c>
      <c r="DE38" s="660"/>
      <c r="DF38" s="660"/>
      <c r="DG38" s="660"/>
      <c r="DH38" s="660"/>
      <c r="DI38" s="660"/>
      <c r="DJ38" s="660"/>
      <c r="DK38" s="661"/>
      <c r="DL38" s="668">
        <v>146936</v>
      </c>
      <c r="DM38" s="660"/>
      <c r="DN38" s="660"/>
      <c r="DO38" s="660"/>
      <c r="DP38" s="660"/>
      <c r="DQ38" s="660"/>
      <c r="DR38" s="660"/>
      <c r="DS38" s="660"/>
      <c r="DT38" s="660"/>
      <c r="DU38" s="660"/>
      <c r="DV38" s="661"/>
      <c r="DW38" s="664">
        <v>9</v>
      </c>
      <c r="DX38" s="693"/>
      <c r="DY38" s="693"/>
      <c r="DZ38" s="693"/>
      <c r="EA38" s="693"/>
      <c r="EB38" s="693"/>
      <c r="EC38" s="694"/>
    </row>
    <row r="39" spans="2:133" ht="11.25" customHeight="1">
      <c r="AQ39" s="736" t="s">
        <v>334</v>
      </c>
      <c r="AR39" s="737"/>
      <c r="AS39" s="737"/>
      <c r="AT39" s="737"/>
      <c r="AU39" s="737"/>
      <c r="AV39" s="737"/>
      <c r="AW39" s="737"/>
      <c r="AX39" s="737"/>
      <c r="AY39" s="738"/>
      <c r="AZ39" s="659" t="s">
        <v>220</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75</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4205196</v>
      </c>
      <c r="CS39" s="695"/>
      <c r="CT39" s="695"/>
      <c r="CU39" s="695"/>
      <c r="CV39" s="695"/>
      <c r="CW39" s="695"/>
      <c r="CX39" s="695"/>
      <c r="CY39" s="696"/>
      <c r="CZ39" s="664">
        <v>38.799999999999997</v>
      </c>
      <c r="DA39" s="693"/>
      <c r="DB39" s="693"/>
      <c r="DC39" s="697"/>
      <c r="DD39" s="668">
        <v>216308</v>
      </c>
      <c r="DE39" s="695"/>
      <c r="DF39" s="695"/>
      <c r="DG39" s="695"/>
      <c r="DH39" s="695"/>
      <c r="DI39" s="695"/>
      <c r="DJ39" s="695"/>
      <c r="DK39" s="696"/>
      <c r="DL39" s="668" t="s">
        <v>233</v>
      </c>
      <c r="DM39" s="695"/>
      <c r="DN39" s="695"/>
      <c r="DO39" s="695"/>
      <c r="DP39" s="695"/>
      <c r="DQ39" s="695"/>
      <c r="DR39" s="695"/>
      <c r="DS39" s="695"/>
      <c r="DT39" s="695"/>
      <c r="DU39" s="695"/>
      <c r="DV39" s="696"/>
      <c r="DW39" s="664" t="s">
        <v>233</v>
      </c>
      <c r="DX39" s="693"/>
      <c r="DY39" s="693"/>
      <c r="DZ39" s="693"/>
      <c r="EA39" s="693"/>
      <c r="EB39" s="693"/>
      <c r="EC39" s="694"/>
    </row>
    <row r="40" spans="2:133" ht="11.25" customHeight="1">
      <c r="AQ40" s="736" t="s">
        <v>338</v>
      </c>
      <c r="AR40" s="737"/>
      <c r="AS40" s="737"/>
      <c r="AT40" s="737"/>
      <c r="AU40" s="737"/>
      <c r="AV40" s="737"/>
      <c r="AW40" s="737"/>
      <c r="AX40" s="737"/>
      <c r="AY40" s="738"/>
      <c r="AZ40" s="659">
        <v>51993</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171</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900</v>
      </c>
      <c r="CS40" s="660"/>
      <c r="CT40" s="660"/>
      <c r="CU40" s="660"/>
      <c r="CV40" s="660"/>
      <c r="CW40" s="660"/>
      <c r="CX40" s="660"/>
      <c r="CY40" s="661"/>
      <c r="CZ40" s="664">
        <v>0</v>
      </c>
      <c r="DA40" s="693"/>
      <c r="DB40" s="693"/>
      <c r="DC40" s="697"/>
      <c r="DD40" s="668">
        <v>900</v>
      </c>
      <c r="DE40" s="660"/>
      <c r="DF40" s="660"/>
      <c r="DG40" s="660"/>
      <c r="DH40" s="660"/>
      <c r="DI40" s="660"/>
      <c r="DJ40" s="660"/>
      <c r="DK40" s="661"/>
      <c r="DL40" s="668">
        <v>900</v>
      </c>
      <c r="DM40" s="660"/>
      <c r="DN40" s="660"/>
      <c r="DO40" s="660"/>
      <c r="DP40" s="660"/>
      <c r="DQ40" s="660"/>
      <c r="DR40" s="660"/>
      <c r="DS40" s="660"/>
      <c r="DT40" s="660"/>
      <c r="DU40" s="660"/>
      <c r="DV40" s="661"/>
      <c r="DW40" s="664">
        <v>0.1</v>
      </c>
      <c r="DX40" s="693"/>
      <c r="DY40" s="693"/>
      <c r="DZ40" s="693"/>
      <c r="EA40" s="693"/>
      <c r="EB40" s="693"/>
      <c r="EC40" s="694"/>
    </row>
    <row r="41" spans="2:133" ht="11.25" customHeight="1">
      <c r="AQ41" s="746" t="s">
        <v>341</v>
      </c>
      <c r="AR41" s="747"/>
      <c r="AS41" s="747"/>
      <c r="AT41" s="747"/>
      <c r="AU41" s="747"/>
      <c r="AV41" s="747"/>
      <c r="AW41" s="747"/>
      <c r="AX41" s="747"/>
      <c r="AY41" s="748"/>
      <c r="AZ41" s="739">
        <v>112542</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424</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220</v>
      </c>
      <c r="CS41" s="695"/>
      <c r="CT41" s="695"/>
      <c r="CU41" s="695"/>
      <c r="CV41" s="695"/>
      <c r="CW41" s="695"/>
      <c r="CX41" s="695"/>
      <c r="CY41" s="696"/>
      <c r="CZ41" s="664" t="s">
        <v>233</v>
      </c>
      <c r="DA41" s="693"/>
      <c r="DB41" s="693"/>
      <c r="DC41" s="697"/>
      <c r="DD41" s="668" t="s">
        <v>233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896623</v>
      </c>
      <c r="CS42" s="660"/>
      <c r="CT42" s="660"/>
      <c r="CU42" s="660"/>
      <c r="CV42" s="660"/>
      <c r="CW42" s="660"/>
      <c r="CX42" s="660"/>
      <c r="CY42" s="661"/>
      <c r="CZ42" s="664">
        <v>8.3000000000000007</v>
      </c>
      <c r="DA42" s="665"/>
      <c r="DB42" s="665"/>
      <c r="DC42" s="760"/>
      <c r="DD42" s="668">
        <v>97560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9937</v>
      </c>
      <c r="CS43" s="695"/>
      <c r="CT43" s="695"/>
      <c r="CU43" s="695"/>
      <c r="CV43" s="695"/>
      <c r="CW43" s="695"/>
      <c r="CX43" s="695"/>
      <c r="CY43" s="696"/>
      <c r="CZ43" s="664">
        <v>0.1</v>
      </c>
      <c r="DA43" s="693"/>
      <c r="DB43" s="693"/>
      <c r="DC43" s="697"/>
      <c r="DD43" s="668">
        <v>9937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852965</v>
      </c>
      <c r="CS44" s="660"/>
      <c r="CT44" s="660"/>
      <c r="CU44" s="660"/>
      <c r="CV44" s="660"/>
      <c r="CW44" s="660"/>
      <c r="CX44" s="660"/>
      <c r="CY44" s="661"/>
      <c r="CZ44" s="664">
        <v>7.9</v>
      </c>
      <c r="DA44" s="665"/>
      <c r="DB44" s="665"/>
      <c r="DC44" s="760"/>
      <c r="DD44" s="668">
        <v>89228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239946</v>
      </c>
      <c r="CS45" s="695"/>
      <c r="CT45" s="695"/>
      <c r="CU45" s="695"/>
      <c r="CV45" s="695"/>
      <c r="CW45" s="695"/>
      <c r="CX45" s="695"/>
      <c r="CY45" s="696"/>
      <c r="CZ45" s="664">
        <v>2.2000000000000002</v>
      </c>
      <c r="DA45" s="693"/>
      <c r="DB45" s="693"/>
      <c r="DC45" s="697"/>
      <c r="DD45" s="668">
        <v>11302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544945</v>
      </c>
      <c r="CS46" s="660"/>
      <c r="CT46" s="660"/>
      <c r="CU46" s="660"/>
      <c r="CV46" s="660"/>
      <c r="CW46" s="660"/>
      <c r="CX46" s="660"/>
      <c r="CY46" s="661"/>
      <c r="CZ46" s="664">
        <v>5</v>
      </c>
      <c r="DA46" s="665"/>
      <c r="DB46" s="665"/>
      <c r="DC46" s="760"/>
      <c r="DD46" s="668">
        <v>77410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43658</v>
      </c>
      <c r="CS47" s="695"/>
      <c r="CT47" s="695"/>
      <c r="CU47" s="695"/>
      <c r="CV47" s="695"/>
      <c r="CW47" s="695"/>
      <c r="CX47" s="695"/>
      <c r="CY47" s="696"/>
      <c r="CZ47" s="664">
        <v>0.4</v>
      </c>
      <c r="DA47" s="693"/>
      <c r="DB47" s="693"/>
      <c r="DC47" s="697"/>
      <c r="DD47" s="668">
        <v>8332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220</v>
      </c>
      <c r="CS48" s="660"/>
      <c r="CT48" s="660"/>
      <c r="CU48" s="660"/>
      <c r="CV48" s="660"/>
      <c r="CW48" s="660"/>
      <c r="CX48" s="660"/>
      <c r="CY48" s="661"/>
      <c r="CZ48" s="664" t="s">
        <v>233</v>
      </c>
      <c r="DA48" s="665"/>
      <c r="DB48" s="665"/>
      <c r="DC48" s="760"/>
      <c r="DD48" s="668" t="s">
        <v>233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10827764</v>
      </c>
      <c r="CS49" s="729"/>
      <c r="CT49" s="729"/>
      <c r="CU49" s="729"/>
      <c r="CV49" s="729"/>
      <c r="CW49" s="729"/>
      <c r="CX49" s="729"/>
      <c r="CY49" s="761"/>
      <c r="CZ49" s="744">
        <v>100</v>
      </c>
      <c r="DA49" s="762"/>
      <c r="DB49" s="762"/>
      <c r="DC49" s="763"/>
      <c r="DD49" s="764">
        <v>2090627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PjCSMJidAkhmpTLGkuyJgPUR6uSkPHnvPWrs6U2Y13VqUJht5m2aLEExgF/WdG1DirUJZqiSjHgtgwtteCxqFg==" saltValue="6pTAsIbBluS1qRTd5mMXa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11339</v>
      </c>
      <c r="R7" s="795"/>
      <c r="S7" s="795"/>
      <c r="T7" s="795"/>
      <c r="U7" s="795"/>
      <c r="V7" s="795">
        <v>10828</v>
      </c>
      <c r="W7" s="795"/>
      <c r="X7" s="795"/>
      <c r="Y7" s="795"/>
      <c r="Z7" s="795"/>
      <c r="AA7" s="795">
        <f>Q7-V7</f>
        <v>511</v>
      </c>
      <c r="AB7" s="795"/>
      <c r="AC7" s="795"/>
      <c r="AD7" s="795"/>
      <c r="AE7" s="796"/>
      <c r="AF7" s="797">
        <v>58</v>
      </c>
      <c r="AG7" s="798"/>
      <c r="AH7" s="798"/>
      <c r="AI7" s="798"/>
      <c r="AJ7" s="799"/>
      <c r="AK7" s="834">
        <v>4357</v>
      </c>
      <c r="AL7" s="835"/>
      <c r="AM7" s="835"/>
      <c r="AN7" s="835"/>
      <c r="AO7" s="835"/>
      <c r="AP7" s="835">
        <v>3120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577</v>
      </c>
      <c r="BT7" s="839"/>
      <c r="BU7" s="839"/>
      <c r="BV7" s="839"/>
      <c r="BW7" s="839"/>
      <c r="BX7" s="839"/>
      <c r="BY7" s="839"/>
      <c r="BZ7" s="839"/>
      <c r="CA7" s="839"/>
      <c r="CB7" s="839"/>
      <c r="CC7" s="839"/>
      <c r="CD7" s="839"/>
      <c r="CE7" s="839"/>
      <c r="CF7" s="839"/>
      <c r="CG7" s="840"/>
      <c r="CH7" s="831">
        <v>-7</v>
      </c>
      <c r="CI7" s="832"/>
      <c r="CJ7" s="832"/>
      <c r="CK7" s="832"/>
      <c r="CL7" s="833"/>
      <c r="CM7" s="831">
        <v>997</v>
      </c>
      <c r="CN7" s="832"/>
      <c r="CO7" s="832"/>
      <c r="CP7" s="832"/>
      <c r="CQ7" s="833"/>
      <c r="CR7" s="831">
        <v>149</v>
      </c>
      <c r="CS7" s="832"/>
      <c r="CT7" s="832"/>
      <c r="CU7" s="832"/>
      <c r="CV7" s="833"/>
      <c r="CW7" s="831">
        <v>3</v>
      </c>
      <c r="CX7" s="832"/>
      <c r="CY7" s="832"/>
      <c r="CZ7" s="832"/>
      <c r="DA7" s="833"/>
      <c r="DB7" s="831" t="s">
        <v>585</v>
      </c>
      <c r="DC7" s="832"/>
      <c r="DD7" s="832"/>
      <c r="DE7" s="832"/>
      <c r="DF7" s="833"/>
      <c r="DG7" s="831" t="s">
        <v>585</v>
      </c>
      <c r="DH7" s="832"/>
      <c r="DI7" s="832"/>
      <c r="DJ7" s="832"/>
      <c r="DK7" s="833"/>
      <c r="DL7" s="831" t="s">
        <v>585</v>
      </c>
      <c r="DM7" s="832"/>
      <c r="DN7" s="832"/>
      <c r="DO7" s="832"/>
      <c r="DP7" s="833"/>
      <c r="DQ7" s="831" t="s">
        <v>585</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578</v>
      </c>
      <c r="BT8" s="829"/>
      <c r="BU8" s="829"/>
      <c r="BV8" s="829"/>
      <c r="BW8" s="829"/>
      <c r="BX8" s="829"/>
      <c r="BY8" s="829"/>
      <c r="BZ8" s="829"/>
      <c r="CA8" s="829"/>
      <c r="CB8" s="829"/>
      <c r="CC8" s="829"/>
      <c r="CD8" s="829"/>
      <c r="CE8" s="829"/>
      <c r="CF8" s="829"/>
      <c r="CG8" s="830"/>
      <c r="CH8" s="841">
        <v>42</v>
      </c>
      <c r="CI8" s="842"/>
      <c r="CJ8" s="842"/>
      <c r="CK8" s="842"/>
      <c r="CL8" s="843"/>
      <c r="CM8" s="841">
        <v>73</v>
      </c>
      <c r="CN8" s="842"/>
      <c r="CO8" s="842"/>
      <c r="CP8" s="842"/>
      <c r="CQ8" s="843"/>
      <c r="CR8" s="841">
        <v>20</v>
      </c>
      <c r="CS8" s="842"/>
      <c r="CT8" s="842"/>
      <c r="CU8" s="842"/>
      <c r="CV8" s="843"/>
      <c r="CW8" s="841">
        <v>16</v>
      </c>
      <c r="CX8" s="842"/>
      <c r="CY8" s="842"/>
      <c r="CZ8" s="842"/>
      <c r="DA8" s="843"/>
      <c r="DB8" s="841" t="s">
        <v>585</v>
      </c>
      <c r="DC8" s="842"/>
      <c r="DD8" s="842"/>
      <c r="DE8" s="842"/>
      <c r="DF8" s="843"/>
      <c r="DG8" s="841" t="s">
        <v>585</v>
      </c>
      <c r="DH8" s="842"/>
      <c r="DI8" s="842"/>
      <c r="DJ8" s="842"/>
      <c r="DK8" s="843"/>
      <c r="DL8" s="841" t="s">
        <v>585</v>
      </c>
      <c r="DM8" s="842"/>
      <c r="DN8" s="842"/>
      <c r="DO8" s="842"/>
      <c r="DP8" s="843"/>
      <c r="DQ8" s="841" t="s">
        <v>585</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4"/>
      <c r="AL22" s="865"/>
      <c r="AM22" s="865"/>
      <c r="AN22" s="865"/>
      <c r="AO22" s="865"/>
      <c r="AP22" s="865"/>
      <c r="AQ22" s="865"/>
      <c r="AR22" s="865"/>
      <c r="AS22" s="865"/>
      <c r="AT22" s="865"/>
      <c r="AU22" s="866"/>
      <c r="AV22" s="866"/>
      <c r="AW22" s="866"/>
      <c r="AX22" s="866"/>
      <c r="AY22" s="867"/>
      <c r="AZ22" s="868" t="s">
        <v>378</v>
      </c>
      <c r="BA22" s="868"/>
      <c r="BB22" s="868"/>
      <c r="BC22" s="868"/>
      <c r="BD22" s="869"/>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f>SUM(Q7:U22)</f>
        <v>11339</v>
      </c>
      <c r="R23" s="854"/>
      <c r="S23" s="854"/>
      <c r="T23" s="854"/>
      <c r="U23" s="855"/>
      <c r="V23" s="856">
        <f>SUM(V7:Z22)</f>
        <v>10828</v>
      </c>
      <c r="W23" s="854"/>
      <c r="X23" s="854"/>
      <c r="Y23" s="854"/>
      <c r="Z23" s="855"/>
      <c r="AA23" s="856">
        <f>SUM(AA7:AE22)</f>
        <v>511</v>
      </c>
      <c r="AB23" s="854"/>
      <c r="AC23" s="854"/>
      <c r="AD23" s="854"/>
      <c r="AE23" s="857"/>
      <c r="AF23" s="858">
        <f>SUM(AF7:AJ22)</f>
        <v>58</v>
      </c>
      <c r="AG23" s="854"/>
      <c r="AH23" s="854"/>
      <c r="AI23" s="854"/>
      <c r="AJ23" s="857"/>
      <c r="AK23" s="859"/>
      <c r="AL23" s="860"/>
      <c r="AM23" s="860"/>
      <c r="AN23" s="860"/>
      <c r="AO23" s="861"/>
      <c r="AP23" s="856">
        <f>SUM(AP7:AT22)</f>
        <v>3120</v>
      </c>
      <c r="AQ23" s="854"/>
      <c r="AR23" s="854"/>
      <c r="AS23" s="854"/>
      <c r="AT23" s="855"/>
      <c r="AU23" s="862"/>
      <c r="AV23" s="862"/>
      <c r="AW23" s="862"/>
      <c r="AX23" s="862"/>
      <c r="AY23" s="863"/>
      <c r="AZ23" s="858" t="s">
        <v>381</v>
      </c>
      <c r="BA23" s="854"/>
      <c r="BB23" s="854"/>
      <c r="BC23" s="854"/>
      <c r="BD23" s="857"/>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70" t="s">
        <v>382</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1" t="s">
        <v>387</v>
      </c>
      <c r="AG26" s="872"/>
      <c r="AH26" s="872"/>
      <c r="AI26" s="872"/>
      <c r="AJ26" s="873"/>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4"/>
      <c r="AG27" s="875"/>
      <c r="AH27" s="875"/>
      <c r="AI27" s="875"/>
      <c r="AJ27" s="876"/>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0">
        <v>664</v>
      </c>
      <c r="R28" s="881"/>
      <c r="S28" s="881"/>
      <c r="T28" s="881"/>
      <c r="U28" s="881"/>
      <c r="V28" s="881">
        <v>657</v>
      </c>
      <c r="W28" s="881"/>
      <c r="X28" s="881"/>
      <c r="Y28" s="881"/>
      <c r="Z28" s="881"/>
      <c r="AA28" s="881">
        <f>Q28-V28</f>
        <v>7</v>
      </c>
      <c r="AB28" s="881"/>
      <c r="AC28" s="881"/>
      <c r="AD28" s="881"/>
      <c r="AE28" s="882"/>
      <c r="AF28" s="883">
        <v>7</v>
      </c>
      <c r="AG28" s="881"/>
      <c r="AH28" s="881"/>
      <c r="AI28" s="881"/>
      <c r="AJ28" s="884"/>
      <c r="AK28" s="885">
        <v>51</v>
      </c>
      <c r="AL28" s="877"/>
      <c r="AM28" s="877"/>
      <c r="AN28" s="877"/>
      <c r="AO28" s="877"/>
      <c r="AP28" s="877" t="s">
        <v>586</v>
      </c>
      <c r="AQ28" s="877"/>
      <c r="AR28" s="877"/>
      <c r="AS28" s="877"/>
      <c r="AT28" s="877"/>
      <c r="AU28" s="877" t="s">
        <v>586</v>
      </c>
      <c r="AV28" s="877"/>
      <c r="AW28" s="877"/>
      <c r="AX28" s="877"/>
      <c r="AY28" s="877"/>
      <c r="AZ28" s="877" t="s">
        <v>586</v>
      </c>
      <c r="BA28" s="877"/>
      <c r="BB28" s="877"/>
      <c r="BC28" s="877"/>
      <c r="BD28" s="877"/>
      <c r="BE28" s="878"/>
      <c r="BF28" s="878"/>
      <c r="BG28" s="878"/>
      <c r="BH28" s="878"/>
      <c r="BI28" s="879"/>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65</v>
      </c>
      <c r="R29" s="819"/>
      <c r="S29" s="819"/>
      <c r="T29" s="819"/>
      <c r="U29" s="819"/>
      <c r="V29" s="819">
        <v>65</v>
      </c>
      <c r="W29" s="819"/>
      <c r="X29" s="819"/>
      <c r="Y29" s="819"/>
      <c r="Z29" s="819"/>
      <c r="AA29" s="819">
        <f t="shared" ref="AA29:AA31" si="0">Q29-V29</f>
        <v>0</v>
      </c>
      <c r="AB29" s="819"/>
      <c r="AC29" s="819"/>
      <c r="AD29" s="819"/>
      <c r="AE29" s="820"/>
      <c r="AF29" s="821">
        <v>0</v>
      </c>
      <c r="AG29" s="822"/>
      <c r="AH29" s="822"/>
      <c r="AI29" s="822"/>
      <c r="AJ29" s="823"/>
      <c r="AK29" s="888">
        <v>22</v>
      </c>
      <c r="AL29" s="889"/>
      <c r="AM29" s="889"/>
      <c r="AN29" s="889"/>
      <c r="AO29" s="889"/>
      <c r="AP29" s="889" t="s">
        <v>586</v>
      </c>
      <c r="AQ29" s="889"/>
      <c r="AR29" s="889"/>
      <c r="AS29" s="889"/>
      <c r="AT29" s="889"/>
      <c r="AU29" s="889" t="s">
        <v>586</v>
      </c>
      <c r="AV29" s="889"/>
      <c r="AW29" s="889"/>
      <c r="AX29" s="889"/>
      <c r="AY29" s="889"/>
      <c r="AZ29" s="889" t="s">
        <v>586</v>
      </c>
      <c r="BA29" s="889"/>
      <c r="BB29" s="889"/>
      <c r="BC29" s="889"/>
      <c r="BD29" s="889"/>
      <c r="BE29" s="886"/>
      <c r="BF29" s="886"/>
      <c r="BG29" s="886"/>
      <c r="BH29" s="886"/>
      <c r="BI29" s="887"/>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157</v>
      </c>
      <c r="R30" s="819"/>
      <c r="S30" s="819"/>
      <c r="T30" s="819"/>
      <c r="U30" s="819"/>
      <c r="V30" s="819">
        <v>153</v>
      </c>
      <c r="W30" s="819"/>
      <c r="X30" s="819"/>
      <c r="Y30" s="819"/>
      <c r="Z30" s="819"/>
      <c r="AA30" s="819">
        <f t="shared" si="0"/>
        <v>4</v>
      </c>
      <c r="AB30" s="819"/>
      <c r="AC30" s="819"/>
      <c r="AD30" s="819"/>
      <c r="AE30" s="820"/>
      <c r="AF30" s="821">
        <v>4</v>
      </c>
      <c r="AG30" s="822"/>
      <c r="AH30" s="822"/>
      <c r="AI30" s="822"/>
      <c r="AJ30" s="823"/>
      <c r="AK30" s="888">
        <v>65</v>
      </c>
      <c r="AL30" s="889"/>
      <c r="AM30" s="889"/>
      <c r="AN30" s="889"/>
      <c r="AO30" s="889"/>
      <c r="AP30" s="889">
        <v>643</v>
      </c>
      <c r="AQ30" s="889"/>
      <c r="AR30" s="889"/>
      <c r="AS30" s="889"/>
      <c r="AT30" s="889"/>
      <c r="AU30" s="889">
        <v>217</v>
      </c>
      <c r="AV30" s="889"/>
      <c r="AW30" s="889"/>
      <c r="AX30" s="889"/>
      <c r="AY30" s="889"/>
      <c r="AZ30" s="889" t="s">
        <v>586</v>
      </c>
      <c r="BA30" s="889"/>
      <c r="BB30" s="889"/>
      <c r="BC30" s="889"/>
      <c r="BD30" s="889"/>
      <c r="BE30" s="886" t="s">
        <v>395</v>
      </c>
      <c r="BF30" s="886"/>
      <c r="BG30" s="886"/>
      <c r="BH30" s="886"/>
      <c r="BI30" s="887"/>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13</v>
      </c>
      <c r="R31" s="819"/>
      <c r="S31" s="819"/>
      <c r="T31" s="819"/>
      <c r="U31" s="819"/>
      <c r="V31" s="819">
        <v>10</v>
      </c>
      <c r="W31" s="819"/>
      <c r="X31" s="819"/>
      <c r="Y31" s="819"/>
      <c r="Z31" s="819"/>
      <c r="AA31" s="819">
        <f t="shared" si="0"/>
        <v>3</v>
      </c>
      <c r="AB31" s="819"/>
      <c r="AC31" s="819"/>
      <c r="AD31" s="819"/>
      <c r="AE31" s="820"/>
      <c r="AF31" s="821">
        <v>3</v>
      </c>
      <c r="AG31" s="822"/>
      <c r="AH31" s="822"/>
      <c r="AI31" s="822"/>
      <c r="AJ31" s="823"/>
      <c r="AK31" s="888">
        <v>6</v>
      </c>
      <c r="AL31" s="889"/>
      <c r="AM31" s="889"/>
      <c r="AN31" s="889"/>
      <c r="AO31" s="889"/>
      <c r="AP31" s="889">
        <v>48</v>
      </c>
      <c r="AQ31" s="889"/>
      <c r="AR31" s="889"/>
      <c r="AS31" s="889"/>
      <c r="AT31" s="889"/>
      <c r="AU31" s="889">
        <v>43</v>
      </c>
      <c r="AV31" s="889"/>
      <c r="AW31" s="889"/>
      <c r="AX31" s="889"/>
      <c r="AY31" s="889"/>
      <c r="AZ31" s="889" t="s">
        <v>586</v>
      </c>
      <c r="BA31" s="889"/>
      <c r="BB31" s="889"/>
      <c r="BC31" s="889"/>
      <c r="BD31" s="889"/>
      <c r="BE31" s="886" t="s">
        <v>397</v>
      </c>
      <c r="BF31" s="886"/>
      <c r="BG31" s="886"/>
      <c r="BH31" s="886"/>
      <c r="BI31" s="887"/>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88"/>
      <c r="AL32" s="889"/>
      <c r="AM32" s="889"/>
      <c r="AN32" s="889"/>
      <c r="AO32" s="889"/>
      <c r="AP32" s="889"/>
      <c r="AQ32" s="889"/>
      <c r="AR32" s="889"/>
      <c r="AS32" s="889"/>
      <c r="AT32" s="889"/>
      <c r="AU32" s="889"/>
      <c r="AV32" s="889"/>
      <c r="AW32" s="889"/>
      <c r="AX32" s="889"/>
      <c r="AY32" s="889"/>
      <c r="AZ32" s="890"/>
      <c r="BA32" s="890"/>
      <c r="BB32" s="890"/>
      <c r="BC32" s="890"/>
      <c r="BD32" s="890"/>
      <c r="BE32" s="886"/>
      <c r="BF32" s="886"/>
      <c r="BG32" s="886"/>
      <c r="BH32" s="886"/>
      <c r="BI32" s="887"/>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88"/>
      <c r="AL33" s="889"/>
      <c r="AM33" s="889"/>
      <c r="AN33" s="889"/>
      <c r="AO33" s="889"/>
      <c r="AP33" s="889"/>
      <c r="AQ33" s="889"/>
      <c r="AR33" s="889"/>
      <c r="AS33" s="889"/>
      <c r="AT33" s="889"/>
      <c r="AU33" s="889"/>
      <c r="AV33" s="889"/>
      <c r="AW33" s="889"/>
      <c r="AX33" s="889"/>
      <c r="AY33" s="889"/>
      <c r="AZ33" s="890"/>
      <c r="BA33" s="890"/>
      <c r="BB33" s="890"/>
      <c r="BC33" s="890"/>
      <c r="BD33" s="890"/>
      <c r="BE33" s="886"/>
      <c r="BF33" s="886"/>
      <c r="BG33" s="886"/>
      <c r="BH33" s="886"/>
      <c r="BI33" s="887"/>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8"/>
      <c r="AL34" s="889"/>
      <c r="AM34" s="889"/>
      <c r="AN34" s="889"/>
      <c r="AO34" s="889"/>
      <c r="AP34" s="889"/>
      <c r="AQ34" s="889"/>
      <c r="AR34" s="889"/>
      <c r="AS34" s="889"/>
      <c r="AT34" s="889"/>
      <c r="AU34" s="889"/>
      <c r="AV34" s="889"/>
      <c r="AW34" s="889"/>
      <c r="AX34" s="889"/>
      <c r="AY34" s="889"/>
      <c r="AZ34" s="890"/>
      <c r="BA34" s="890"/>
      <c r="BB34" s="890"/>
      <c r="BC34" s="890"/>
      <c r="BD34" s="890"/>
      <c r="BE34" s="886"/>
      <c r="BF34" s="886"/>
      <c r="BG34" s="886"/>
      <c r="BH34" s="886"/>
      <c r="BI34" s="887"/>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8"/>
      <c r="AL35" s="889"/>
      <c r="AM35" s="889"/>
      <c r="AN35" s="889"/>
      <c r="AO35" s="889"/>
      <c r="AP35" s="889"/>
      <c r="AQ35" s="889"/>
      <c r="AR35" s="889"/>
      <c r="AS35" s="889"/>
      <c r="AT35" s="889"/>
      <c r="AU35" s="889"/>
      <c r="AV35" s="889"/>
      <c r="AW35" s="889"/>
      <c r="AX35" s="889"/>
      <c r="AY35" s="889"/>
      <c r="AZ35" s="890"/>
      <c r="BA35" s="890"/>
      <c r="BB35" s="890"/>
      <c r="BC35" s="890"/>
      <c r="BD35" s="890"/>
      <c r="BE35" s="886"/>
      <c r="BF35" s="886"/>
      <c r="BG35" s="886"/>
      <c r="BH35" s="886"/>
      <c r="BI35" s="887"/>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8"/>
      <c r="AL36" s="889"/>
      <c r="AM36" s="889"/>
      <c r="AN36" s="889"/>
      <c r="AO36" s="889"/>
      <c r="AP36" s="889"/>
      <c r="AQ36" s="889"/>
      <c r="AR36" s="889"/>
      <c r="AS36" s="889"/>
      <c r="AT36" s="889"/>
      <c r="AU36" s="889"/>
      <c r="AV36" s="889"/>
      <c r="AW36" s="889"/>
      <c r="AX36" s="889"/>
      <c r="AY36" s="889"/>
      <c r="AZ36" s="890"/>
      <c r="BA36" s="890"/>
      <c r="BB36" s="890"/>
      <c r="BC36" s="890"/>
      <c r="BD36" s="890"/>
      <c r="BE36" s="886"/>
      <c r="BF36" s="886"/>
      <c r="BG36" s="886"/>
      <c r="BH36" s="886"/>
      <c r="BI36" s="887"/>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8"/>
      <c r="AL37" s="889"/>
      <c r="AM37" s="889"/>
      <c r="AN37" s="889"/>
      <c r="AO37" s="889"/>
      <c r="AP37" s="889"/>
      <c r="AQ37" s="889"/>
      <c r="AR37" s="889"/>
      <c r="AS37" s="889"/>
      <c r="AT37" s="889"/>
      <c r="AU37" s="889"/>
      <c r="AV37" s="889"/>
      <c r="AW37" s="889"/>
      <c r="AX37" s="889"/>
      <c r="AY37" s="889"/>
      <c r="AZ37" s="890"/>
      <c r="BA37" s="890"/>
      <c r="BB37" s="890"/>
      <c r="BC37" s="890"/>
      <c r="BD37" s="890"/>
      <c r="BE37" s="886"/>
      <c r="BF37" s="886"/>
      <c r="BG37" s="886"/>
      <c r="BH37" s="886"/>
      <c r="BI37" s="887"/>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8"/>
      <c r="AL38" s="889"/>
      <c r="AM38" s="889"/>
      <c r="AN38" s="889"/>
      <c r="AO38" s="889"/>
      <c r="AP38" s="889"/>
      <c r="AQ38" s="889"/>
      <c r="AR38" s="889"/>
      <c r="AS38" s="889"/>
      <c r="AT38" s="889"/>
      <c r="AU38" s="889"/>
      <c r="AV38" s="889"/>
      <c r="AW38" s="889"/>
      <c r="AX38" s="889"/>
      <c r="AY38" s="889"/>
      <c r="AZ38" s="890"/>
      <c r="BA38" s="890"/>
      <c r="BB38" s="890"/>
      <c r="BC38" s="890"/>
      <c r="BD38" s="890"/>
      <c r="BE38" s="886"/>
      <c r="BF38" s="886"/>
      <c r="BG38" s="886"/>
      <c r="BH38" s="886"/>
      <c r="BI38" s="887"/>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8"/>
      <c r="AL39" s="889"/>
      <c r="AM39" s="889"/>
      <c r="AN39" s="889"/>
      <c r="AO39" s="889"/>
      <c r="AP39" s="889"/>
      <c r="AQ39" s="889"/>
      <c r="AR39" s="889"/>
      <c r="AS39" s="889"/>
      <c r="AT39" s="889"/>
      <c r="AU39" s="889"/>
      <c r="AV39" s="889"/>
      <c r="AW39" s="889"/>
      <c r="AX39" s="889"/>
      <c r="AY39" s="889"/>
      <c r="AZ39" s="890"/>
      <c r="BA39" s="890"/>
      <c r="BB39" s="890"/>
      <c r="BC39" s="890"/>
      <c r="BD39" s="890"/>
      <c r="BE39" s="886"/>
      <c r="BF39" s="886"/>
      <c r="BG39" s="886"/>
      <c r="BH39" s="886"/>
      <c r="BI39" s="887"/>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8"/>
      <c r="AL40" s="889"/>
      <c r="AM40" s="889"/>
      <c r="AN40" s="889"/>
      <c r="AO40" s="889"/>
      <c r="AP40" s="889"/>
      <c r="AQ40" s="889"/>
      <c r="AR40" s="889"/>
      <c r="AS40" s="889"/>
      <c r="AT40" s="889"/>
      <c r="AU40" s="889"/>
      <c r="AV40" s="889"/>
      <c r="AW40" s="889"/>
      <c r="AX40" s="889"/>
      <c r="AY40" s="889"/>
      <c r="AZ40" s="890"/>
      <c r="BA40" s="890"/>
      <c r="BB40" s="890"/>
      <c r="BC40" s="890"/>
      <c r="BD40" s="890"/>
      <c r="BE40" s="886"/>
      <c r="BF40" s="886"/>
      <c r="BG40" s="886"/>
      <c r="BH40" s="886"/>
      <c r="BI40" s="887"/>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8"/>
      <c r="AL41" s="889"/>
      <c r="AM41" s="889"/>
      <c r="AN41" s="889"/>
      <c r="AO41" s="889"/>
      <c r="AP41" s="889"/>
      <c r="AQ41" s="889"/>
      <c r="AR41" s="889"/>
      <c r="AS41" s="889"/>
      <c r="AT41" s="889"/>
      <c r="AU41" s="889"/>
      <c r="AV41" s="889"/>
      <c r="AW41" s="889"/>
      <c r="AX41" s="889"/>
      <c r="AY41" s="889"/>
      <c r="AZ41" s="890"/>
      <c r="BA41" s="890"/>
      <c r="BB41" s="890"/>
      <c r="BC41" s="890"/>
      <c r="BD41" s="890"/>
      <c r="BE41" s="886"/>
      <c r="BF41" s="886"/>
      <c r="BG41" s="886"/>
      <c r="BH41" s="886"/>
      <c r="BI41" s="887"/>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8"/>
      <c r="AL42" s="889"/>
      <c r="AM42" s="889"/>
      <c r="AN42" s="889"/>
      <c r="AO42" s="889"/>
      <c r="AP42" s="889"/>
      <c r="AQ42" s="889"/>
      <c r="AR42" s="889"/>
      <c r="AS42" s="889"/>
      <c r="AT42" s="889"/>
      <c r="AU42" s="889"/>
      <c r="AV42" s="889"/>
      <c r="AW42" s="889"/>
      <c r="AX42" s="889"/>
      <c r="AY42" s="889"/>
      <c r="AZ42" s="890"/>
      <c r="BA42" s="890"/>
      <c r="BB42" s="890"/>
      <c r="BC42" s="890"/>
      <c r="BD42" s="890"/>
      <c r="BE42" s="886"/>
      <c r="BF42" s="886"/>
      <c r="BG42" s="886"/>
      <c r="BH42" s="886"/>
      <c r="BI42" s="887"/>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8"/>
      <c r="AL43" s="889"/>
      <c r="AM43" s="889"/>
      <c r="AN43" s="889"/>
      <c r="AO43" s="889"/>
      <c r="AP43" s="889"/>
      <c r="AQ43" s="889"/>
      <c r="AR43" s="889"/>
      <c r="AS43" s="889"/>
      <c r="AT43" s="889"/>
      <c r="AU43" s="889"/>
      <c r="AV43" s="889"/>
      <c r="AW43" s="889"/>
      <c r="AX43" s="889"/>
      <c r="AY43" s="889"/>
      <c r="AZ43" s="890"/>
      <c r="BA43" s="890"/>
      <c r="BB43" s="890"/>
      <c r="BC43" s="890"/>
      <c r="BD43" s="890"/>
      <c r="BE43" s="886"/>
      <c r="BF43" s="886"/>
      <c r="BG43" s="886"/>
      <c r="BH43" s="886"/>
      <c r="BI43" s="887"/>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8"/>
      <c r="AL44" s="889"/>
      <c r="AM44" s="889"/>
      <c r="AN44" s="889"/>
      <c r="AO44" s="889"/>
      <c r="AP44" s="889"/>
      <c r="AQ44" s="889"/>
      <c r="AR44" s="889"/>
      <c r="AS44" s="889"/>
      <c r="AT44" s="889"/>
      <c r="AU44" s="889"/>
      <c r="AV44" s="889"/>
      <c r="AW44" s="889"/>
      <c r="AX44" s="889"/>
      <c r="AY44" s="889"/>
      <c r="AZ44" s="890"/>
      <c r="BA44" s="890"/>
      <c r="BB44" s="890"/>
      <c r="BC44" s="890"/>
      <c r="BD44" s="890"/>
      <c r="BE44" s="886"/>
      <c r="BF44" s="886"/>
      <c r="BG44" s="886"/>
      <c r="BH44" s="886"/>
      <c r="BI44" s="887"/>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8"/>
      <c r="AL45" s="889"/>
      <c r="AM45" s="889"/>
      <c r="AN45" s="889"/>
      <c r="AO45" s="889"/>
      <c r="AP45" s="889"/>
      <c r="AQ45" s="889"/>
      <c r="AR45" s="889"/>
      <c r="AS45" s="889"/>
      <c r="AT45" s="889"/>
      <c r="AU45" s="889"/>
      <c r="AV45" s="889"/>
      <c r="AW45" s="889"/>
      <c r="AX45" s="889"/>
      <c r="AY45" s="889"/>
      <c r="AZ45" s="890"/>
      <c r="BA45" s="890"/>
      <c r="BB45" s="890"/>
      <c r="BC45" s="890"/>
      <c r="BD45" s="890"/>
      <c r="BE45" s="886"/>
      <c r="BF45" s="886"/>
      <c r="BG45" s="886"/>
      <c r="BH45" s="886"/>
      <c r="BI45" s="887"/>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8"/>
      <c r="AL46" s="889"/>
      <c r="AM46" s="889"/>
      <c r="AN46" s="889"/>
      <c r="AO46" s="889"/>
      <c r="AP46" s="889"/>
      <c r="AQ46" s="889"/>
      <c r="AR46" s="889"/>
      <c r="AS46" s="889"/>
      <c r="AT46" s="889"/>
      <c r="AU46" s="889"/>
      <c r="AV46" s="889"/>
      <c r="AW46" s="889"/>
      <c r="AX46" s="889"/>
      <c r="AY46" s="889"/>
      <c r="AZ46" s="890"/>
      <c r="BA46" s="890"/>
      <c r="BB46" s="890"/>
      <c r="BC46" s="890"/>
      <c r="BD46" s="890"/>
      <c r="BE46" s="886"/>
      <c r="BF46" s="886"/>
      <c r="BG46" s="886"/>
      <c r="BH46" s="886"/>
      <c r="BI46" s="887"/>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8"/>
      <c r="AL47" s="889"/>
      <c r="AM47" s="889"/>
      <c r="AN47" s="889"/>
      <c r="AO47" s="889"/>
      <c r="AP47" s="889"/>
      <c r="AQ47" s="889"/>
      <c r="AR47" s="889"/>
      <c r="AS47" s="889"/>
      <c r="AT47" s="889"/>
      <c r="AU47" s="889"/>
      <c r="AV47" s="889"/>
      <c r="AW47" s="889"/>
      <c r="AX47" s="889"/>
      <c r="AY47" s="889"/>
      <c r="AZ47" s="890"/>
      <c r="BA47" s="890"/>
      <c r="BB47" s="890"/>
      <c r="BC47" s="890"/>
      <c r="BD47" s="890"/>
      <c r="BE47" s="886"/>
      <c r="BF47" s="886"/>
      <c r="BG47" s="886"/>
      <c r="BH47" s="886"/>
      <c r="BI47" s="887"/>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8"/>
      <c r="AL48" s="889"/>
      <c r="AM48" s="889"/>
      <c r="AN48" s="889"/>
      <c r="AO48" s="889"/>
      <c r="AP48" s="889"/>
      <c r="AQ48" s="889"/>
      <c r="AR48" s="889"/>
      <c r="AS48" s="889"/>
      <c r="AT48" s="889"/>
      <c r="AU48" s="889"/>
      <c r="AV48" s="889"/>
      <c r="AW48" s="889"/>
      <c r="AX48" s="889"/>
      <c r="AY48" s="889"/>
      <c r="AZ48" s="890"/>
      <c r="BA48" s="890"/>
      <c r="BB48" s="890"/>
      <c r="BC48" s="890"/>
      <c r="BD48" s="890"/>
      <c r="BE48" s="886"/>
      <c r="BF48" s="886"/>
      <c r="BG48" s="886"/>
      <c r="BH48" s="886"/>
      <c r="BI48" s="887"/>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8"/>
      <c r="AL49" s="889"/>
      <c r="AM49" s="889"/>
      <c r="AN49" s="889"/>
      <c r="AO49" s="889"/>
      <c r="AP49" s="889"/>
      <c r="AQ49" s="889"/>
      <c r="AR49" s="889"/>
      <c r="AS49" s="889"/>
      <c r="AT49" s="889"/>
      <c r="AU49" s="889"/>
      <c r="AV49" s="889"/>
      <c r="AW49" s="889"/>
      <c r="AX49" s="889"/>
      <c r="AY49" s="889"/>
      <c r="AZ49" s="890"/>
      <c r="BA49" s="890"/>
      <c r="BB49" s="890"/>
      <c r="BC49" s="890"/>
      <c r="BD49" s="890"/>
      <c r="BE49" s="886"/>
      <c r="BF49" s="886"/>
      <c r="BG49" s="886"/>
      <c r="BH49" s="886"/>
      <c r="BI49" s="887"/>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1"/>
      <c r="R50" s="892"/>
      <c r="S50" s="892"/>
      <c r="T50" s="892"/>
      <c r="U50" s="892"/>
      <c r="V50" s="892"/>
      <c r="W50" s="892"/>
      <c r="X50" s="892"/>
      <c r="Y50" s="892"/>
      <c r="Z50" s="892"/>
      <c r="AA50" s="892"/>
      <c r="AB50" s="892"/>
      <c r="AC50" s="892"/>
      <c r="AD50" s="892"/>
      <c r="AE50" s="893"/>
      <c r="AF50" s="821"/>
      <c r="AG50" s="822"/>
      <c r="AH50" s="822"/>
      <c r="AI50" s="822"/>
      <c r="AJ50" s="823"/>
      <c r="AK50" s="894"/>
      <c r="AL50" s="892"/>
      <c r="AM50" s="892"/>
      <c r="AN50" s="892"/>
      <c r="AO50" s="892"/>
      <c r="AP50" s="892"/>
      <c r="AQ50" s="892"/>
      <c r="AR50" s="892"/>
      <c r="AS50" s="892"/>
      <c r="AT50" s="892"/>
      <c r="AU50" s="892"/>
      <c r="AV50" s="892"/>
      <c r="AW50" s="892"/>
      <c r="AX50" s="892"/>
      <c r="AY50" s="892"/>
      <c r="AZ50" s="895"/>
      <c r="BA50" s="895"/>
      <c r="BB50" s="895"/>
      <c r="BC50" s="895"/>
      <c r="BD50" s="895"/>
      <c r="BE50" s="886"/>
      <c r="BF50" s="886"/>
      <c r="BG50" s="886"/>
      <c r="BH50" s="886"/>
      <c r="BI50" s="887"/>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1"/>
      <c r="R51" s="892"/>
      <c r="S51" s="892"/>
      <c r="T51" s="892"/>
      <c r="U51" s="892"/>
      <c r="V51" s="892"/>
      <c r="W51" s="892"/>
      <c r="X51" s="892"/>
      <c r="Y51" s="892"/>
      <c r="Z51" s="892"/>
      <c r="AA51" s="892"/>
      <c r="AB51" s="892"/>
      <c r="AC51" s="892"/>
      <c r="AD51" s="892"/>
      <c r="AE51" s="893"/>
      <c r="AF51" s="821"/>
      <c r="AG51" s="822"/>
      <c r="AH51" s="822"/>
      <c r="AI51" s="822"/>
      <c r="AJ51" s="823"/>
      <c r="AK51" s="894"/>
      <c r="AL51" s="892"/>
      <c r="AM51" s="892"/>
      <c r="AN51" s="892"/>
      <c r="AO51" s="892"/>
      <c r="AP51" s="892"/>
      <c r="AQ51" s="892"/>
      <c r="AR51" s="892"/>
      <c r="AS51" s="892"/>
      <c r="AT51" s="892"/>
      <c r="AU51" s="892"/>
      <c r="AV51" s="892"/>
      <c r="AW51" s="892"/>
      <c r="AX51" s="892"/>
      <c r="AY51" s="892"/>
      <c r="AZ51" s="895"/>
      <c r="BA51" s="895"/>
      <c r="BB51" s="895"/>
      <c r="BC51" s="895"/>
      <c r="BD51" s="895"/>
      <c r="BE51" s="886"/>
      <c r="BF51" s="886"/>
      <c r="BG51" s="886"/>
      <c r="BH51" s="886"/>
      <c r="BI51" s="887"/>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1"/>
      <c r="R52" s="892"/>
      <c r="S52" s="892"/>
      <c r="T52" s="892"/>
      <c r="U52" s="892"/>
      <c r="V52" s="892"/>
      <c r="W52" s="892"/>
      <c r="X52" s="892"/>
      <c r="Y52" s="892"/>
      <c r="Z52" s="892"/>
      <c r="AA52" s="892"/>
      <c r="AB52" s="892"/>
      <c r="AC52" s="892"/>
      <c r="AD52" s="892"/>
      <c r="AE52" s="893"/>
      <c r="AF52" s="821"/>
      <c r="AG52" s="822"/>
      <c r="AH52" s="822"/>
      <c r="AI52" s="822"/>
      <c r="AJ52" s="823"/>
      <c r="AK52" s="894"/>
      <c r="AL52" s="892"/>
      <c r="AM52" s="892"/>
      <c r="AN52" s="892"/>
      <c r="AO52" s="892"/>
      <c r="AP52" s="892"/>
      <c r="AQ52" s="892"/>
      <c r="AR52" s="892"/>
      <c r="AS52" s="892"/>
      <c r="AT52" s="892"/>
      <c r="AU52" s="892"/>
      <c r="AV52" s="892"/>
      <c r="AW52" s="892"/>
      <c r="AX52" s="892"/>
      <c r="AY52" s="892"/>
      <c r="AZ52" s="895"/>
      <c r="BA52" s="895"/>
      <c r="BB52" s="895"/>
      <c r="BC52" s="895"/>
      <c r="BD52" s="895"/>
      <c r="BE52" s="886"/>
      <c r="BF52" s="886"/>
      <c r="BG52" s="886"/>
      <c r="BH52" s="886"/>
      <c r="BI52" s="887"/>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1"/>
      <c r="R53" s="892"/>
      <c r="S53" s="892"/>
      <c r="T53" s="892"/>
      <c r="U53" s="892"/>
      <c r="V53" s="892"/>
      <c r="W53" s="892"/>
      <c r="X53" s="892"/>
      <c r="Y53" s="892"/>
      <c r="Z53" s="892"/>
      <c r="AA53" s="892"/>
      <c r="AB53" s="892"/>
      <c r="AC53" s="892"/>
      <c r="AD53" s="892"/>
      <c r="AE53" s="893"/>
      <c r="AF53" s="821"/>
      <c r="AG53" s="822"/>
      <c r="AH53" s="822"/>
      <c r="AI53" s="822"/>
      <c r="AJ53" s="823"/>
      <c r="AK53" s="894"/>
      <c r="AL53" s="892"/>
      <c r="AM53" s="892"/>
      <c r="AN53" s="892"/>
      <c r="AO53" s="892"/>
      <c r="AP53" s="892"/>
      <c r="AQ53" s="892"/>
      <c r="AR53" s="892"/>
      <c r="AS53" s="892"/>
      <c r="AT53" s="892"/>
      <c r="AU53" s="892"/>
      <c r="AV53" s="892"/>
      <c r="AW53" s="892"/>
      <c r="AX53" s="892"/>
      <c r="AY53" s="892"/>
      <c r="AZ53" s="895"/>
      <c r="BA53" s="895"/>
      <c r="BB53" s="895"/>
      <c r="BC53" s="895"/>
      <c r="BD53" s="895"/>
      <c r="BE53" s="886"/>
      <c r="BF53" s="886"/>
      <c r="BG53" s="886"/>
      <c r="BH53" s="886"/>
      <c r="BI53" s="887"/>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1"/>
      <c r="R54" s="892"/>
      <c r="S54" s="892"/>
      <c r="T54" s="892"/>
      <c r="U54" s="892"/>
      <c r="V54" s="892"/>
      <c r="W54" s="892"/>
      <c r="X54" s="892"/>
      <c r="Y54" s="892"/>
      <c r="Z54" s="892"/>
      <c r="AA54" s="892"/>
      <c r="AB54" s="892"/>
      <c r="AC54" s="892"/>
      <c r="AD54" s="892"/>
      <c r="AE54" s="893"/>
      <c r="AF54" s="821"/>
      <c r="AG54" s="822"/>
      <c r="AH54" s="822"/>
      <c r="AI54" s="822"/>
      <c r="AJ54" s="823"/>
      <c r="AK54" s="894"/>
      <c r="AL54" s="892"/>
      <c r="AM54" s="892"/>
      <c r="AN54" s="892"/>
      <c r="AO54" s="892"/>
      <c r="AP54" s="892"/>
      <c r="AQ54" s="892"/>
      <c r="AR54" s="892"/>
      <c r="AS54" s="892"/>
      <c r="AT54" s="892"/>
      <c r="AU54" s="892"/>
      <c r="AV54" s="892"/>
      <c r="AW54" s="892"/>
      <c r="AX54" s="892"/>
      <c r="AY54" s="892"/>
      <c r="AZ54" s="895"/>
      <c r="BA54" s="895"/>
      <c r="BB54" s="895"/>
      <c r="BC54" s="895"/>
      <c r="BD54" s="895"/>
      <c r="BE54" s="886"/>
      <c r="BF54" s="886"/>
      <c r="BG54" s="886"/>
      <c r="BH54" s="886"/>
      <c r="BI54" s="887"/>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1"/>
      <c r="R55" s="892"/>
      <c r="S55" s="892"/>
      <c r="T55" s="892"/>
      <c r="U55" s="892"/>
      <c r="V55" s="892"/>
      <c r="W55" s="892"/>
      <c r="X55" s="892"/>
      <c r="Y55" s="892"/>
      <c r="Z55" s="892"/>
      <c r="AA55" s="892"/>
      <c r="AB55" s="892"/>
      <c r="AC55" s="892"/>
      <c r="AD55" s="892"/>
      <c r="AE55" s="893"/>
      <c r="AF55" s="821"/>
      <c r="AG55" s="822"/>
      <c r="AH55" s="822"/>
      <c r="AI55" s="822"/>
      <c r="AJ55" s="823"/>
      <c r="AK55" s="894"/>
      <c r="AL55" s="892"/>
      <c r="AM55" s="892"/>
      <c r="AN55" s="892"/>
      <c r="AO55" s="892"/>
      <c r="AP55" s="892"/>
      <c r="AQ55" s="892"/>
      <c r="AR55" s="892"/>
      <c r="AS55" s="892"/>
      <c r="AT55" s="892"/>
      <c r="AU55" s="892"/>
      <c r="AV55" s="892"/>
      <c r="AW55" s="892"/>
      <c r="AX55" s="892"/>
      <c r="AY55" s="892"/>
      <c r="AZ55" s="895"/>
      <c r="BA55" s="895"/>
      <c r="BB55" s="895"/>
      <c r="BC55" s="895"/>
      <c r="BD55" s="895"/>
      <c r="BE55" s="886"/>
      <c r="BF55" s="886"/>
      <c r="BG55" s="886"/>
      <c r="BH55" s="886"/>
      <c r="BI55" s="887"/>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1"/>
      <c r="R56" s="892"/>
      <c r="S56" s="892"/>
      <c r="T56" s="892"/>
      <c r="U56" s="892"/>
      <c r="V56" s="892"/>
      <c r="W56" s="892"/>
      <c r="X56" s="892"/>
      <c r="Y56" s="892"/>
      <c r="Z56" s="892"/>
      <c r="AA56" s="892"/>
      <c r="AB56" s="892"/>
      <c r="AC56" s="892"/>
      <c r="AD56" s="892"/>
      <c r="AE56" s="893"/>
      <c r="AF56" s="821"/>
      <c r="AG56" s="822"/>
      <c r="AH56" s="822"/>
      <c r="AI56" s="822"/>
      <c r="AJ56" s="823"/>
      <c r="AK56" s="894"/>
      <c r="AL56" s="892"/>
      <c r="AM56" s="892"/>
      <c r="AN56" s="892"/>
      <c r="AO56" s="892"/>
      <c r="AP56" s="892"/>
      <c r="AQ56" s="892"/>
      <c r="AR56" s="892"/>
      <c r="AS56" s="892"/>
      <c r="AT56" s="892"/>
      <c r="AU56" s="892"/>
      <c r="AV56" s="892"/>
      <c r="AW56" s="892"/>
      <c r="AX56" s="892"/>
      <c r="AY56" s="892"/>
      <c r="AZ56" s="895"/>
      <c r="BA56" s="895"/>
      <c r="BB56" s="895"/>
      <c r="BC56" s="895"/>
      <c r="BD56" s="895"/>
      <c r="BE56" s="886"/>
      <c r="BF56" s="886"/>
      <c r="BG56" s="886"/>
      <c r="BH56" s="886"/>
      <c r="BI56" s="887"/>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1"/>
      <c r="R57" s="892"/>
      <c r="S57" s="892"/>
      <c r="T57" s="892"/>
      <c r="U57" s="892"/>
      <c r="V57" s="892"/>
      <c r="W57" s="892"/>
      <c r="X57" s="892"/>
      <c r="Y57" s="892"/>
      <c r="Z57" s="892"/>
      <c r="AA57" s="892"/>
      <c r="AB57" s="892"/>
      <c r="AC57" s="892"/>
      <c r="AD57" s="892"/>
      <c r="AE57" s="893"/>
      <c r="AF57" s="821"/>
      <c r="AG57" s="822"/>
      <c r="AH57" s="822"/>
      <c r="AI57" s="822"/>
      <c r="AJ57" s="823"/>
      <c r="AK57" s="894"/>
      <c r="AL57" s="892"/>
      <c r="AM57" s="892"/>
      <c r="AN57" s="892"/>
      <c r="AO57" s="892"/>
      <c r="AP57" s="892"/>
      <c r="AQ57" s="892"/>
      <c r="AR57" s="892"/>
      <c r="AS57" s="892"/>
      <c r="AT57" s="892"/>
      <c r="AU57" s="892"/>
      <c r="AV57" s="892"/>
      <c r="AW57" s="892"/>
      <c r="AX57" s="892"/>
      <c r="AY57" s="892"/>
      <c r="AZ57" s="895"/>
      <c r="BA57" s="895"/>
      <c r="BB57" s="895"/>
      <c r="BC57" s="895"/>
      <c r="BD57" s="895"/>
      <c r="BE57" s="886"/>
      <c r="BF57" s="886"/>
      <c r="BG57" s="886"/>
      <c r="BH57" s="886"/>
      <c r="BI57" s="887"/>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1"/>
      <c r="R58" s="892"/>
      <c r="S58" s="892"/>
      <c r="T58" s="892"/>
      <c r="U58" s="892"/>
      <c r="V58" s="892"/>
      <c r="W58" s="892"/>
      <c r="X58" s="892"/>
      <c r="Y58" s="892"/>
      <c r="Z58" s="892"/>
      <c r="AA58" s="892"/>
      <c r="AB58" s="892"/>
      <c r="AC58" s="892"/>
      <c r="AD58" s="892"/>
      <c r="AE58" s="893"/>
      <c r="AF58" s="821"/>
      <c r="AG58" s="822"/>
      <c r="AH58" s="822"/>
      <c r="AI58" s="822"/>
      <c r="AJ58" s="823"/>
      <c r="AK58" s="894"/>
      <c r="AL58" s="892"/>
      <c r="AM58" s="892"/>
      <c r="AN58" s="892"/>
      <c r="AO58" s="892"/>
      <c r="AP58" s="892"/>
      <c r="AQ58" s="892"/>
      <c r="AR58" s="892"/>
      <c r="AS58" s="892"/>
      <c r="AT58" s="892"/>
      <c r="AU58" s="892"/>
      <c r="AV58" s="892"/>
      <c r="AW58" s="892"/>
      <c r="AX58" s="892"/>
      <c r="AY58" s="892"/>
      <c r="AZ58" s="895"/>
      <c r="BA58" s="895"/>
      <c r="BB58" s="895"/>
      <c r="BC58" s="895"/>
      <c r="BD58" s="895"/>
      <c r="BE58" s="886"/>
      <c r="BF58" s="886"/>
      <c r="BG58" s="886"/>
      <c r="BH58" s="886"/>
      <c r="BI58" s="887"/>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1"/>
      <c r="R59" s="892"/>
      <c r="S59" s="892"/>
      <c r="T59" s="892"/>
      <c r="U59" s="892"/>
      <c r="V59" s="892"/>
      <c r="W59" s="892"/>
      <c r="X59" s="892"/>
      <c r="Y59" s="892"/>
      <c r="Z59" s="892"/>
      <c r="AA59" s="892"/>
      <c r="AB59" s="892"/>
      <c r="AC59" s="892"/>
      <c r="AD59" s="892"/>
      <c r="AE59" s="893"/>
      <c r="AF59" s="821"/>
      <c r="AG59" s="822"/>
      <c r="AH59" s="822"/>
      <c r="AI59" s="822"/>
      <c r="AJ59" s="823"/>
      <c r="AK59" s="894"/>
      <c r="AL59" s="892"/>
      <c r="AM59" s="892"/>
      <c r="AN59" s="892"/>
      <c r="AO59" s="892"/>
      <c r="AP59" s="892"/>
      <c r="AQ59" s="892"/>
      <c r="AR59" s="892"/>
      <c r="AS59" s="892"/>
      <c r="AT59" s="892"/>
      <c r="AU59" s="892"/>
      <c r="AV59" s="892"/>
      <c r="AW59" s="892"/>
      <c r="AX59" s="892"/>
      <c r="AY59" s="892"/>
      <c r="AZ59" s="895"/>
      <c r="BA59" s="895"/>
      <c r="BB59" s="895"/>
      <c r="BC59" s="895"/>
      <c r="BD59" s="895"/>
      <c r="BE59" s="886"/>
      <c r="BF59" s="886"/>
      <c r="BG59" s="886"/>
      <c r="BH59" s="886"/>
      <c r="BI59" s="887"/>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1"/>
      <c r="R60" s="892"/>
      <c r="S60" s="892"/>
      <c r="T60" s="892"/>
      <c r="U60" s="892"/>
      <c r="V60" s="892"/>
      <c r="W60" s="892"/>
      <c r="X60" s="892"/>
      <c r="Y60" s="892"/>
      <c r="Z60" s="892"/>
      <c r="AA60" s="892"/>
      <c r="AB60" s="892"/>
      <c r="AC60" s="892"/>
      <c r="AD60" s="892"/>
      <c r="AE60" s="893"/>
      <c r="AF60" s="821"/>
      <c r="AG60" s="822"/>
      <c r="AH60" s="822"/>
      <c r="AI60" s="822"/>
      <c r="AJ60" s="823"/>
      <c r="AK60" s="894"/>
      <c r="AL60" s="892"/>
      <c r="AM60" s="892"/>
      <c r="AN60" s="892"/>
      <c r="AO60" s="892"/>
      <c r="AP60" s="892"/>
      <c r="AQ60" s="892"/>
      <c r="AR60" s="892"/>
      <c r="AS60" s="892"/>
      <c r="AT60" s="892"/>
      <c r="AU60" s="892"/>
      <c r="AV60" s="892"/>
      <c r="AW60" s="892"/>
      <c r="AX60" s="892"/>
      <c r="AY60" s="892"/>
      <c r="AZ60" s="895"/>
      <c r="BA60" s="895"/>
      <c r="BB60" s="895"/>
      <c r="BC60" s="895"/>
      <c r="BD60" s="895"/>
      <c r="BE60" s="886"/>
      <c r="BF60" s="886"/>
      <c r="BG60" s="886"/>
      <c r="BH60" s="886"/>
      <c r="BI60" s="887"/>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1"/>
      <c r="R61" s="892"/>
      <c r="S61" s="892"/>
      <c r="T61" s="892"/>
      <c r="U61" s="892"/>
      <c r="V61" s="892"/>
      <c r="W61" s="892"/>
      <c r="X61" s="892"/>
      <c r="Y61" s="892"/>
      <c r="Z61" s="892"/>
      <c r="AA61" s="892"/>
      <c r="AB61" s="892"/>
      <c r="AC61" s="892"/>
      <c r="AD61" s="892"/>
      <c r="AE61" s="893"/>
      <c r="AF61" s="821"/>
      <c r="AG61" s="822"/>
      <c r="AH61" s="822"/>
      <c r="AI61" s="822"/>
      <c r="AJ61" s="823"/>
      <c r="AK61" s="894"/>
      <c r="AL61" s="892"/>
      <c r="AM61" s="892"/>
      <c r="AN61" s="892"/>
      <c r="AO61" s="892"/>
      <c r="AP61" s="892"/>
      <c r="AQ61" s="892"/>
      <c r="AR61" s="892"/>
      <c r="AS61" s="892"/>
      <c r="AT61" s="892"/>
      <c r="AU61" s="892"/>
      <c r="AV61" s="892"/>
      <c r="AW61" s="892"/>
      <c r="AX61" s="892"/>
      <c r="AY61" s="892"/>
      <c r="AZ61" s="895"/>
      <c r="BA61" s="895"/>
      <c r="BB61" s="895"/>
      <c r="BC61" s="895"/>
      <c r="BD61" s="895"/>
      <c r="BE61" s="886"/>
      <c r="BF61" s="886"/>
      <c r="BG61" s="886"/>
      <c r="BH61" s="886"/>
      <c r="BI61" s="887"/>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1"/>
      <c r="R62" s="892"/>
      <c r="S62" s="892"/>
      <c r="T62" s="892"/>
      <c r="U62" s="892"/>
      <c r="V62" s="892"/>
      <c r="W62" s="892"/>
      <c r="X62" s="892"/>
      <c r="Y62" s="892"/>
      <c r="Z62" s="892"/>
      <c r="AA62" s="892"/>
      <c r="AB62" s="892"/>
      <c r="AC62" s="892"/>
      <c r="AD62" s="892"/>
      <c r="AE62" s="893"/>
      <c r="AF62" s="821"/>
      <c r="AG62" s="822"/>
      <c r="AH62" s="822"/>
      <c r="AI62" s="822"/>
      <c r="AJ62" s="823"/>
      <c r="AK62" s="894"/>
      <c r="AL62" s="892"/>
      <c r="AM62" s="892"/>
      <c r="AN62" s="892"/>
      <c r="AO62" s="892"/>
      <c r="AP62" s="892"/>
      <c r="AQ62" s="892"/>
      <c r="AR62" s="892"/>
      <c r="AS62" s="892"/>
      <c r="AT62" s="892"/>
      <c r="AU62" s="892"/>
      <c r="AV62" s="892"/>
      <c r="AW62" s="892"/>
      <c r="AX62" s="892"/>
      <c r="AY62" s="892"/>
      <c r="AZ62" s="895"/>
      <c r="BA62" s="895"/>
      <c r="BB62" s="895"/>
      <c r="BC62" s="895"/>
      <c r="BD62" s="895"/>
      <c r="BE62" s="886"/>
      <c r="BF62" s="886"/>
      <c r="BG62" s="886"/>
      <c r="BH62" s="886"/>
      <c r="BI62" s="887"/>
      <c r="BJ62" s="903" t="s">
        <v>398</v>
      </c>
      <c r="BK62" s="868"/>
      <c r="BL62" s="868"/>
      <c r="BM62" s="868"/>
      <c r="BN62" s="869"/>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399</v>
      </c>
      <c r="C63" s="851"/>
      <c r="D63" s="851"/>
      <c r="E63" s="851"/>
      <c r="F63" s="851"/>
      <c r="G63" s="851"/>
      <c r="H63" s="851"/>
      <c r="I63" s="851"/>
      <c r="J63" s="851"/>
      <c r="K63" s="851"/>
      <c r="L63" s="851"/>
      <c r="M63" s="851"/>
      <c r="N63" s="851"/>
      <c r="O63" s="851"/>
      <c r="P63" s="852"/>
      <c r="Q63" s="896"/>
      <c r="R63" s="897"/>
      <c r="S63" s="897"/>
      <c r="T63" s="897"/>
      <c r="U63" s="897"/>
      <c r="V63" s="897"/>
      <c r="W63" s="897"/>
      <c r="X63" s="897"/>
      <c r="Y63" s="897"/>
      <c r="Z63" s="897"/>
      <c r="AA63" s="897"/>
      <c r="AB63" s="897"/>
      <c r="AC63" s="897"/>
      <c r="AD63" s="897"/>
      <c r="AE63" s="898"/>
      <c r="AF63" s="899">
        <f>SUM(AF28:AJ62)</f>
        <v>14</v>
      </c>
      <c r="AG63" s="900"/>
      <c r="AH63" s="900"/>
      <c r="AI63" s="900"/>
      <c r="AJ63" s="901"/>
      <c r="AK63" s="902"/>
      <c r="AL63" s="897"/>
      <c r="AM63" s="897"/>
      <c r="AN63" s="897"/>
      <c r="AO63" s="897"/>
      <c r="AP63" s="900">
        <f>SUM(AP28:AT62)</f>
        <v>691</v>
      </c>
      <c r="AQ63" s="900"/>
      <c r="AR63" s="900"/>
      <c r="AS63" s="900"/>
      <c r="AT63" s="900"/>
      <c r="AU63" s="900">
        <f>SUM(AU28:AY62)</f>
        <v>260</v>
      </c>
      <c r="AV63" s="900"/>
      <c r="AW63" s="900"/>
      <c r="AX63" s="900"/>
      <c r="AY63" s="900"/>
      <c r="AZ63" s="904"/>
      <c r="BA63" s="904"/>
      <c r="BB63" s="904"/>
      <c r="BC63" s="904"/>
      <c r="BD63" s="904"/>
      <c r="BE63" s="905"/>
      <c r="BF63" s="905"/>
      <c r="BG63" s="905"/>
      <c r="BH63" s="905"/>
      <c r="BI63" s="906"/>
      <c r="BJ63" s="907" t="s">
        <v>400</v>
      </c>
      <c r="BK63" s="908"/>
      <c r="BL63" s="908"/>
      <c r="BM63" s="908"/>
      <c r="BN63" s="909"/>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0" t="s">
        <v>406</v>
      </c>
      <c r="AG66" s="872"/>
      <c r="AH66" s="872"/>
      <c r="AI66" s="872"/>
      <c r="AJ66" s="911"/>
      <c r="AK66" s="777" t="s">
        <v>407</v>
      </c>
      <c r="AL66" s="801"/>
      <c r="AM66" s="801"/>
      <c r="AN66" s="801"/>
      <c r="AO66" s="802"/>
      <c r="AP66" s="777" t="s">
        <v>408</v>
      </c>
      <c r="AQ66" s="778"/>
      <c r="AR66" s="778"/>
      <c r="AS66" s="778"/>
      <c r="AT66" s="779"/>
      <c r="AU66" s="777" t="s">
        <v>409</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1"/>
      <c r="BT66" s="922"/>
      <c r="BU66" s="922"/>
      <c r="BV66" s="922"/>
      <c r="BW66" s="922"/>
      <c r="BX66" s="922"/>
      <c r="BY66" s="922"/>
      <c r="BZ66" s="922"/>
      <c r="CA66" s="922"/>
      <c r="CB66" s="922"/>
      <c r="CC66" s="922"/>
      <c r="CD66" s="922"/>
      <c r="CE66" s="922"/>
      <c r="CF66" s="922"/>
      <c r="CG66" s="923"/>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15"/>
      <c r="DW66" s="916"/>
      <c r="DX66" s="916"/>
      <c r="DY66" s="916"/>
      <c r="DZ66" s="917"/>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2"/>
      <c r="AG67" s="875"/>
      <c r="AH67" s="875"/>
      <c r="AI67" s="875"/>
      <c r="AJ67" s="913"/>
      <c r="AK67" s="914"/>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1"/>
      <c r="BT67" s="922"/>
      <c r="BU67" s="922"/>
      <c r="BV67" s="922"/>
      <c r="BW67" s="922"/>
      <c r="BX67" s="922"/>
      <c r="BY67" s="922"/>
      <c r="BZ67" s="922"/>
      <c r="CA67" s="922"/>
      <c r="CB67" s="922"/>
      <c r="CC67" s="922"/>
      <c r="CD67" s="922"/>
      <c r="CE67" s="922"/>
      <c r="CF67" s="922"/>
      <c r="CG67" s="923"/>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15"/>
      <c r="DW67" s="916"/>
      <c r="DX67" s="916"/>
      <c r="DY67" s="916"/>
      <c r="DZ67" s="917"/>
      <c r="EA67" s="226"/>
    </row>
    <row r="68" spans="1:131" s="227" customFormat="1" ht="26.25" customHeight="1" thickTop="1">
      <c r="A68" s="238">
        <v>1</v>
      </c>
      <c r="B68" s="927" t="s">
        <v>566</v>
      </c>
      <c r="C68" s="928"/>
      <c r="D68" s="928"/>
      <c r="E68" s="928"/>
      <c r="F68" s="928"/>
      <c r="G68" s="928"/>
      <c r="H68" s="928"/>
      <c r="I68" s="928"/>
      <c r="J68" s="928"/>
      <c r="K68" s="928"/>
      <c r="L68" s="928"/>
      <c r="M68" s="928"/>
      <c r="N68" s="928"/>
      <c r="O68" s="928"/>
      <c r="P68" s="929"/>
      <c r="Q68" s="930">
        <v>517</v>
      </c>
      <c r="R68" s="924"/>
      <c r="S68" s="924"/>
      <c r="T68" s="924"/>
      <c r="U68" s="924"/>
      <c r="V68" s="924">
        <v>513</v>
      </c>
      <c r="W68" s="924"/>
      <c r="X68" s="924"/>
      <c r="Y68" s="924"/>
      <c r="Z68" s="924"/>
      <c r="AA68" s="924">
        <f>Q68-V68</f>
        <v>4</v>
      </c>
      <c r="AB68" s="924"/>
      <c r="AC68" s="924"/>
      <c r="AD68" s="924"/>
      <c r="AE68" s="924"/>
      <c r="AF68" s="924">
        <v>4</v>
      </c>
      <c r="AG68" s="924"/>
      <c r="AH68" s="924"/>
      <c r="AI68" s="924"/>
      <c r="AJ68" s="924"/>
      <c r="AK68" s="924" t="s">
        <v>586</v>
      </c>
      <c r="AL68" s="924"/>
      <c r="AM68" s="924"/>
      <c r="AN68" s="924"/>
      <c r="AO68" s="924"/>
      <c r="AP68" s="924" t="s">
        <v>586</v>
      </c>
      <c r="AQ68" s="924"/>
      <c r="AR68" s="924"/>
      <c r="AS68" s="924"/>
      <c r="AT68" s="924"/>
      <c r="AU68" s="924" t="s">
        <v>586</v>
      </c>
      <c r="AV68" s="924"/>
      <c r="AW68" s="924"/>
      <c r="AX68" s="924"/>
      <c r="AY68" s="924"/>
      <c r="AZ68" s="925"/>
      <c r="BA68" s="925"/>
      <c r="BB68" s="925"/>
      <c r="BC68" s="925"/>
      <c r="BD68" s="926"/>
      <c r="BE68" s="245"/>
      <c r="BF68" s="245"/>
      <c r="BG68" s="245"/>
      <c r="BH68" s="245"/>
      <c r="BI68" s="245"/>
      <c r="BJ68" s="245"/>
      <c r="BK68" s="245"/>
      <c r="BL68" s="245"/>
      <c r="BM68" s="245"/>
      <c r="BN68" s="245"/>
      <c r="BO68" s="245"/>
      <c r="BP68" s="245"/>
      <c r="BQ68" s="242">
        <v>62</v>
      </c>
      <c r="BR68" s="247"/>
      <c r="BS68" s="921"/>
      <c r="BT68" s="922"/>
      <c r="BU68" s="922"/>
      <c r="BV68" s="922"/>
      <c r="BW68" s="922"/>
      <c r="BX68" s="922"/>
      <c r="BY68" s="922"/>
      <c r="BZ68" s="922"/>
      <c r="CA68" s="922"/>
      <c r="CB68" s="922"/>
      <c r="CC68" s="922"/>
      <c r="CD68" s="922"/>
      <c r="CE68" s="922"/>
      <c r="CF68" s="922"/>
      <c r="CG68" s="923"/>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15"/>
      <c r="DW68" s="916"/>
      <c r="DX68" s="916"/>
      <c r="DY68" s="916"/>
      <c r="DZ68" s="917"/>
      <c r="EA68" s="226"/>
    </row>
    <row r="69" spans="1:131" s="227" customFormat="1" ht="26.25" customHeight="1">
      <c r="A69" s="241">
        <v>2</v>
      </c>
      <c r="B69" s="931" t="s">
        <v>567</v>
      </c>
      <c r="C69" s="932"/>
      <c r="D69" s="932"/>
      <c r="E69" s="932"/>
      <c r="F69" s="932"/>
      <c r="G69" s="932"/>
      <c r="H69" s="932"/>
      <c r="I69" s="932"/>
      <c r="J69" s="932"/>
      <c r="K69" s="932"/>
      <c r="L69" s="932"/>
      <c r="M69" s="932"/>
      <c r="N69" s="932"/>
      <c r="O69" s="932"/>
      <c r="P69" s="933"/>
      <c r="Q69" s="934">
        <v>33</v>
      </c>
      <c r="R69" s="889"/>
      <c r="S69" s="889"/>
      <c r="T69" s="889"/>
      <c r="U69" s="889"/>
      <c r="V69" s="889">
        <v>31</v>
      </c>
      <c r="W69" s="889"/>
      <c r="X69" s="889"/>
      <c r="Y69" s="889"/>
      <c r="Z69" s="889"/>
      <c r="AA69" s="935">
        <f t="shared" ref="AA69:AA78" si="1">Q69-V69</f>
        <v>2</v>
      </c>
      <c r="AB69" s="936"/>
      <c r="AC69" s="936"/>
      <c r="AD69" s="936"/>
      <c r="AE69" s="888"/>
      <c r="AF69" s="889">
        <v>2</v>
      </c>
      <c r="AG69" s="889"/>
      <c r="AH69" s="889"/>
      <c r="AI69" s="889"/>
      <c r="AJ69" s="889"/>
      <c r="AK69" s="889" t="s">
        <v>586</v>
      </c>
      <c r="AL69" s="889"/>
      <c r="AM69" s="889"/>
      <c r="AN69" s="889"/>
      <c r="AO69" s="889"/>
      <c r="AP69" s="889" t="s">
        <v>586</v>
      </c>
      <c r="AQ69" s="889"/>
      <c r="AR69" s="889"/>
      <c r="AS69" s="889"/>
      <c r="AT69" s="889"/>
      <c r="AU69" s="889" t="s">
        <v>586</v>
      </c>
      <c r="AV69" s="889"/>
      <c r="AW69" s="889"/>
      <c r="AX69" s="889"/>
      <c r="AY69" s="889"/>
      <c r="AZ69" s="937"/>
      <c r="BA69" s="937"/>
      <c r="BB69" s="937"/>
      <c r="BC69" s="937"/>
      <c r="BD69" s="938"/>
      <c r="BE69" s="245"/>
      <c r="BF69" s="245"/>
      <c r="BG69" s="245"/>
      <c r="BH69" s="245"/>
      <c r="BI69" s="245"/>
      <c r="BJ69" s="245"/>
      <c r="BK69" s="245"/>
      <c r="BL69" s="245"/>
      <c r="BM69" s="245"/>
      <c r="BN69" s="245"/>
      <c r="BO69" s="245"/>
      <c r="BP69" s="245"/>
      <c r="BQ69" s="242">
        <v>63</v>
      </c>
      <c r="BR69" s="247"/>
      <c r="BS69" s="921"/>
      <c r="BT69" s="922"/>
      <c r="BU69" s="922"/>
      <c r="BV69" s="922"/>
      <c r="BW69" s="922"/>
      <c r="BX69" s="922"/>
      <c r="BY69" s="922"/>
      <c r="BZ69" s="922"/>
      <c r="CA69" s="922"/>
      <c r="CB69" s="922"/>
      <c r="CC69" s="922"/>
      <c r="CD69" s="922"/>
      <c r="CE69" s="922"/>
      <c r="CF69" s="922"/>
      <c r="CG69" s="923"/>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15"/>
      <c r="DW69" s="916"/>
      <c r="DX69" s="916"/>
      <c r="DY69" s="916"/>
      <c r="DZ69" s="917"/>
      <c r="EA69" s="226"/>
    </row>
    <row r="70" spans="1:131" s="227" customFormat="1" ht="26.25" customHeight="1">
      <c r="A70" s="241">
        <v>3</v>
      </c>
      <c r="B70" s="931" t="s">
        <v>568</v>
      </c>
      <c r="C70" s="932"/>
      <c r="D70" s="932"/>
      <c r="E70" s="932"/>
      <c r="F70" s="932"/>
      <c r="G70" s="932"/>
      <c r="H70" s="932"/>
      <c r="I70" s="932"/>
      <c r="J70" s="932"/>
      <c r="K70" s="932"/>
      <c r="L70" s="932"/>
      <c r="M70" s="932"/>
      <c r="N70" s="932"/>
      <c r="O70" s="932"/>
      <c r="P70" s="933"/>
      <c r="Q70" s="934">
        <v>1080</v>
      </c>
      <c r="R70" s="889"/>
      <c r="S70" s="889"/>
      <c r="T70" s="889"/>
      <c r="U70" s="889"/>
      <c r="V70" s="889">
        <v>1025</v>
      </c>
      <c r="W70" s="889"/>
      <c r="X70" s="889"/>
      <c r="Y70" s="889"/>
      <c r="Z70" s="889"/>
      <c r="AA70" s="935">
        <f t="shared" si="1"/>
        <v>55</v>
      </c>
      <c r="AB70" s="936"/>
      <c r="AC70" s="936"/>
      <c r="AD70" s="936"/>
      <c r="AE70" s="888"/>
      <c r="AF70" s="889">
        <v>55</v>
      </c>
      <c r="AG70" s="889"/>
      <c r="AH70" s="889"/>
      <c r="AI70" s="889"/>
      <c r="AJ70" s="889"/>
      <c r="AK70" s="889" t="s">
        <v>586</v>
      </c>
      <c r="AL70" s="889"/>
      <c r="AM70" s="889"/>
      <c r="AN70" s="889"/>
      <c r="AO70" s="889"/>
      <c r="AP70" s="889">
        <v>912</v>
      </c>
      <c r="AQ70" s="889"/>
      <c r="AR70" s="889"/>
      <c r="AS70" s="889"/>
      <c r="AT70" s="889"/>
      <c r="AU70" s="889">
        <v>67</v>
      </c>
      <c r="AV70" s="889"/>
      <c r="AW70" s="889"/>
      <c r="AX70" s="889"/>
      <c r="AY70" s="889"/>
      <c r="AZ70" s="937"/>
      <c r="BA70" s="937"/>
      <c r="BB70" s="937"/>
      <c r="BC70" s="937"/>
      <c r="BD70" s="938"/>
      <c r="BE70" s="245"/>
      <c r="BF70" s="245"/>
      <c r="BG70" s="245"/>
      <c r="BH70" s="245"/>
      <c r="BI70" s="245"/>
      <c r="BJ70" s="245"/>
      <c r="BK70" s="245"/>
      <c r="BL70" s="245"/>
      <c r="BM70" s="245"/>
      <c r="BN70" s="245"/>
      <c r="BO70" s="245"/>
      <c r="BP70" s="245"/>
      <c r="BQ70" s="242">
        <v>64</v>
      </c>
      <c r="BR70" s="247"/>
      <c r="BS70" s="921"/>
      <c r="BT70" s="922"/>
      <c r="BU70" s="922"/>
      <c r="BV70" s="922"/>
      <c r="BW70" s="922"/>
      <c r="BX70" s="922"/>
      <c r="BY70" s="922"/>
      <c r="BZ70" s="922"/>
      <c r="CA70" s="922"/>
      <c r="CB70" s="922"/>
      <c r="CC70" s="922"/>
      <c r="CD70" s="922"/>
      <c r="CE70" s="922"/>
      <c r="CF70" s="922"/>
      <c r="CG70" s="923"/>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15"/>
      <c r="DW70" s="916"/>
      <c r="DX70" s="916"/>
      <c r="DY70" s="916"/>
      <c r="DZ70" s="917"/>
      <c r="EA70" s="226"/>
    </row>
    <row r="71" spans="1:131" s="227" customFormat="1" ht="26.25" customHeight="1">
      <c r="A71" s="241">
        <v>4</v>
      </c>
      <c r="B71" s="931" t="s">
        <v>569</v>
      </c>
      <c r="C71" s="932"/>
      <c r="D71" s="932"/>
      <c r="E71" s="932"/>
      <c r="F71" s="932"/>
      <c r="G71" s="932"/>
      <c r="H71" s="932"/>
      <c r="I71" s="932"/>
      <c r="J71" s="932"/>
      <c r="K71" s="932"/>
      <c r="L71" s="932"/>
      <c r="M71" s="932"/>
      <c r="N71" s="932"/>
      <c r="O71" s="932"/>
      <c r="P71" s="933"/>
      <c r="Q71" s="934">
        <v>40</v>
      </c>
      <c r="R71" s="889"/>
      <c r="S71" s="889"/>
      <c r="T71" s="889"/>
      <c r="U71" s="889"/>
      <c r="V71" s="889">
        <v>40</v>
      </c>
      <c r="W71" s="889"/>
      <c r="X71" s="889"/>
      <c r="Y71" s="889"/>
      <c r="Z71" s="889"/>
      <c r="AA71" s="935">
        <f t="shared" si="1"/>
        <v>0</v>
      </c>
      <c r="AB71" s="936"/>
      <c r="AC71" s="936"/>
      <c r="AD71" s="936"/>
      <c r="AE71" s="888"/>
      <c r="AF71" s="889">
        <v>0</v>
      </c>
      <c r="AG71" s="889"/>
      <c r="AH71" s="889"/>
      <c r="AI71" s="889"/>
      <c r="AJ71" s="889"/>
      <c r="AK71" s="889" t="s">
        <v>586</v>
      </c>
      <c r="AL71" s="889"/>
      <c r="AM71" s="889"/>
      <c r="AN71" s="889"/>
      <c r="AO71" s="889"/>
      <c r="AP71" s="889" t="s">
        <v>586</v>
      </c>
      <c r="AQ71" s="889"/>
      <c r="AR71" s="889"/>
      <c r="AS71" s="889"/>
      <c r="AT71" s="889"/>
      <c r="AU71" s="889" t="s">
        <v>586</v>
      </c>
      <c r="AV71" s="889"/>
      <c r="AW71" s="889"/>
      <c r="AX71" s="889"/>
      <c r="AY71" s="889"/>
      <c r="AZ71" s="937"/>
      <c r="BA71" s="937"/>
      <c r="BB71" s="937"/>
      <c r="BC71" s="937"/>
      <c r="BD71" s="938"/>
      <c r="BE71" s="245"/>
      <c r="BF71" s="245"/>
      <c r="BG71" s="245"/>
      <c r="BH71" s="245"/>
      <c r="BI71" s="245"/>
      <c r="BJ71" s="245"/>
      <c r="BK71" s="245"/>
      <c r="BL71" s="245"/>
      <c r="BM71" s="245"/>
      <c r="BN71" s="245"/>
      <c r="BO71" s="245"/>
      <c r="BP71" s="245"/>
      <c r="BQ71" s="242">
        <v>65</v>
      </c>
      <c r="BR71" s="247"/>
      <c r="BS71" s="921"/>
      <c r="BT71" s="922"/>
      <c r="BU71" s="922"/>
      <c r="BV71" s="922"/>
      <c r="BW71" s="922"/>
      <c r="BX71" s="922"/>
      <c r="BY71" s="922"/>
      <c r="BZ71" s="922"/>
      <c r="CA71" s="922"/>
      <c r="CB71" s="922"/>
      <c r="CC71" s="922"/>
      <c r="CD71" s="922"/>
      <c r="CE71" s="922"/>
      <c r="CF71" s="922"/>
      <c r="CG71" s="923"/>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15"/>
      <c r="DW71" s="916"/>
      <c r="DX71" s="916"/>
      <c r="DY71" s="916"/>
      <c r="DZ71" s="917"/>
      <c r="EA71" s="226"/>
    </row>
    <row r="72" spans="1:131" s="227" customFormat="1" ht="26.25" customHeight="1">
      <c r="A72" s="241">
        <v>5</v>
      </c>
      <c r="B72" s="931" t="s">
        <v>570</v>
      </c>
      <c r="C72" s="932"/>
      <c r="D72" s="932"/>
      <c r="E72" s="932"/>
      <c r="F72" s="932"/>
      <c r="G72" s="932"/>
      <c r="H72" s="932"/>
      <c r="I72" s="932"/>
      <c r="J72" s="932"/>
      <c r="K72" s="932"/>
      <c r="L72" s="932"/>
      <c r="M72" s="932"/>
      <c r="N72" s="932"/>
      <c r="O72" s="932"/>
      <c r="P72" s="933"/>
      <c r="Q72" s="934">
        <v>1216</v>
      </c>
      <c r="R72" s="889"/>
      <c r="S72" s="889"/>
      <c r="T72" s="889"/>
      <c r="U72" s="889"/>
      <c r="V72" s="889">
        <v>1121</v>
      </c>
      <c r="W72" s="889"/>
      <c r="X72" s="889"/>
      <c r="Y72" s="889"/>
      <c r="Z72" s="889"/>
      <c r="AA72" s="935">
        <f t="shared" si="1"/>
        <v>95</v>
      </c>
      <c r="AB72" s="936"/>
      <c r="AC72" s="936"/>
      <c r="AD72" s="936"/>
      <c r="AE72" s="888"/>
      <c r="AF72" s="889">
        <v>95</v>
      </c>
      <c r="AG72" s="889"/>
      <c r="AH72" s="889"/>
      <c r="AI72" s="889"/>
      <c r="AJ72" s="889"/>
      <c r="AK72" s="889" t="s">
        <v>586</v>
      </c>
      <c r="AL72" s="889"/>
      <c r="AM72" s="889"/>
      <c r="AN72" s="889"/>
      <c r="AO72" s="889"/>
      <c r="AP72" s="889">
        <v>79</v>
      </c>
      <c r="AQ72" s="889"/>
      <c r="AR72" s="889"/>
      <c r="AS72" s="889"/>
      <c r="AT72" s="889"/>
      <c r="AU72" s="889">
        <v>22</v>
      </c>
      <c r="AV72" s="889"/>
      <c r="AW72" s="889"/>
      <c r="AX72" s="889"/>
      <c r="AY72" s="889"/>
      <c r="AZ72" s="937"/>
      <c r="BA72" s="937"/>
      <c r="BB72" s="937"/>
      <c r="BC72" s="937"/>
      <c r="BD72" s="938"/>
      <c r="BE72" s="245"/>
      <c r="BF72" s="245"/>
      <c r="BG72" s="245"/>
      <c r="BH72" s="245"/>
      <c r="BI72" s="245"/>
      <c r="BJ72" s="245"/>
      <c r="BK72" s="245"/>
      <c r="BL72" s="245"/>
      <c r="BM72" s="245"/>
      <c r="BN72" s="245"/>
      <c r="BO72" s="245"/>
      <c r="BP72" s="245"/>
      <c r="BQ72" s="242">
        <v>66</v>
      </c>
      <c r="BR72" s="247"/>
      <c r="BS72" s="921"/>
      <c r="BT72" s="922"/>
      <c r="BU72" s="922"/>
      <c r="BV72" s="922"/>
      <c r="BW72" s="922"/>
      <c r="BX72" s="922"/>
      <c r="BY72" s="922"/>
      <c r="BZ72" s="922"/>
      <c r="CA72" s="922"/>
      <c r="CB72" s="922"/>
      <c r="CC72" s="922"/>
      <c r="CD72" s="922"/>
      <c r="CE72" s="922"/>
      <c r="CF72" s="922"/>
      <c r="CG72" s="923"/>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15"/>
      <c r="DW72" s="916"/>
      <c r="DX72" s="916"/>
      <c r="DY72" s="916"/>
      <c r="DZ72" s="917"/>
      <c r="EA72" s="226"/>
    </row>
    <row r="73" spans="1:131" s="227" customFormat="1" ht="26.25" customHeight="1">
      <c r="A73" s="241">
        <v>6</v>
      </c>
      <c r="B73" s="931" t="s">
        <v>571</v>
      </c>
      <c r="C73" s="932"/>
      <c r="D73" s="932"/>
      <c r="E73" s="932"/>
      <c r="F73" s="932"/>
      <c r="G73" s="932"/>
      <c r="H73" s="932"/>
      <c r="I73" s="932"/>
      <c r="J73" s="932"/>
      <c r="K73" s="932"/>
      <c r="L73" s="932"/>
      <c r="M73" s="932"/>
      <c r="N73" s="932"/>
      <c r="O73" s="932"/>
      <c r="P73" s="933"/>
      <c r="Q73" s="934">
        <v>1601</v>
      </c>
      <c r="R73" s="889"/>
      <c r="S73" s="889"/>
      <c r="T73" s="889"/>
      <c r="U73" s="889"/>
      <c r="V73" s="889">
        <v>1583</v>
      </c>
      <c r="W73" s="889"/>
      <c r="X73" s="889"/>
      <c r="Y73" s="889"/>
      <c r="Z73" s="889"/>
      <c r="AA73" s="935">
        <f t="shared" si="1"/>
        <v>18</v>
      </c>
      <c r="AB73" s="936"/>
      <c r="AC73" s="936"/>
      <c r="AD73" s="936"/>
      <c r="AE73" s="888"/>
      <c r="AF73" s="889">
        <v>18</v>
      </c>
      <c r="AG73" s="889"/>
      <c r="AH73" s="889"/>
      <c r="AI73" s="889"/>
      <c r="AJ73" s="889"/>
      <c r="AK73" s="889">
        <v>3</v>
      </c>
      <c r="AL73" s="889"/>
      <c r="AM73" s="889"/>
      <c r="AN73" s="889"/>
      <c r="AO73" s="889"/>
      <c r="AP73" s="889" t="s">
        <v>586</v>
      </c>
      <c r="AQ73" s="889"/>
      <c r="AR73" s="889"/>
      <c r="AS73" s="889"/>
      <c r="AT73" s="889"/>
      <c r="AU73" s="889" t="s">
        <v>586</v>
      </c>
      <c r="AV73" s="889"/>
      <c r="AW73" s="889"/>
      <c r="AX73" s="889"/>
      <c r="AY73" s="889"/>
      <c r="AZ73" s="937"/>
      <c r="BA73" s="937"/>
      <c r="BB73" s="937"/>
      <c r="BC73" s="937"/>
      <c r="BD73" s="938"/>
      <c r="BE73" s="245"/>
      <c r="BF73" s="245"/>
      <c r="BG73" s="245"/>
      <c r="BH73" s="245"/>
      <c r="BI73" s="245"/>
      <c r="BJ73" s="245"/>
      <c r="BK73" s="245"/>
      <c r="BL73" s="245"/>
      <c r="BM73" s="245"/>
      <c r="BN73" s="245"/>
      <c r="BO73" s="245"/>
      <c r="BP73" s="245"/>
      <c r="BQ73" s="242">
        <v>67</v>
      </c>
      <c r="BR73" s="247"/>
      <c r="BS73" s="921"/>
      <c r="BT73" s="922"/>
      <c r="BU73" s="922"/>
      <c r="BV73" s="922"/>
      <c r="BW73" s="922"/>
      <c r="BX73" s="922"/>
      <c r="BY73" s="922"/>
      <c r="BZ73" s="922"/>
      <c r="CA73" s="922"/>
      <c r="CB73" s="922"/>
      <c r="CC73" s="922"/>
      <c r="CD73" s="922"/>
      <c r="CE73" s="922"/>
      <c r="CF73" s="922"/>
      <c r="CG73" s="923"/>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15"/>
      <c r="DW73" s="916"/>
      <c r="DX73" s="916"/>
      <c r="DY73" s="916"/>
      <c r="DZ73" s="917"/>
      <c r="EA73" s="226"/>
    </row>
    <row r="74" spans="1:131" s="227" customFormat="1" ht="26.25" customHeight="1">
      <c r="A74" s="241">
        <v>7</v>
      </c>
      <c r="B74" s="931" t="s">
        <v>572</v>
      </c>
      <c r="C74" s="932"/>
      <c r="D74" s="932"/>
      <c r="E74" s="932"/>
      <c r="F74" s="932"/>
      <c r="G74" s="932"/>
      <c r="H74" s="932"/>
      <c r="I74" s="932"/>
      <c r="J74" s="932"/>
      <c r="K74" s="932"/>
      <c r="L74" s="932"/>
      <c r="M74" s="932"/>
      <c r="N74" s="932"/>
      <c r="O74" s="932"/>
      <c r="P74" s="933"/>
      <c r="Q74" s="934">
        <v>148</v>
      </c>
      <c r="R74" s="889"/>
      <c r="S74" s="889"/>
      <c r="T74" s="889"/>
      <c r="U74" s="889"/>
      <c r="V74" s="889">
        <v>140</v>
      </c>
      <c r="W74" s="889"/>
      <c r="X74" s="889"/>
      <c r="Y74" s="889"/>
      <c r="Z74" s="889"/>
      <c r="AA74" s="935">
        <f t="shared" si="1"/>
        <v>8</v>
      </c>
      <c r="AB74" s="936"/>
      <c r="AC74" s="936"/>
      <c r="AD74" s="936"/>
      <c r="AE74" s="888"/>
      <c r="AF74" s="889">
        <v>8</v>
      </c>
      <c r="AG74" s="889"/>
      <c r="AH74" s="889"/>
      <c r="AI74" s="889"/>
      <c r="AJ74" s="889"/>
      <c r="AK74" s="889" t="s">
        <v>586</v>
      </c>
      <c r="AL74" s="889"/>
      <c r="AM74" s="889"/>
      <c r="AN74" s="889"/>
      <c r="AO74" s="889"/>
      <c r="AP74" s="889" t="s">
        <v>586</v>
      </c>
      <c r="AQ74" s="889"/>
      <c r="AR74" s="889"/>
      <c r="AS74" s="889"/>
      <c r="AT74" s="889"/>
      <c r="AU74" s="889" t="s">
        <v>586</v>
      </c>
      <c r="AV74" s="889"/>
      <c r="AW74" s="889"/>
      <c r="AX74" s="889"/>
      <c r="AY74" s="889"/>
      <c r="AZ74" s="937"/>
      <c r="BA74" s="937"/>
      <c r="BB74" s="937"/>
      <c r="BC74" s="937"/>
      <c r="BD74" s="938"/>
      <c r="BE74" s="245"/>
      <c r="BF74" s="245"/>
      <c r="BG74" s="245"/>
      <c r="BH74" s="245"/>
      <c r="BI74" s="245"/>
      <c r="BJ74" s="245"/>
      <c r="BK74" s="245"/>
      <c r="BL74" s="245"/>
      <c r="BM74" s="245"/>
      <c r="BN74" s="245"/>
      <c r="BO74" s="245"/>
      <c r="BP74" s="245"/>
      <c r="BQ74" s="242">
        <v>68</v>
      </c>
      <c r="BR74" s="247"/>
      <c r="BS74" s="921"/>
      <c r="BT74" s="922"/>
      <c r="BU74" s="922"/>
      <c r="BV74" s="922"/>
      <c r="BW74" s="922"/>
      <c r="BX74" s="922"/>
      <c r="BY74" s="922"/>
      <c r="BZ74" s="922"/>
      <c r="CA74" s="922"/>
      <c r="CB74" s="922"/>
      <c r="CC74" s="922"/>
      <c r="CD74" s="922"/>
      <c r="CE74" s="922"/>
      <c r="CF74" s="922"/>
      <c r="CG74" s="923"/>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15"/>
      <c r="DW74" s="916"/>
      <c r="DX74" s="916"/>
      <c r="DY74" s="916"/>
      <c r="DZ74" s="917"/>
      <c r="EA74" s="226"/>
    </row>
    <row r="75" spans="1:131" s="227" customFormat="1" ht="26.25" customHeight="1">
      <c r="A75" s="241">
        <v>8</v>
      </c>
      <c r="B75" s="931" t="s">
        <v>573</v>
      </c>
      <c r="C75" s="932"/>
      <c r="D75" s="932"/>
      <c r="E75" s="932"/>
      <c r="F75" s="932"/>
      <c r="G75" s="932"/>
      <c r="H75" s="932"/>
      <c r="I75" s="932"/>
      <c r="J75" s="932"/>
      <c r="K75" s="932"/>
      <c r="L75" s="932"/>
      <c r="M75" s="932"/>
      <c r="N75" s="932"/>
      <c r="O75" s="932"/>
      <c r="P75" s="933"/>
      <c r="Q75" s="939">
        <v>4961</v>
      </c>
      <c r="R75" s="936"/>
      <c r="S75" s="936"/>
      <c r="T75" s="936"/>
      <c r="U75" s="888"/>
      <c r="V75" s="935">
        <v>4165</v>
      </c>
      <c r="W75" s="936"/>
      <c r="X75" s="936"/>
      <c r="Y75" s="936"/>
      <c r="Z75" s="888"/>
      <c r="AA75" s="935">
        <f t="shared" si="1"/>
        <v>796</v>
      </c>
      <c r="AB75" s="936"/>
      <c r="AC75" s="936"/>
      <c r="AD75" s="936"/>
      <c r="AE75" s="888"/>
      <c r="AF75" s="935">
        <v>796</v>
      </c>
      <c r="AG75" s="936"/>
      <c r="AH75" s="936"/>
      <c r="AI75" s="936"/>
      <c r="AJ75" s="888"/>
      <c r="AK75" s="935">
        <v>51</v>
      </c>
      <c r="AL75" s="936"/>
      <c r="AM75" s="936"/>
      <c r="AN75" s="936"/>
      <c r="AO75" s="888"/>
      <c r="AP75" s="889" t="s">
        <v>586</v>
      </c>
      <c r="AQ75" s="889"/>
      <c r="AR75" s="889"/>
      <c r="AS75" s="889"/>
      <c r="AT75" s="889"/>
      <c r="AU75" s="889" t="s">
        <v>586</v>
      </c>
      <c r="AV75" s="889"/>
      <c r="AW75" s="889"/>
      <c r="AX75" s="889"/>
      <c r="AY75" s="889"/>
      <c r="AZ75" s="937"/>
      <c r="BA75" s="937"/>
      <c r="BB75" s="937"/>
      <c r="BC75" s="937"/>
      <c r="BD75" s="938"/>
      <c r="BE75" s="245"/>
      <c r="BF75" s="245"/>
      <c r="BG75" s="245"/>
      <c r="BH75" s="245"/>
      <c r="BI75" s="245"/>
      <c r="BJ75" s="245"/>
      <c r="BK75" s="245"/>
      <c r="BL75" s="245"/>
      <c r="BM75" s="245"/>
      <c r="BN75" s="245"/>
      <c r="BO75" s="245"/>
      <c r="BP75" s="245"/>
      <c r="BQ75" s="242">
        <v>69</v>
      </c>
      <c r="BR75" s="247"/>
      <c r="BS75" s="921"/>
      <c r="BT75" s="922"/>
      <c r="BU75" s="922"/>
      <c r="BV75" s="922"/>
      <c r="BW75" s="922"/>
      <c r="BX75" s="922"/>
      <c r="BY75" s="922"/>
      <c r="BZ75" s="922"/>
      <c r="CA75" s="922"/>
      <c r="CB75" s="922"/>
      <c r="CC75" s="922"/>
      <c r="CD75" s="922"/>
      <c r="CE75" s="922"/>
      <c r="CF75" s="922"/>
      <c r="CG75" s="923"/>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15"/>
      <c r="DW75" s="916"/>
      <c r="DX75" s="916"/>
      <c r="DY75" s="916"/>
      <c r="DZ75" s="917"/>
      <c r="EA75" s="226"/>
    </row>
    <row r="76" spans="1:131" s="227" customFormat="1" ht="26.25" customHeight="1">
      <c r="A76" s="241">
        <v>9</v>
      </c>
      <c r="B76" s="931" t="s">
        <v>574</v>
      </c>
      <c r="C76" s="932"/>
      <c r="D76" s="932"/>
      <c r="E76" s="932"/>
      <c r="F76" s="932"/>
      <c r="G76" s="932"/>
      <c r="H76" s="932"/>
      <c r="I76" s="932"/>
      <c r="J76" s="932"/>
      <c r="K76" s="932"/>
      <c r="L76" s="932"/>
      <c r="M76" s="932"/>
      <c r="N76" s="932"/>
      <c r="O76" s="932"/>
      <c r="P76" s="933"/>
      <c r="Q76" s="939">
        <v>12</v>
      </c>
      <c r="R76" s="936"/>
      <c r="S76" s="936"/>
      <c r="T76" s="936"/>
      <c r="U76" s="888"/>
      <c r="V76" s="935">
        <v>12</v>
      </c>
      <c r="W76" s="936"/>
      <c r="X76" s="936"/>
      <c r="Y76" s="936"/>
      <c r="Z76" s="888"/>
      <c r="AA76" s="935">
        <f t="shared" si="1"/>
        <v>0</v>
      </c>
      <c r="AB76" s="936"/>
      <c r="AC76" s="936"/>
      <c r="AD76" s="936"/>
      <c r="AE76" s="888"/>
      <c r="AF76" s="935">
        <v>0</v>
      </c>
      <c r="AG76" s="936"/>
      <c r="AH76" s="936"/>
      <c r="AI76" s="936"/>
      <c r="AJ76" s="888"/>
      <c r="AK76" s="889" t="s">
        <v>586</v>
      </c>
      <c r="AL76" s="889"/>
      <c r="AM76" s="889"/>
      <c r="AN76" s="889"/>
      <c r="AO76" s="889"/>
      <c r="AP76" s="889" t="s">
        <v>586</v>
      </c>
      <c r="AQ76" s="889"/>
      <c r="AR76" s="889"/>
      <c r="AS76" s="889"/>
      <c r="AT76" s="889"/>
      <c r="AU76" s="889" t="s">
        <v>586</v>
      </c>
      <c r="AV76" s="889"/>
      <c r="AW76" s="889"/>
      <c r="AX76" s="889"/>
      <c r="AY76" s="889"/>
      <c r="AZ76" s="937"/>
      <c r="BA76" s="937"/>
      <c r="BB76" s="937"/>
      <c r="BC76" s="937"/>
      <c r="BD76" s="938"/>
      <c r="BE76" s="245"/>
      <c r="BF76" s="245"/>
      <c r="BG76" s="245"/>
      <c r="BH76" s="245"/>
      <c r="BI76" s="245"/>
      <c r="BJ76" s="245"/>
      <c r="BK76" s="245"/>
      <c r="BL76" s="245"/>
      <c r="BM76" s="245"/>
      <c r="BN76" s="245"/>
      <c r="BO76" s="245"/>
      <c r="BP76" s="245"/>
      <c r="BQ76" s="242">
        <v>70</v>
      </c>
      <c r="BR76" s="247"/>
      <c r="BS76" s="921"/>
      <c r="BT76" s="922"/>
      <c r="BU76" s="922"/>
      <c r="BV76" s="922"/>
      <c r="BW76" s="922"/>
      <c r="BX76" s="922"/>
      <c r="BY76" s="922"/>
      <c r="BZ76" s="922"/>
      <c r="CA76" s="922"/>
      <c r="CB76" s="922"/>
      <c r="CC76" s="922"/>
      <c r="CD76" s="922"/>
      <c r="CE76" s="922"/>
      <c r="CF76" s="922"/>
      <c r="CG76" s="923"/>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15"/>
      <c r="DW76" s="916"/>
      <c r="DX76" s="916"/>
      <c r="DY76" s="916"/>
      <c r="DZ76" s="917"/>
      <c r="EA76" s="226"/>
    </row>
    <row r="77" spans="1:131" s="227" customFormat="1" ht="26.25" customHeight="1">
      <c r="A77" s="241">
        <v>10</v>
      </c>
      <c r="B77" s="931" t="s">
        <v>575</v>
      </c>
      <c r="C77" s="932"/>
      <c r="D77" s="932"/>
      <c r="E77" s="932"/>
      <c r="F77" s="932"/>
      <c r="G77" s="932"/>
      <c r="H77" s="932"/>
      <c r="I77" s="932"/>
      <c r="J77" s="932"/>
      <c r="K77" s="932"/>
      <c r="L77" s="932"/>
      <c r="M77" s="932"/>
      <c r="N77" s="932"/>
      <c r="O77" s="932"/>
      <c r="P77" s="933"/>
      <c r="Q77" s="939">
        <v>57</v>
      </c>
      <c r="R77" s="936"/>
      <c r="S77" s="936"/>
      <c r="T77" s="936"/>
      <c r="U77" s="888"/>
      <c r="V77" s="935">
        <v>52</v>
      </c>
      <c r="W77" s="936"/>
      <c r="X77" s="936"/>
      <c r="Y77" s="936"/>
      <c r="Z77" s="888"/>
      <c r="AA77" s="935">
        <f t="shared" si="1"/>
        <v>5</v>
      </c>
      <c r="AB77" s="936"/>
      <c r="AC77" s="936"/>
      <c r="AD77" s="936"/>
      <c r="AE77" s="888"/>
      <c r="AF77" s="935">
        <v>5</v>
      </c>
      <c r="AG77" s="936"/>
      <c r="AH77" s="936"/>
      <c r="AI77" s="936"/>
      <c r="AJ77" s="888"/>
      <c r="AK77" s="889" t="s">
        <v>586</v>
      </c>
      <c r="AL77" s="889"/>
      <c r="AM77" s="889"/>
      <c r="AN77" s="889"/>
      <c r="AO77" s="889"/>
      <c r="AP77" s="889" t="s">
        <v>586</v>
      </c>
      <c r="AQ77" s="889"/>
      <c r="AR77" s="889"/>
      <c r="AS77" s="889"/>
      <c r="AT77" s="889"/>
      <c r="AU77" s="889" t="s">
        <v>586</v>
      </c>
      <c r="AV77" s="889"/>
      <c r="AW77" s="889"/>
      <c r="AX77" s="889"/>
      <c r="AY77" s="889"/>
      <c r="AZ77" s="937"/>
      <c r="BA77" s="937"/>
      <c r="BB77" s="937"/>
      <c r="BC77" s="937"/>
      <c r="BD77" s="938"/>
      <c r="BE77" s="245"/>
      <c r="BF77" s="245"/>
      <c r="BG77" s="245"/>
      <c r="BH77" s="245"/>
      <c r="BI77" s="245"/>
      <c r="BJ77" s="245"/>
      <c r="BK77" s="245"/>
      <c r="BL77" s="245"/>
      <c r="BM77" s="245"/>
      <c r="BN77" s="245"/>
      <c r="BO77" s="245"/>
      <c r="BP77" s="245"/>
      <c r="BQ77" s="242">
        <v>71</v>
      </c>
      <c r="BR77" s="247"/>
      <c r="BS77" s="921"/>
      <c r="BT77" s="922"/>
      <c r="BU77" s="922"/>
      <c r="BV77" s="922"/>
      <c r="BW77" s="922"/>
      <c r="BX77" s="922"/>
      <c r="BY77" s="922"/>
      <c r="BZ77" s="922"/>
      <c r="CA77" s="922"/>
      <c r="CB77" s="922"/>
      <c r="CC77" s="922"/>
      <c r="CD77" s="922"/>
      <c r="CE77" s="922"/>
      <c r="CF77" s="922"/>
      <c r="CG77" s="923"/>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15"/>
      <c r="DW77" s="916"/>
      <c r="DX77" s="916"/>
      <c r="DY77" s="916"/>
      <c r="DZ77" s="917"/>
      <c r="EA77" s="226"/>
    </row>
    <row r="78" spans="1:131" s="227" customFormat="1" ht="26.25" customHeight="1">
      <c r="A78" s="241">
        <v>11</v>
      </c>
      <c r="B78" s="931" t="s">
        <v>576</v>
      </c>
      <c r="C78" s="932"/>
      <c r="D78" s="932"/>
      <c r="E78" s="932"/>
      <c r="F78" s="932"/>
      <c r="G78" s="932"/>
      <c r="H78" s="932"/>
      <c r="I78" s="932"/>
      <c r="J78" s="932"/>
      <c r="K78" s="932"/>
      <c r="L78" s="932"/>
      <c r="M78" s="932"/>
      <c r="N78" s="932"/>
      <c r="O78" s="932"/>
      <c r="P78" s="933"/>
      <c r="Q78" s="934">
        <v>146276</v>
      </c>
      <c r="R78" s="889"/>
      <c r="S78" s="889"/>
      <c r="T78" s="889"/>
      <c r="U78" s="889"/>
      <c r="V78" s="889">
        <v>142795</v>
      </c>
      <c r="W78" s="889"/>
      <c r="X78" s="889"/>
      <c r="Y78" s="889"/>
      <c r="Z78" s="889"/>
      <c r="AA78" s="935">
        <f t="shared" si="1"/>
        <v>3481</v>
      </c>
      <c r="AB78" s="936"/>
      <c r="AC78" s="936"/>
      <c r="AD78" s="936"/>
      <c r="AE78" s="888"/>
      <c r="AF78" s="889">
        <v>3481</v>
      </c>
      <c r="AG78" s="889"/>
      <c r="AH78" s="889"/>
      <c r="AI78" s="889"/>
      <c r="AJ78" s="889"/>
      <c r="AK78" s="889" t="s">
        <v>586</v>
      </c>
      <c r="AL78" s="889"/>
      <c r="AM78" s="889"/>
      <c r="AN78" s="889"/>
      <c r="AO78" s="889"/>
      <c r="AP78" s="889" t="s">
        <v>586</v>
      </c>
      <c r="AQ78" s="889"/>
      <c r="AR78" s="889"/>
      <c r="AS78" s="889"/>
      <c r="AT78" s="889"/>
      <c r="AU78" s="889" t="s">
        <v>586</v>
      </c>
      <c r="AV78" s="889"/>
      <c r="AW78" s="889"/>
      <c r="AX78" s="889"/>
      <c r="AY78" s="889"/>
      <c r="AZ78" s="937"/>
      <c r="BA78" s="937"/>
      <c r="BB78" s="937"/>
      <c r="BC78" s="937"/>
      <c r="BD78" s="938"/>
      <c r="BE78" s="245"/>
      <c r="BF78" s="245"/>
      <c r="BG78" s="245"/>
      <c r="BH78" s="245"/>
      <c r="BI78" s="245"/>
      <c r="BJ78" s="248"/>
      <c r="BK78" s="248"/>
      <c r="BL78" s="248"/>
      <c r="BM78" s="248"/>
      <c r="BN78" s="248"/>
      <c r="BO78" s="245"/>
      <c r="BP78" s="245"/>
      <c r="BQ78" s="242">
        <v>72</v>
      </c>
      <c r="BR78" s="247"/>
      <c r="BS78" s="921"/>
      <c r="BT78" s="922"/>
      <c r="BU78" s="922"/>
      <c r="BV78" s="922"/>
      <c r="BW78" s="922"/>
      <c r="BX78" s="922"/>
      <c r="BY78" s="922"/>
      <c r="BZ78" s="922"/>
      <c r="CA78" s="922"/>
      <c r="CB78" s="922"/>
      <c r="CC78" s="922"/>
      <c r="CD78" s="922"/>
      <c r="CE78" s="922"/>
      <c r="CF78" s="922"/>
      <c r="CG78" s="923"/>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15"/>
      <c r="DW78" s="916"/>
      <c r="DX78" s="916"/>
      <c r="DY78" s="916"/>
      <c r="DZ78" s="917"/>
      <c r="EA78" s="226"/>
    </row>
    <row r="79" spans="1:131" s="227" customFormat="1" ht="26.25" customHeight="1">
      <c r="A79" s="241">
        <v>12</v>
      </c>
      <c r="B79" s="931"/>
      <c r="C79" s="932"/>
      <c r="D79" s="932"/>
      <c r="E79" s="932"/>
      <c r="F79" s="932"/>
      <c r="G79" s="932"/>
      <c r="H79" s="932"/>
      <c r="I79" s="932"/>
      <c r="J79" s="932"/>
      <c r="K79" s="932"/>
      <c r="L79" s="932"/>
      <c r="M79" s="932"/>
      <c r="N79" s="932"/>
      <c r="O79" s="932"/>
      <c r="P79" s="933"/>
      <c r="Q79" s="934"/>
      <c r="R79" s="889"/>
      <c r="S79" s="889"/>
      <c r="T79" s="889"/>
      <c r="U79" s="889"/>
      <c r="V79" s="889"/>
      <c r="W79" s="889"/>
      <c r="X79" s="889"/>
      <c r="Y79" s="889"/>
      <c r="Z79" s="889"/>
      <c r="AA79" s="935"/>
      <c r="AB79" s="936"/>
      <c r="AC79" s="936"/>
      <c r="AD79" s="936"/>
      <c r="AE79" s="888"/>
      <c r="AF79" s="889"/>
      <c r="AG79" s="889"/>
      <c r="AH79" s="889"/>
      <c r="AI79" s="889"/>
      <c r="AJ79" s="889"/>
      <c r="AK79" s="889"/>
      <c r="AL79" s="889"/>
      <c r="AM79" s="889"/>
      <c r="AN79" s="889"/>
      <c r="AO79" s="889"/>
      <c r="AP79" s="889"/>
      <c r="AQ79" s="889"/>
      <c r="AR79" s="889"/>
      <c r="AS79" s="889"/>
      <c r="AT79" s="889"/>
      <c r="AU79" s="889"/>
      <c r="AV79" s="889"/>
      <c r="AW79" s="889"/>
      <c r="AX79" s="889"/>
      <c r="AY79" s="889"/>
      <c r="AZ79" s="937"/>
      <c r="BA79" s="937"/>
      <c r="BB79" s="937"/>
      <c r="BC79" s="937"/>
      <c r="BD79" s="938"/>
      <c r="BE79" s="245"/>
      <c r="BF79" s="245"/>
      <c r="BG79" s="245"/>
      <c r="BH79" s="245"/>
      <c r="BI79" s="245"/>
      <c r="BJ79" s="248"/>
      <c r="BK79" s="248"/>
      <c r="BL79" s="248"/>
      <c r="BM79" s="248"/>
      <c r="BN79" s="248"/>
      <c r="BO79" s="245"/>
      <c r="BP79" s="245"/>
      <c r="BQ79" s="242">
        <v>73</v>
      </c>
      <c r="BR79" s="247"/>
      <c r="BS79" s="921"/>
      <c r="BT79" s="922"/>
      <c r="BU79" s="922"/>
      <c r="BV79" s="922"/>
      <c r="BW79" s="922"/>
      <c r="BX79" s="922"/>
      <c r="BY79" s="922"/>
      <c r="BZ79" s="922"/>
      <c r="CA79" s="922"/>
      <c r="CB79" s="922"/>
      <c r="CC79" s="922"/>
      <c r="CD79" s="922"/>
      <c r="CE79" s="922"/>
      <c r="CF79" s="922"/>
      <c r="CG79" s="923"/>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15"/>
      <c r="DW79" s="916"/>
      <c r="DX79" s="916"/>
      <c r="DY79" s="916"/>
      <c r="DZ79" s="917"/>
      <c r="EA79" s="226"/>
    </row>
    <row r="80" spans="1:131" s="227" customFormat="1" ht="26.25" customHeight="1">
      <c r="A80" s="241">
        <v>13</v>
      </c>
      <c r="B80" s="931"/>
      <c r="C80" s="932"/>
      <c r="D80" s="932"/>
      <c r="E80" s="932"/>
      <c r="F80" s="932"/>
      <c r="G80" s="932"/>
      <c r="H80" s="932"/>
      <c r="I80" s="932"/>
      <c r="J80" s="932"/>
      <c r="K80" s="932"/>
      <c r="L80" s="932"/>
      <c r="M80" s="932"/>
      <c r="N80" s="932"/>
      <c r="O80" s="932"/>
      <c r="P80" s="933"/>
      <c r="Q80" s="934"/>
      <c r="R80" s="889"/>
      <c r="S80" s="889"/>
      <c r="T80" s="889"/>
      <c r="U80" s="889"/>
      <c r="V80" s="889"/>
      <c r="W80" s="889"/>
      <c r="X80" s="889"/>
      <c r="Y80" s="889"/>
      <c r="Z80" s="889"/>
      <c r="AA80" s="889"/>
      <c r="AB80" s="889"/>
      <c r="AC80" s="889"/>
      <c r="AD80" s="889"/>
      <c r="AE80" s="889"/>
      <c r="AF80" s="889"/>
      <c r="AG80" s="889"/>
      <c r="AH80" s="889"/>
      <c r="AI80" s="889"/>
      <c r="AJ80" s="889"/>
      <c r="AK80" s="889"/>
      <c r="AL80" s="889"/>
      <c r="AM80" s="889"/>
      <c r="AN80" s="889"/>
      <c r="AO80" s="889"/>
      <c r="AP80" s="889"/>
      <c r="AQ80" s="889"/>
      <c r="AR80" s="889"/>
      <c r="AS80" s="889"/>
      <c r="AT80" s="889"/>
      <c r="AU80" s="889"/>
      <c r="AV80" s="889"/>
      <c r="AW80" s="889"/>
      <c r="AX80" s="889"/>
      <c r="AY80" s="889"/>
      <c r="AZ80" s="937"/>
      <c r="BA80" s="937"/>
      <c r="BB80" s="937"/>
      <c r="BC80" s="937"/>
      <c r="BD80" s="938"/>
      <c r="BE80" s="245"/>
      <c r="BF80" s="245"/>
      <c r="BG80" s="245"/>
      <c r="BH80" s="245"/>
      <c r="BI80" s="245"/>
      <c r="BJ80" s="245"/>
      <c r="BK80" s="245"/>
      <c r="BL80" s="245"/>
      <c r="BM80" s="245"/>
      <c r="BN80" s="245"/>
      <c r="BO80" s="245"/>
      <c r="BP80" s="245"/>
      <c r="BQ80" s="242">
        <v>74</v>
      </c>
      <c r="BR80" s="247"/>
      <c r="BS80" s="921"/>
      <c r="BT80" s="922"/>
      <c r="BU80" s="922"/>
      <c r="BV80" s="922"/>
      <c r="BW80" s="922"/>
      <c r="BX80" s="922"/>
      <c r="BY80" s="922"/>
      <c r="BZ80" s="922"/>
      <c r="CA80" s="922"/>
      <c r="CB80" s="922"/>
      <c r="CC80" s="922"/>
      <c r="CD80" s="922"/>
      <c r="CE80" s="922"/>
      <c r="CF80" s="922"/>
      <c r="CG80" s="923"/>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15"/>
      <c r="DW80" s="916"/>
      <c r="DX80" s="916"/>
      <c r="DY80" s="916"/>
      <c r="DZ80" s="917"/>
      <c r="EA80" s="226"/>
    </row>
    <row r="81" spans="1:131" s="227" customFormat="1" ht="26.25" customHeight="1">
      <c r="A81" s="241">
        <v>14</v>
      </c>
      <c r="B81" s="931"/>
      <c r="C81" s="932"/>
      <c r="D81" s="932"/>
      <c r="E81" s="932"/>
      <c r="F81" s="932"/>
      <c r="G81" s="932"/>
      <c r="H81" s="932"/>
      <c r="I81" s="932"/>
      <c r="J81" s="932"/>
      <c r="K81" s="932"/>
      <c r="L81" s="932"/>
      <c r="M81" s="932"/>
      <c r="N81" s="932"/>
      <c r="O81" s="932"/>
      <c r="P81" s="933"/>
      <c r="Q81" s="934"/>
      <c r="R81" s="889"/>
      <c r="S81" s="889"/>
      <c r="T81" s="889"/>
      <c r="U81" s="889"/>
      <c r="V81" s="889"/>
      <c r="W81" s="889"/>
      <c r="X81" s="889"/>
      <c r="Y81" s="889"/>
      <c r="Z81" s="889"/>
      <c r="AA81" s="889"/>
      <c r="AB81" s="889"/>
      <c r="AC81" s="889"/>
      <c r="AD81" s="889"/>
      <c r="AE81" s="889"/>
      <c r="AF81" s="889"/>
      <c r="AG81" s="889"/>
      <c r="AH81" s="889"/>
      <c r="AI81" s="889"/>
      <c r="AJ81" s="889"/>
      <c r="AK81" s="889"/>
      <c r="AL81" s="889"/>
      <c r="AM81" s="889"/>
      <c r="AN81" s="889"/>
      <c r="AO81" s="889"/>
      <c r="AP81" s="889"/>
      <c r="AQ81" s="889"/>
      <c r="AR81" s="889"/>
      <c r="AS81" s="889"/>
      <c r="AT81" s="889"/>
      <c r="AU81" s="889"/>
      <c r="AV81" s="889"/>
      <c r="AW81" s="889"/>
      <c r="AX81" s="889"/>
      <c r="AY81" s="889"/>
      <c r="AZ81" s="937"/>
      <c r="BA81" s="937"/>
      <c r="BB81" s="937"/>
      <c r="BC81" s="937"/>
      <c r="BD81" s="938"/>
      <c r="BE81" s="245"/>
      <c r="BF81" s="245"/>
      <c r="BG81" s="245"/>
      <c r="BH81" s="245"/>
      <c r="BI81" s="245"/>
      <c r="BJ81" s="245"/>
      <c r="BK81" s="245"/>
      <c r="BL81" s="245"/>
      <c r="BM81" s="245"/>
      <c r="BN81" s="245"/>
      <c r="BO81" s="245"/>
      <c r="BP81" s="245"/>
      <c r="BQ81" s="242">
        <v>75</v>
      </c>
      <c r="BR81" s="247"/>
      <c r="BS81" s="921"/>
      <c r="BT81" s="922"/>
      <c r="BU81" s="922"/>
      <c r="BV81" s="922"/>
      <c r="BW81" s="922"/>
      <c r="BX81" s="922"/>
      <c r="BY81" s="922"/>
      <c r="BZ81" s="922"/>
      <c r="CA81" s="922"/>
      <c r="CB81" s="922"/>
      <c r="CC81" s="922"/>
      <c r="CD81" s="922"/>
      <c r="CE81" s="922"/>
      <c r="CF81" s="922"/>
      <c r="CG81" s="923"/>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15"/>
      <c r="DW81" s="916"/>
      <c r="DX81" s="916"/>
      <c r="DY81" s="916"/>
      <c r="DZ81" s="917"/>
      <c r="EA81" s="226"/>
    </row>
    <row r="82" spans="1:131" s="227" customFormat="1" ht="26.25" customHeight="1">
      <c r="A82" s="241">
        <v>15</v>
      </c>
      <c r="B82" s="931"/>
      <c r="C82" s="932"/>
      <c r="D82" s="932"/>
      <c r="E82" s="932"/>
      <c r="F82" s="932"/>
      <c r="G82" s="932"/>
      <c r="H82" s="932"/>
      <c r="I82" s="932"/>
      <c r="J82" s="932"/>
      <c r="K82" s="932"/>
      <c r="L82" s="932"/>
      <c r="M82" s="932"/>
      <c r="N82" s="932"/>
      <c r="O82" s="932"/>
      <c r="P82" s="933"/>
      <c r="Q82" s="934"/>
      <c r="R82" s="889"/>
      <c r="S82" s="889"/>
      <c r="T82" s="889"/>
      <c r="U82" s="889"/>
      <c r="V82" s="889"/>
      <c r="W82" s="889"/>
      <c r="X82" s="889"/>
      <c r="Y82" s="889"/>
      <c r="Z82" s="889"/>
      <c r="AA82" s="889"/>
      <c r="AB82" s="889"/>
      <c r="AC82" s="889"/>
      <c r="AD82" s="889"/>
      <c r="AE82" s="889"/>
      <c r="AF82" s="889"/>
      <c r="AG82" s="889"/>
      <c r="AH82" s="889"/>
      <c r="AI82" s="889"/>
      <c r="AJ82" s="889"/>
      <c r="AK82" s="889"/>
      <c r="AL82" s="889"/>
      <c r="AM82" s="889"/>
      <c r="AN82" s="889"/>
      <c r="AO82" s="889"/>
      <c r="AP82" s="889"/>
      <c r="AQ82" s="889"/>
      <c r="AR82" s="889"/>
      <c r="AS82" s="889"/>
      <c r="AT82" s="889"/>
      <c r="AU82" s="889"/>
      <c r="AV82" s="889"/>
      <c r="AW82" s="889"/>
      <c r="AX82" s="889"/>
      <c r="AY82" s="889"/>
      <c r="AZ82" s="937"/>
      <c r="BA82" s="937"/>
      <c r="BB82" s="937"/>
      <c r="BC82" s="937"/>
      <c r="BD82" s="938"/>
      <c r="BE82" s="245"/>
      <c r="BF82" s="245"/>
      <c r="BG82" s="245"/>
      <c r="BH82" s="245"/>
      <c r="BI82" s="245"/>
      <c r="BJ82" s="245"/>
      <c r="BK82" s="245"/>
      <c r="BL82" s="245"/>
      <c r="BM82" s="245"/>
      <c r="BN82" s="245"/>
      <c r="BO82" s="245"/>
      <c r="BP82" s="245"/>
      <c r="BQ82" s="242">
        <v>76</v>
      </c>
      <c r="BR82" s="247"/>
      <c r="BS82" s="921"/>
      <c r="BT82" s="922"/>
      <c r="BU82" s="922"/>
      <c r="BV82" s="922"/>
      <c r="BW82" s="922"/>
      <c r="BX82" s="922"/>
      <c r="BY82" s="922"/>
      <c r="BZ82" s="922"/>
      <c r="CA82" s="922"/>
      <c r="CB82" s="922"/>
      <c r="CC82" s="922"/>
      <c r="CD82" s="922"/>
      <c r="CE82" s="922"/>
      <c r="CF82" s="922"/>
      <c r="CG82" s="923"/>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15"/>
      <c r="DW82" s="916"/>
      <c r="DX82" s="916"/>
      <c r="DY82" s="916"/>
      <c r="DZ82" s="917"/>
      <c r="EA82" s="226"/>
    </row>
    <row r="83" spans="1:131" s="227" customFormat="1" ht="26.25" customHeight="1">
      <c r="A83" s="241">
        <v>16</v>
      </c>
      <c r="B83" s="931"/>
      <c r="C83" s="932"/>
      <c r="D83" s="932"/>
      <c r="E83" s="932"/>
      <c r="F83" s="932"/>
      <c r="G83" s="932"/>
      <c r="H83" s="932"/>
      <c r="I83" s="932"/>
      <c r="J83" s="932"/>
      <c r="K83" s="932"/>
      <c r="L83" s="932"/>
      <c r="M83" s="932"/>
      <c r="N83" s="932"/>
      <c r="O83" s="932"/>
      <c r="P83" s="933"/>
      <c r="Q83" s="934"/>
      <c r="R83" s="889"/>
      <c r="S83" s="889"/>
      <c r="T83" s="889"/>
      <c r="U83" s="889"/>
      <c r="V83" s="889"/>
      <c r="W83" s="889"/>
      <c r="X83" s="889"/>
      <c r="Y83" s="889"/>
      <c r="Z83" s="889"/>
      <c r="AA83" s="889"/>
      <c r="AB83" s="889"/>
      <c r="AC83" s="889"/>
      <c r="AD83" s="889"/>
      <c r="AE83" s="889"/>
      <c r="AF83" s="889"/>
      <c r="AG83" s="889"/>
      <c r="AH83" s="889"/>
      <c r="AI83" s="889"/>
      <c r="AJ83" s="889"/>
      <c r="AK83" s="889"/>
      <c r="AL83" s="889"/>
      <c r="AM83" s="889"/>
      <c r="AN83" s="889"/>
      <c r="AO83" s="889"/>
      <c r="AP83" s="889"/>
      <c r="AQ83" s="889"/>
      <c r="AR83" s="889"/>
      <c r="AS83" s="889"/>
      <c r="AT83" s="889"/>
      <c r="AU83" s="889"/>
      <c r="AV83" s="889"/>
      <c r="AW83" s="889"/>
      <c r="AX83" s="889"/>
      <c r="AY83" s="889"/>
      <c r="AZ83" s="937"/>
      <c r="BA83" s="937"/>
      <c r="BB83" s="937"/>
      <c r="BC83" s="937"/>
      <c r="BD83" s="938"/>
      <c r="BE83" s="245"/>
      <c r="BF83" s="245"/>
      <c r="BG83" s="245"/>
      <c r="BH83" s="245"/>
      <c r="BI83" s="245"/>
      <c r="BJ83" s="245"/>
      <c r="BK83" s="245"/>
      <c r="BL83" s="245"/>
      <c r="BM83" s="245"/>
      <c r="BN83" s="245"/>
      <c r="BO83" s="245"/>
      <c r="BP83" s="245"/>
      <c r="BQ83" s="242">
        <v>77</v>
      </c>
      <c r="BR83" s="247"/>
      <c r="BS83" s="921"/>
      <c r="BT83" s="922"/>
      <c r="BU83" s="922"/>
      <c r="BV83" s="922"/>
      <c r="BW83" s="922"/>
      <c r="BX83" s="922"/>
      <c r="BY83" s="922"/>
      <c r="BZ83" s="922"/>
      <c r="CA83" s="922"/>
      <c r="CB83" s="922"/>
      <c r="CC83" s="922"/>
      <c r="CD83" s="922"/>
      <c r="CE83" s="922"/>
      <c r="CF83" s="922"/>
      <c r="CG83" s="923"/>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15"/>
      <c r="DW83" s="916"/>
      <c r="DX83" s="916"/>
      <c r="DY83" s="916"/>
      <c r="DZ83" s="917"/>
      <c r="EA83" s="226"/>
    </row>
    <row r="84" spans="1:131" s="227" customFormat="1" ht="26.25" customHeight="1">
      <c r="A84" s="241">
        <v>17</v>
      </c>
      <c r="B84" s="931"/>
      <c r="C84" s="932"/>
      <c r="D84" s="932"/>
      <c r="E84" s="932"/>
      <c r="F84" s="932"/>
      <c r="G84" s="932"/>
      <c r="H84" s="932"/>
      <c r="I84" s="932"/>
      <c r="J84" s="932"/>
      <c r="K84" s="932"/>
      <c r="L84" s="932"/>
      <c r="M84" s="932"/>
      <c r="N84" s="932"/>
      <c r="O84" s="932"/>
      <c r="P84" s="933"/>
      <c r="Q84" s="934"/>
      <c r="R84" s="889"/>
      <c r="S84" s="889"/>
      <c r="T84" s="889"/>
      <c r="U84" s="889"/>
      <c r="V84" s="889"/>
      <c r="W84" s="889"/>
      <c r="X84" s="889"/>
      <c r="Y84" s="889"/>
      <c r="Z84" s="889"/>
      <c r="AA84" s="889"/>
      <c r="AB84" s="889"/>
      <c r="AC84" s="889"/>
      <c r="AD84" s="889"/>
      <c r="AE84" s="889"/>
      <c r="AF84" s="889"/>
      <c r="AG84" s="889"/>
      <c r="AH84" s="889"/>
      <c r="AI84" s="889"/>
      <c r="AJ84" s="889"/>
      <c r="AK84" s="889"/>
      <c r="AL84" s="889"/>
      <c r="AM84" s="889"/>
      <c r="AN84" s="889"/>
      <c r="AO84" s="889"/>
      <c r="AP84" s="889"/>
      <c r="AQ84" s="889"/>
      <c r="AR84" s="889"/>
      <c r="AS84" s="889"/>
      <c r="AT84" s="889"/>
      <c r="AU84" s="889"/>
      <c r="AV84" s="889"/>
      <c r="AW84" s="889"/>
      <c r="AX84" s="889"/>
      <c r="AY84" s="889"/>
      <c r="AZ84" s="937"/>
      <c r="BA84" s="937"/>
      <c r="BB84" s="937"/>
      <c r="BC84" s="937"/>
      <c r="BD84" s="938"/>
      <c r="BE84" s="245"/>
      <c r="BF84" s="245"/>
      <c r="BG84" s="245"/>
      <c r="BH84" s="245"/>
      <c r="BI84" s="245"/>
      <c r="BJ84" s="245"/>
      <c r="BK84" s="245"/>
      <c r="BL84" s="245"/>
      <c r="BM84" s="245"/>
      <c r="BN84" s="245"/>
      <c r="BO84" s="245"/>
      <c r="BP84" s="245"/>
      <c r="BQ84" s="242">
        <v>78</v>
      </c>
      <c r="BR84" s="247"/>
      <c r="BS84" s="921"/>
      <c r="BT84" s="922"/>
      <c r="BU84" s="922"/>
      <c r="BV84" s="922"/>
      <c r="BW84" s="922"/>
      <c r="BX84" s="922"/>
      <c r="BY84" s="922"/>
      <c r="BZ84" s="922"/>
      <c r="CA84" s="922"/>
      <c r="CB84" s="922"/>
      <c r="CC84" s="922"/>
      <c r="CD84" s="922"/>
      <c r="CE84" s="922"/>
      <c r="CF84" s="922"/>
      <c r="CG84" s="923"/>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15"/>
      <c r="DW84" s="916"/>
      <c r="DX84" s="916"/>
      <c r="DY84" s="916"/>
      <c r="DZ84" s="917"/>
      <c r="EA84" s="226"/>
    </row>
    <row r="85" spans="1:131" s="227" customFormat="1" ht="26.25" customHeight="1">
      <c r="A85" s="241">
        <v>18</v>
      </c>
      <c r="B85" s="931"/>
      <c r="C85" s="932"/>
      <c r="D85" s="932"/>
      <c r="E85" s="932"/>
      <c r="F85" s="932"/>
      <c r="G85" s="932"/>
      <c r="H85" s="932"/>
      <c r="I85" s="932"/>
      <c r="J85" s="932"/>
      <c r="K85" s="932"/>
      <c r="L85" s="932"/>
      <c r="M85" s="932"/>
      <c r="N85" s="932"/>
      <c r="O85" s="932"/>
      <c r="P85" s="933"/>
      <c r="Q85" s="934"/>
      <c r="R85" s="889"/>
      <c r="S85" s="889"/>
      <c r="T85" s="889"/>
      <c r="U85" s="889"/>
      <c r="V85" s="889"/>
      <c r="W85" s="889"/>
      <c r="X85" s="889"/>
      <c r="Y85" s="889"/>
      <c r="Z85" s="889"/>
      <c r="AA85" s="889"/>
      <c r="AB85" s="889"/>
      <c r="AC85" s="889"/>
      <c r="AD85" s="889"/>
      <c r="AE85" s="889"/>
      <c r="AF85" s="889"/>
      <c r="AG85" s="889"/>
      <c r="AH85" s="889"/>
      <c r="AI85" s="889"/>
      <c r="AJ85" s="889"/>
      <c r="AK85" s="889"/>
      <c r="AL85" s="889"/>
      <c r="AM85" s="889"/>
      <c r="AN85" s="889"/>
      <c r="AO85" s="889"/>
      <c r="AP85" s="889"/>
      <c r="AQ85" s="889"/>
      <c r="AR85" s="889"/>
      <c r="AS85" s="889"/>
      <c r="AT85" s="889"/>
      <c r="AU85" s="889"/>
      <c r="AV85" s="889"/>
      <c r="AW85" s="889"/>
      <c r="AX85" s="889"/>
      <c r="AY85" s="889"/>
      <c r="AZ85" s="937"/>
      <c r="BA85" s="937"/>
      <c r="BB85" s="937"/>
      <c r="BC85" s="937"/>
      <c r="BD85" s="938"/>
      <c r="BE85" s="245"/>
      <c r="BF85" s="245"/>
      <c r="BG85" s="245"/>
      <c r="BH85" s="245"/>
      <c r="BI85" s="245"/>
      <c r="BJ85" s="245"/>
      <c r="BK85" s="245"/>
      <c r="BL85" s="245"/>
      <c r="BM85" s="245"/>
      <c r="BN85" s="245"/>
      <c r="BO85" s="245"/>
      <c r="BP85" s="245"/>
      <c r="BQ85" s="242">
        <v>79</v>
      </c>
      <c r="BR85" s="247"/>
      <c r="BS85" s="921"/>
      <c r="BT85" s="922"/>
      <c r="BU85" s="922"/>
      <c r="BV85" s="922"/>
      <c r="BW85" s="922"/>
      <c r="BX85" s="922"/>
      <c r="BY85" s="922"/>
      <c r="BZ85" s="922"/>
      <c r="CA85" s="922"/>
      <c r="CB85" s="922"/>
      <c r="CC85" s="922"/>
      <c r="CD85" s="922"/>
      <c r="CE85" s="922"/>
      <c r="CF85" s="922"/>
      <c r="CG85" s="923"/>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15"/>
      <c r="DW85" s="916"/>
      <c r="DX85" s="916"/>
      <c r="DY85" s="916"/>
      <c r="DZ85" s="917"/>
      <c r="EA85" s="226"/>
    </row>
    <row r="86" spans="1:131" s="227" customFormat="1" ht="26.25" customHeight="1">
      <c r="A86" s="241">
        <v>19</v>
      </c>
      <c r="B86" s="931"/>
      <c r="C86" s="932"/>
      <c r="D86" s="932"/>
      <c r="E86" s="932"/>
      <c r="F86" s="932"/>
      <c r="G86" s="932"/>
      <c r="H86" s="932"/>
      <c r="I86" s="932"/>
      <c r="J86" s="932"/>
      <c r="K86" s="932"/>
      <c r="L86" s="932"/>
      <c r="M86" s="932"/>
      <c r="N86" s="932"/>
      <c r="O86" s="932"/>
      <c r="P86" s="933"/>
      <c r="Q86" s="934"/>
      <c r="R86" s="889"/>
      <c r="S86" s="889"/>
      <c r="T86" s="889"/>
      <c r="U86" s="889"/>
      <c r="V86" s="889"/>
      <c r="W86" s="889"/>
      <c r="X86" s="889"/>
      <c r="Y86" s="889"/>
      <c r="Z86" s="889"/>
      <c r="AA86" s="889"/>
      <c r="AB86" s="889"/>
      <c r="AC86" s="889"/>
      <c r="AD86" s="889"/>
      <c r="AE86" s="889"/>
      <c r="AF86" s="889"/>
      <c r="AG86" s="889"/>
      <c r="AH86" s="889"/>
      <c r="AI86" s="889"/>
      <c r="AJ86" s="889"/>
      <c r="AK86" s="889"/>
      <c r="AL86" s="889"/>
      <c r="AM86" s="889"/>
      <c r="AN86" s="889"/>
      <c r="AO86" s="889"/>
      <c r="AP86" s="889"/>
      <c r="AQ86" s="889"/>
      <c r="AR86" s="889"/>
      <c r="AS86" s="889"/>
      <c r="AT86" s="889"/>
      <c r="AU86" s="889"/>
      <c r="AV86" s="889"/>
      <c r="AW86" s="889"/>
      <c r="AX86" s="889"/>
      <c r="AY86" s="889"/>
      <c r="AZ86" s="937"/>
      <c r="BA86" s="937"/>
      <c r="BB86" s="937"/>
      <c r="BC86" s="937"/>
      <c r="BD86" s="938"/>
      <c r="BE86" s="245"/>
      <c r="BF86" s="245"/>
      <c r="BG86" s="245"/>
      <c r="BH86" s="245"/>
      <c r="BI86" s="245"/>
      <c r="BJ86" s="245"/>
      <c r="BK86" s="245"/>
      <c r="BL86" s="245"/>
      <c r="BM86" s="245"/>
      <c r="BN86" s="245"/>
      <c r="BO86" s="245"/>
      <c r="BP86" s="245"/>
      <c r="BQ86" s="242">
        <v>80</v>
      </c>
      <c r="BR86" s="247"/>
      <c r="BS86" s="921"/>
      <c r="BT86" s="922"/>
      <c r="BU86" s="922"/>
      <c r="BV86" s="922"/>
      <c r="BW86" s="922"/>
      <c r="BX86" s="922"/>
      <c r="BY86" s="922"/>
      <c r="BZ86" s="922"/>
      <c r="CA86" s="922"/>
      <c r="CB86" s="922"/>
      <c r="CC86" s="922"/>
      <c r="CD86" s="922"/>
      <c r="CE86" s="922"/>
      <c r="CF86" s="922"/>
      <c r="CG86" s="923"/>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15"/>
      <c r="DW86" s="916"/>
      <c r="DX86" s="916"/>
      <c r="DY86" s="916"/>
      <c r="DZ86" s="917"/>
      <c r="EA86" s="226"/>
    </row>
    <row r="87" spans="1:131" s="227" customFormat="1" ht="26.25" customHeight="1">
      <c r="A87" s="249">
        <v>20</v>
      </c>
      <c r="B87" s="940"/>
      <c r="C87" s="941"/>
      <c r="D87" s="941"/>
      <c r="E87" s="941"/>
      <c r="F87" s="941"/>
      <c r="G87" s="941"/>
      <c r="H87" s="941"/>
      <c r="I87" s="941"/>
      <c r="J87" s="941"/>
      <c r="K87" s="941"/>
      <c r="L87" s="941"/>
      <c r="M87" s="941"/>
      <c r="N87" s="941"/>
      <c r="O87" s="941"/>
      <c r="P87" s="942"/>
      <c r="Q87" s="943"/>
      <c r="R87" s="944"/>
      <c r="S87" s="944"/>
      <c r="T87" s="944"/>
      <c r="U87" s="944"/>
      <c r="V87" s="944"/>
      <c r="W87" s="944"/>
      <c r="X87" s="944"/>
      <c r="Y87" s="944"/>
      <c r="Z87" s="944"/>
      <c r="AA87" s="944"/>
      <c r="AB87" s="944"/>
      <c r="AC87" s="944"/>
      <c r="AD87" s="944"/>
      <c r="AE87" s="944"/>
      <c r="AF87" s="944"/>
      <c r="AG87" s="944"/>
      <c r="AH87" s="944"/>
      <c r="AI87" s="944"/>
      <c r="AJ87" s="944"/>
      <c r="AK87" s="944"/>
      <c r="AL87" s="944"/>
      <c r="AM87" s="944"/>
      <c r="AN87" s="944"/>
      <c r="AO87" s="944"/>
      <c r="AP87" s="944"/>
      <c r="AQ87" s="944"/>
      <c r="AR87" s="944"/>
      <c r="AS87" s="944"/>
      <c r="AT87" s="944"/>
      <c r="AU87" s="944"/>
      <c r="AV87" s="944"/>
      <c r="AW87" s="944"/>
      <c r="AX87" s="944"/>
      <c r="AY87" s="944"/>
      <c r="AZ87" s="945"/>
      <c r="BA87" s="945"/>
      <c r="BB87" s="945"/>
      <c r="BC87" s="945"/>
      <c r="BD87" s="946"/>
      <c r="BE87" s="245"/>
      <c r="BF87" s="245"/>
      <c r="BG87" s="245"/>
      <c r="BH87" s="245"/>
      <c r="BI87" s="245"/>
      <c r="BJ87" s="245"/>
      <c r="BK87" s="245"/>
      <c r="BL87" s="245"/>
      <c r="BM87" s="245"/>
      <c r="BN87" s="245"/>
      <c r="BO87" s="245"/>
      <c r="BP87" s="245"/>
      <c r="BQ87" s="242">
        <v>81</v>
      </c>
      <c r="BR87" s="247"/>
      <c r="BS87" s="921"/>
      <c r="BT87" s="922"/>
      <c r="BU87" s="922"/>
      <c r="BV87" s="922"/>
      <c r="BW87" s="922"/>
      <c r="BX87" s="922"/>
      <c r="BY87" s="922"/>
      <c r="BZ87" s="922"/>
      <c r="CA87" s="922"/>
      <c r="CB87" s="922"/>
      <c r="CC87" s="922"/>
      <c r="CD87" s="922"/>
      <c r="CE87" s="922"/>
      <c r="CF87" s="922"/>
      <c r="CG87" s="923"/>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15"/>
      <c r="DW87" s="916"/>
      <c r="DX87" s="916"/>
      <c r="DY87" s="916"/>
      <c r="DZ87" s="917"/>
      <c r="EA87" s="226"/>
    </row>
    <row r="88" spans="1:131" s="227" customFormat="1" ht="26.25" customHeight="1" thickBot="1">
      <c r="A88" s="244" t="s">
        <v>379</v>
      </c>
      <c r="B88" s="850" t="s">
        <v>410</v>
      </c>
      <c r="C88" s="851"/>
      <c r="D88" s="851"/>
      <c r="E88" s="851"/>
      <c r="F88" s="851"/>
      <c r="G88" s="851"/>
      <c r="H88" s="851"/>
      <c r="I88" s="851"/>
      <c r="J88" s="851"/>
      <c r="K88" s="851"/>
      <c r="L88" s="851"/>
      <c r="M88" s="851"/>
      <c r="N88" s="851"/>
      <c r="O88" s="851"/>
      <c r="P88" s="852"/>
      <c r="Q88" s="896"/>
      <c r="R88" s="897"/>
      <c r="S88" s="897"/>
      <c r="T88" s="897"/>
      <c r="U88" s="897"/>
      <c r="V88" s="897"/>
      <c r="W88" s="897"/>
      <c r="X88" s="897"/>
      <c r="Y88" s="897"/>
      <c r="Z88" s="897"/>
      <c r="AA88" s="897"/>
      <c r="AB88" s="897"/>
      <c r="AC88" s="897"/>
      <c r="AD88" s="897"/>
      <c r="AE88" s="897"/>
      <c r="AF88" s="900">
        <f>SUM(AF68:AJ87)</f>
        <v>4464</v>
      </c>
      <c r="AG88" s="900"/>
      <c r="AH88" s="900"/>
      <c r="AI88" s="900"/>
      <c r="AJ88" s="900"/>
      <c r="AK88" s="897"/>
      <c r="AL88" s="897"/>
      <c r="AM88" s="897"/>
      <c r="AN88" s="897"/>
      <c r="AO88" s="897"/>
      <c r="AP88" s="900">
        <f t="shared" ref="AP88" si="2">SUM(AP68:AT87)</f>
        <v>991</v>
      </c>
      <c r="AQ88" s="900"/>
      <c r="AR88" s="900"/>
      <c r="AS88" s="900"/>
      <c r="AT88" s="900"/>
      <c r="AU88" s="900">
        <f t="shared" ref="AU88" si="3">SUM(AU68:AY87)</f>
        <v>89</v>
      </c>
      <c r="AV88" s="900"/>
      <c r="AW88" s="900"/>
      <c r="AX88" s="900"/>
      <c r="AY88" s="900"/>
      <c r="AZ88" s="905"/>
      <c r="BA88" s="905"/>
      <c r="BB88" s="905"/>
      <c r="BC88" s="905"/>
      <c r="BD88" s="906"/>
      <c r="BE88" s="245"/>
      <c r="BF88" s="245"/>
      <c r="BG88" s="245"/>
      <c r="BH88" s="245"/>
      <c r="BI88" s="245"/>
      <c r="BJ88" s="245"/>
      <c r="BK88" s="245"/>
      <c r="BL88" s="245"/>
      <c r="BM88" s="245"/>
      <c r="BN88" s="245"/>
      <c r="BO88" s="245"/>
      <c r="BP88" s="245"/>
      <c r="BQ88" s="242">
        <v>82</v>
      </c>
      <c r="BR88" s="247"/>
      <c r="BS88" s="921"/>
      <c r="BT88" s="922"/>
      <c r="BU88" s="922"/>
      <c r="BV88" s="922"/>
      <c r="BW88" s="922"/>
      <c r="BX88" s="922"/>
      <c r="BY88" s="922"/>
      <c r="BZ88" s="922"/>
      <c r="CA88" s="922"/>
      <c r="CB88" s="922"/>
      <c r="CC88" s="922"/>
      <c r="CD88" s="922"/>
      <c r="CE88" s="922"/>
      <c r="CF88" s="922"/>
      <c r="CG88" s="923"/>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15"/>
      <c r="DW88" s="916"/>
      <c r="DX88" s="916"/>
      <c r="DY88" s="916"/>
      <c r="DZ88" s="917"/>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1"/>
      <c r="BT89" s="922"/>
      <c r="BU89" s="922"/>
      <c r="BV89" s="922"/>
      <c r="BW89" s="922"/>
      <c r="BX89" s="922"/>
      <c r="BY89" s="922"/>
      <c r="BZ89" s="922"/>
      <c r="CA89" s="922"/>
      <c r="CB89" s="922"/>
      <c r="CC89" s="922"/>
      <c r="CD89" s="922"/>
      <c r="CE89" s="922"/>
      <c r="CF89" s="922"/>
      <c r="CG89" s="923"/>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15"/>
      <c r="DW89" s="916"/>
      <c r="DX89" s="916"/>
      <c r="DY89" s="916"/>
      <c r="DZ89" s="917"/>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1"/>
      <c r="BT90" s="922"/>
      <c r="BU90" s="922"/>
      <c r="BV90" s="922"/>
      <c r="BW90" s="922"/>
      <c r="BX90" s="922"/>
      <c r="BY90" s="922"/>
      <c r="BZ90" s="922"/>
      <c r="CA90" s="922"/>
      <c r="CB90" s="922"/>
      <c r="CC90" s="922"/>
      <c r="CD90" s="922"/>
      <c r="CE90" s="922"/>
      <c r="CF90" s="922"/>
      <c r="CG90" s="923"/>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15"/>
      <c r="DW90" s="916"/>
      <c r="DX90" s="916"/>
      <c r="DY90" s="916"/>
      <c r="DZ90" s="917"/>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1"/>
      <c r="BT91" s="922"/>
      <c r="BU91" s="922"/>
      <c r="BV91" s="922"/>
      <c r="BW91" s="922"/>
      <c r="BX91" s="922"/>
      <c r="BY91" s="922"/>
      <c r="BZ91" s="922"/>
      <c r="CA91" s="922"/>
      <c r="CB91" s="922"/>
      <c r="CC91" s="922"/>
      <c r="CD91" s="922"/>
      <c r="CE91" s="922"/>
      <c r="CF91" s="922"/>
      <c r="CG91" s="923"/>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15"/>
      <c r="DW91" s="916"/>
      <c r="DX91" s="916"/>
      <c r="DY91" s="916"/>
      <c r="DZ91" s="917"/>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1"/>
      <c r="BT92" s="922"/>
      <c r="BU92" s="922"/>
      <c r="BV92" s="922"/>
      <c r="BW92" s="922"/>
      <c r="BX92" s="922"/>
      <c r="BY92" s="922"/>
      <c r="BZ92" s="922"/>
      <c r="CA92" s="922"/>
      <c r="CB92" s="922"/>
      <c r="CC92" s="922"/>
      <c r="CD92" s="922"/>
      <c r="CE92" s="922"/>
      <c r="CF92" s="922"/>
      <c r="CG92" s="923"/>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15"/>
      <c r="DW92" s="916"/>
      <c r="DX92" s="916"/>
      <c r="DY92" s="916"/>
      <c r="DZ92" s="917"/>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1"/>
      <c r="BT93" s="922"/>
      <c r="BU93" s="922"/>
      <c r="BV93" s="922"/>
      <c r="BW93" s="922"/>
      <c r="BX93" s="922"/>
      <c r="BY93" s="922"/>
      <c r="BZ93" s="922"/>
      <c r="CA93" s="922"/>
      <c r="CB93" s="922"/>
      <c r="CC93" s="922"/>
      <c r="CD93" s="922"/>
      <c r="CE93" s="922"/>
      <c r="CF93" s="922"/>
      <c r="CG93" s="923"/>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15"/>
      <c r="DW93" s="916"/>
      <c r="DX93" s="916"/>
      <c r="DY93" s="916"/>
      <c r="DZ93" s="917"/>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1"/>
      <c r="BT94" s="922"/>
      <c r="BU94" s="922"/>
      <c r="BV94" s="922"/>
      <c r="BW94" s="922"/>
      <c r="BX94" s="922"/>
      <c r="BY94" s="922"/>
      <c r="BZ94" s="922"/>
      <c r="CA94" s="922"/>
      <c r="CB94" s="922"/>
      <c r="CC94" s="922"/>
      <c r="CD94" s="922"/>
      <c r="CE94" s="922"/>
      <c r="CF94" s="922"/>
      <c r="CG94" s="923"/>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15"/>
      <c r="DW94" s="916"/>
      <c r="DX94" s="916"/>
      <c r="DY94" s="916"/>
      <c r="DZ94" s="917"/>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1"/>
      <c r="BT95" s="922"/>
      <c r="BU95" s="922"/>
      <c r="BV95" s="922"/>
      <c r="BW95" s="922"/>
      <c r="BX95" s="922"/>
      <c r="BY95" s="922"/>
      <c r="BZ95" s="922"/>
      <c r="CA95" s="922"/>
      <c r="CB95" s="922"/>
      <c r="CC95" s="922"/>
      <c r="CD95" s="922"/>
      <c r="CE95" s="922"/>
      <c r="CF95" s="922"/>
      <c r="CG95" s="923"/>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15"/>
      <c r="DW95" s="916"/>
      <c r="DX95" s="916"/>
      <c r="DY95" s="916"/>
      <c r="DZ95" s="917"/>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1"/>
      <c r="BT96" s="922"/>
      <c r="BU96" s="922"/>
      <c r="BV96" s="922"/>
      <c r="BW96" s="922"/>
      <c r="BX96" s="922"/>
      <c r="BY96" s="922"/>
      <c r="BZ96" s="922"/>
      <c r="CA96" s="922"/>
      <c r="CB96" s="922"/>
      <c r="CC96" s="922"/>
      <c r="CD96" s="922"/>
      <c r="CE96" s="922"/>
      <c r="CF96" s="922"/>
      <c r="CG96" s="923"/>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15"/>
      <c r="DW96" s="916"/>
      <c r="DX96" s="916"/>
      <c r="DY96" s="916"/>
      <c r="DZ96" s="917"/>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1"/>
      <c r="BT97" s="922"/>
      <c r="BU97" s="922"/>
      <c r="BV97" s="922"/>
      <c r="BW97" s="922"/>
      <c r="BX97" s="922"/>
      <c r="BY97" s="922"/>
      <c r="BZ97" s="922"/>
      <c r="CA97" s="922"/>
      <c r="CB97" s="922"/>
      <c r="CC97" s="922"/>
      <c r="CD97" s="922"/>
      <c r="CE97" s="922"/>
      <c r="CF97" s="922"/>
      <c r="CG97" s="923"/>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15"/>
      <c r="DW97" s="916"/>
      <c r="DX97" s="916"/>
      <c r="DY97" s="916"/>
      <c r="DZ97" s="917"/>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1"/>
      <c r="BT98" s="922"/>
      <c r="BU98" s="922"/>
      <c r="BV98" s="922"/>
      <c r="BW98" s="922"/>
      <c r="BX98" s="922"/>
      <c r="BY98" s="922"/>
      <c r="BZ98" s="922"/>
      <c r="CA98" s="922"/>
      <c r="CB98" s="922"/>
      <c r="CC98" s="922"/>
      <c r="CD98" s="922"/>
      <c r="CE98" s="922"/>
      <c r="CF98" s="922"/>
      <c r="CG98" s="923"/>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15"/>
      <c r="DW98" s="916"/>
      <c r="DX98" s="916"/>
      <c r="DY98" s="916"/>
      <c r="DZ98" s="917"/>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1"/>
      <c r="BT99" s="922"/>
      <c r="BU99" s="922"/>
      <c r="BV99" s="922"/>
      <c r="BW99" s="922"/>
      <c r="BX99" s="922"/>
      <c r="BY99" s="922"/>
      <c r="BZ99" s="922"/>
      <c r="CA99" s="922"/>
      <c r="CB99" s="922"/>
      <c r="CC99" s="922"/>
      <c r="CD99" s="922"/>
      <c r="CE99" s="922"/>
      <c r="CF99" s="922"/>
      <c r="CG99" s="923"/>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15"/>
      <c r="DW99" s="916"/>
      <c r="DX99" s="916"/>
      <c r="DY99" s="916"/>
      <c r="DZ99" s="917"/>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1"/>
      <c r="BT100" s="922"/>
      <c r="BU100" s="922"/>
      <c r="BV100" s="922"/>
      <c r="BW100" s="922"/>
      <c r="BX100" s="922"/>
      <c r="BY100" s="922"/>
      <c r="BZ100" s="922"/>
      <c r="CA100" s="922"/>
      <c r="CB100" s="922"/>
      <c r="CC100" s="922"/>
      <c r="CD100" s="922"/>
      <c r="CE100" s="922"/>
      <c r="CF100" s="922"/>
      <c r="CG100" s="923"/>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15"/>
      <c r="DW100" s="916"/>
      <c r="DX100" s="916"/>
      <c r="DY100" s="916"/>
      <c r="DZ100" s="917"/>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1"/>
      <c r="BT101" s="922"/>
      <c r="BU101" s="922"/>
      <c r="BV101" s="922"/>
      <c r="BW101" s="922"/>
      <c r="BX101" s="922"/>
      <c r="BY101" s="922"/>
      <c r="BZ101" s="922"/>
      <c r="CA101" s="922"/>
      <c r="CB101" s="922"/>
      <c r="CC101" s="922"/>
      <c r="CD101" s="922"/>
      <c r="CE101" s="922"/>
      <c r="CF101" s="922"/>
      <c r="CG101" s="923"/>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15"/>
      <c r="DW101" s="916"/>
      <c r="DX101" s="916"/>
      <c r="DY101" s="916"/>
      <c r="DZ101" s="917"/>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411</v>
      </c>
      <c r="BS102" s="851"/>
      <c r="BT102" s="851"/>
      <c r="BU102" s="851"/>
      <c r="BV102" s="851"/>
      <c r="BW102" s="851"/>
      <c r="BX102" s="851"/>
      <c r="BY102" s="851"/>
      <c r="BZ102" s="851"/>
      <c r="CA102" s="851"/>
      <c r="CB102" s="851"/>
      <c r="CC102" s="851"/>
      <c r="CD102" s="851"/>
      <c r="CE102" s="851"/>
      <c r="CF102" s="851"/>
      <c r="CG102" s="852"/>
      <c r="CH102" s="947"/>
      <c r="CI102" s="948"/>
      <c r="CJ102" s="948"/>
      <c r="CK102" s="948"/>
      <c r="CL102" s="949"/>
      <c r="CM102" s="947"/>
      <c r="CN102" s="948"/>
      <c r="CO102" s="948"/>
      <c r="CP102" s="948"/>
      <c r="CQ102" s="949"/>
      <c r="CR102" s="950">
        <f>SUM(CR7:CV88)</f>
        <v>169</v>
      </c>
      <c r="CS102" s="908"/>
      <c r="CT102" s="908"/>
      <c r="CU102" s="908"/>
      <c r="CV102" s="951"/>
      <c r="CW102" s="950">
        <f>SUM(CW7:DA88)</f>
        <v>19</v>
      </c>
      <c r="CX102" s="908"/>
      <c r="CY102" s="908"/>
      <c r="CZ102" s="908"/>
      <c r="DA102" s="951"/>
      <c r="DB102" s="950">
        <f>SUM(DB7:DF88)</f>
        <v>0</v>
      </c>
      <c r="DC102" s="908"/>
      <c r="DD102" s="908"/>
      <c r="DE102" s="908"/>
      <c r="DF102" s="951"/>
      <c r="DG102" s="950">
        <f>SUM(DG7:DK88)</f>
        <v>0</v>
      </c>
      <c r="DH102" s="908"/>
      <c r="DI102" s="908"/>
      <c r="DJ102" s="908"/>
      <c r="DK102" s="951"/>
      <c r="DL102" s="950">
        <f>SUM(DL7:DP88)</f>
        <v>0</v>
      </c>
      <c r="DM102" s="908"/>
      <c r="DN102" s="908"/>
      <c r="DO102" s="908"/>
      <c r="DP102" s="951"/>
      <c r="DQ102" s="950">
        <f>SUM(DQ7:DU88)</f>
        <v>0</v>
      </c>
      <c r="DR102" s="908"/>
      <c r="DS102" s="908"/>
      <c r="DT102" s="908"/>
      <c r="DU102" s="951"/>
      <c r="DV102" s="974"/>
      <c r="DW102" s="975"/>
      <c r="DX102" s="975"/>
      <c r="DY102" s="975"/>
      <c r="DZ102" s="97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7" t="s">
        <v>412</v>
      </c>
      <c r="BR103" s="977"/>
      <c r="BS103" s="977"/>
      <c r="BT103" s="977"/>
      <c r="BU103" s="977"/>
      <c r="BV103" s="977"/>
      <c r="BW103" s="977"/>
      <c r="BX103" s="977"/>
      <c r="BY103" s="977"/>
      <c r="BZ103" s="977"/>
      <c r="CA103" s="977"/>
      <c r="CB103" s="977"/>
      <c r="CC103" s="977"/>
      <c r="CD103" s="977"/>
      <c r="CE103" s="977"/>
      <c r="CF103" s="977"/>
      <c r="CG103" s="977"/>
      <c r="CH103" s="977"/>
      <c r="CI103" s="977"/>
      <c r="CJ103" s="977"/>
      <c r="CK103" s="977"/>
      <c r="CL103" s="977"/>
      <c r="CM103" s="977"/>
      <c r="CN103" s="977"/>
      <c r="CO103" s="977"/>
      <c r="CP103" s="977"/>
      <c r="CQ103" s="977"/>
      <c r="CR103" s="977"/>
      <c r="CS103" s="977"/>
      <c r="CT103" s="977"/>
      <c r="CU103" s="977"/>
      <c r="CV103" s="977"/>
      <c r="CW103" s="977"/>
      <c r="CX103" s="977"/>
      <c r="CY103" s="977"/>
      <c r="CZ103" s="977"/>
      <c r="DA103" s="977"/>
      <c r="DB103" s="977"/>
      <c r="DC103" s="977"/>
      <c r="DD103" s="977"/>
      <c r="DE103" s="977"/>
      <c r="DF103" s="977"/>
      <c r="DG103" s="977"/>
      <c r="DH103" s="977"/>
      <c r="DI103" s="977"/>
      <c r="DJ103" s="977"/>
      <c r="DK103" s="977"/>
      <c r="DL103" s="977"/>
      <c r="DM103" s="977"/>
      <c r="DN103" s="977"/>
      <c r="DO103" s="977"/>
      <c r="DP103" s="977"/>
      <c r="DQ103" s="977"/>
      <c r="DR103" s="977"/>
      <c r="DS103" s="977"/>
      <c r="DT103" s="977"/>
      <c r="DU103" s="977"/>
      <c r="DV103" s="977"/>
      <c r="DW103" s="977"/>
      <c r="DX103" s="977"/>
      <c r="DY103" s="977"/>
      <c r="DZ103" s="97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8" t="s">
        <v>413</v>
      </c>
      <c r="BR104" s="978"/>
      <c r="BS104" s="978"/>
      <c r="BT104" s="978"/>
      <c r="BU104" s="978"/>
      <c r="BV104" s="978"/>
      <c r="BW104" s="978"/>
      <c r="BX104" s="978"/>
      <c r="BY104" s="978"/>
      <c r="BZ104" s="978"/>
      <c r="CA104" s="978"/>
      <c r="CB104" s="978"/>
      <c r="CC104" s="978"/>
      <c r="CD104" s="978"/>
      <c r="CE104" s="978"/>
      <c r="CF104" s="978"/>
      <c r="CG104" s="978"/>
      <c r="CH104" s="978"/>
      <c r="CI104" s="978"/>
      <c r="CJ104" s="978"/>
      <c r="CK104" s="978"/>
      <c r="CL104" s="978"/>
      <c r="CM104" s="978"/>
      <c r="CN104" s="978"/>
      <c r="CO104" s="978"/>
      <c r="CP104" s="978"/>
      <c r="CQ104" s="978"/>
      <c r="CR104" s="978"/>
      <c r="CS104" s="978"/>
      <c r="CT104" s="978"/>
      <c r="CU104" s="978"/>
      <c r="CV104" s="978"/>
      <c r="CW104" s="978"/>
      <c r="CX104" s="978"/>
      <c r="CY104" s="978"/>
      <c r="CZ104" s="978"/>
      <c r="DA104" s="978"/>
      <c r="DB104" s="978"/>
      <c r="DC104" s="978"/>
      <c r="DD104" s="978"/>
      <c r="DE104" s="978"/>
      <c r="DF104" s="978"/>
      <c r="DG104" s="978"/>
      <c r="DH104" s="978"/>
      <c r="DI104" s="978"/>
      <c r="DJ104" s="978"/>
      <c r="DK104" s="978"/>
      <c r="DL104" s="978"/>
      <c r="DM104" s="978"/>
      <c r="DN104" s="978"/>
      <c r="DO104" s="978"/>
      <c r="DP104" s="978"/>
      <c r="DQ104" s="978"/>
      <c r="DR104" s="978"/>
      <c r="DS104" s="978"/>
      <c r="DT104" s="978"/>
      <c r="DU104" s="978"/>
      <c r="DV104" s="978"/>
      <c r="DW104" s="978"/>
      <c r="DX104" s="978"/>
      <c r="DY104" s="978"/>
      <c r="DZ104" s="97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79" t="s">
        <v>416</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417</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226" customFormat="1" ht="26.25" customHeight="1">
      <c r="A109" s="972" t="s">
        <v>418</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2" t="s">
        <v>419</v>
      </c>
      <c r="AB109" s="953"/>
      <c r="AC109" s="953"/>
      <c r="AD109" s="953"/>
      <c r="AE109" s="954"/>
      <c r="AF109" s="952" t="s">
        <v>298</v>
      </c>
      <c r="AG109" s="953"/>
      <c r="AH109" s="953"/>
      <c r="AI109" s="953"/>
      <c r="AJ109" s="954"/>
      <c r="AK109" s="952" t="s">
        <v>297</v>
      </c>
      <c r="AL109" s="953"/>
      <c r="AM109" s="953"/>
      <c r="AN109" s="953"/>
      <c r="AO109" s="954"/>
      <c r="AP109" s="952" t="s">
        <v>420</v>
      </c>
      <c r="AQ109" s="953"/>
      <c r="AR109" s="953"/>
      <c r="AS109" s="953"/>
      <c r="AT109" s="955"/>
      <c r="AU109" s="972" t="s">
        <v>418</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2" t="s">
        <v>419</v>
      </c>
      <c r="BR109" s="953"/>
      <c r="BS109" s="953"/>
      <c r="BT109" s="953"/>
      <c r="BU109" s="954"/>
      <c r="BV109" s="952" t="s">
        <v>298</v>
      </c>
      <c r="BW109" s="953"/>
      <c r="BX109" s="953"/>
      <c r="BY109" s="953"/>
      <c r="BZ109" s="954"/>
      <c r="CA109" s="952" t="s">
        <v>297</v>
      </c>
      <c r="CB109" s="953"/>
      <c r="CC109" s="953"/>
      <c r="CD109" s="953"/>
      <c r="CE109" s="954"/>
      <c r="CF109" s="973" t="s">
        <v>420</v>
      </c>
      <c r="CG109" s="973"/>
      <c r="CH109" s="973"/>
      <c r="CI109" s="973"/>
      <c r="CJ109" s="973"/>
      <c r="CK109" s="952" t="s">
        <v>421</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2" t="s">
        <v>419</v>
      </c>
      <c r="DH109" s="953"/>
      <c r="DI109" s="953"/>
      <c r="DJ109" s="953"/>
      <c r="DK109" s="954"/>
      <c r="DL109" s="952" t="s">
        <v>298</v>
      </c>
      <c r="DM109" s="953"/>
      <c r="DN109" s="953"/>
      <c r="DO109" s="953"/>
      <c r="DP109" s="954"/>
      <c r="DQ109" s="952" t="s">
        <v>297</v>
      </c>
      <c r="DR109" s="953"/>
      <c r="DS109" s="953"/>
      <c r="DT109" s="953"/>
      <c r="DU109" s="954"/>
      <c r="DV109" s="952" t="s">
        <v>420</v>
      </c>
      <c r="DW109" s="953"/>
      <c r="DX109" s="953"/>
      <c r="DY109" s="953"/>
      <c r="DZ109" s="955"/>
    </row>
    <row r="110" spans="1:131" s="226" customFormat="1" ht="26.25" customHeight="1">
      <c r="A110" s="956" t="s">
        <v>422</v>
      </c>
      <c r="B110" s="957"/>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8"/>
      <c r="AA110" s="959">
        <v>302052</v>
      </c>
      <c r="AB110" s="960"/>
      <c r="AC110" s="960"/>
      <c r="AD110" s="960"/>
      <c r="AE110" s="961"/>
      <c r="AF110" s="962">
        <v>317197</v>
      </c>
      <c r="AG110" s="960"/>
      <c r="AH110" s="960"/>
      <c r="AI110" s="960"/>
      <c r="AJ110" s="961"/>
      <c r="AK110" s="962">
        <v>298625</v>
      </c>
      <c r="AL110" s="960"/>
      <c r="AM110" s="960"/>
      <c r="AN110" s="960"/>
      <c r="AO110" s="961"/>
      <c r="AP110" s="963">
        <v>22.5</v>
      </c>
      <c r="AQ110" s="964"/>
      <c r="AR110" s="964"/>
      <c r="AS110" s="964"/>
      <c r="AT110" s="965"/>
      <c r="AU110" s="966" t="s">
        <v>67</v>
      </c>
      <c r="AV110" s="967"/>
      <c r="AW110" s="967"/>
      <c r="AX110" s="967"/>
      <c r="AY110" s="967"/>
      <c r="AZ110" s="1008" t="s">
        <v>423</v>
      </c>
      <c r="BA110" s="957"/>
      <c r="BB110" s="957"/>
      <c r="BC110" s="957"/>
      <c r="BD110" s="957"/>
      <c r="BE110" s="957"/>
      <c r="BF110" s="957"/>
      <c r="BG110" s="957"/>
      <c r="BH110" s="957"/>
      <c r="BI110" s="957"/>
      <c r="BJ110" s="957"/>
      <c r="BK110" s="957"/>
      <c r="BL110" s="957"/>
      <c r="BM110" s="957"/>
      <c r="BN110" s="957"/>
      <c r="BO110" s="957"/>
      <c r="BP110" s="958"/>
      <c r="BQ110" s="994">
        <v>2514179</v>
      </c>
      <c r="BR110" s="995"/>
      <c r="BS110" s="995"/>
      <c r="BT110" s="995"/>
      <c r="BU110" s="995"/>
      <c r="BV110" s="995">
        <v>3070018</v>
      </c>
      <c r="BW110" s="995"/>
      <c r="BX110" s="995"/>
      <c r="BY110" s="995"/>
      <c r="BZ110" s="995"/>
      <c r="CA110" s="995">
        <v>3120054</v>
      </c>
      <c r="CB110" s="995"/>
      <c r="CC110" s="995"/>
      <c r="CD110" s="995"/>
      <c r="CE110" s="995"/>
      <c r="CF110" s="1009">
        <v>235.2</v>
      </c>
      <c r="CG110" s="1010"/>
      <c r="CH110" s="1010"/>
      <c r="CI110" s="1010"/>
      <c r="CJ110" s="1010"/>
      <c r="CK110" s="1011" t="s">
        <v>424</v>
      </c>
      <c r="CL110" s="1012"/>
      <c r="CM110" s="991" t="s">
        <v>425</v>
      </c>
      <c r="CN110" s="992"/>
      <c r="CO110" s="992"/>
      <c r="CP110" s="992"/>
      <c r="CQ110" s="992"/>
      <c r="CR110" s="992"/>
      <c r="CS110" s="992"/>
      <c r="CT110" s="992"/>
      <c r="CU110" s="992"/>
      <c r="CV110" s="992"/>
      <c r="CW110" s="992"/>
      <c r="CX110" s="992"/>
      <c r="CY110" s="992"/>
      <c r="CZ110" s="992"/>
      <c r="DA110" s="992"/>
      <c r="DB110" s="992"/>
      <c r="DC110" s="992"/>
      <c r="DD110" s="992"/>
      <c r="DE110" s="992"/>
      <c r="DF110" s="993"/>
      <c r="DG110" s="994" t="s">
        <v>426</v>
      </c>
      <c r="DH110" s="995"/>
      <c r="DI110" s="995"/>
      <c r="DJ110" s="995"/>
      <c r="DK110" s="995"/>
      <c r="DL110" s="995" t="s">
        <v>426</v>
      </c>
      <c r="DM110" s="995"/>
      <c r="DN110" s="995"/>
      <c r="DO110" s="995"/>
      <c r="DP110" s="995"/>
      <c r="DQ110" s="995" t="s">
        <v>427</v>
      </c>
      <c r="DR110" s="995"/>
      <c r="DS110" s="995"/>
      <c r="DT110" s="995"/>
      <c r="DU110" s="995"/>
      <c r="DV110" s="996" t="s">
        <v>428</v>
      </c>
      <c r="DW110" s="996"/>
      <c r="DX110" s="996"/>
      <c r="DY110" s="996"/>
      <c r="DZ110" s="997"/>
    </row>
    <row r="111" spans="1:131" s="226" customFormat="1" ht="26.25" customHeight="1">
      <c r="A111" s="998" t="s">
        <v>429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426</v>
      </c>
      <c r="AB111" s="1002"/>
      <c r="AC111" s="1002"/>
      <c r="AD111" s="1002"/>
      <c r="AE111" s="1003"/>
      <c r="AF111" s="1004" t="s">
        <v>426</v>
      </c>
      <c r="AG111" s="1002"/>
      <c r="AH111" s="1002"/>
      <c r="AI111" s="1002"/>
      <c r="AJ111" s="1003"/>
      <c r="AK111" s="1004" t="s">
        <v>430</v>
      </c>
      <c r="AL111" s="1002"/>
      <c r="AM111" s="1002"/>
      <c r="AN111" s="1002"/>
      <c r="AO111" s="1003"/>
      <c r="AP111" s="1005" t="s">
        <v>431</v>
      </c>
      <c r="AQ111" s="1006"/>
      <c r="AR111" s="1006"/>
      <c r="AS111" s="1006"/>
      <c r="AT111" s="1007"/>
      <c r="AU111" s="968"/>
      <c r="AV111" s="969"/>
      <c r="AW111" s="969"/>
      <c r="AX111" s="969"/>
      <c r="AY111" s="969"/>
      <c r="AZ111" s="1017" t="s">
        <v>432</v>
      </c>
      <c r="BA111" s="1018"/>
      <c r="BB111" s="1018"/>
      <c r="BC111" s="1018"/>
      <c r="BD111" s="1018"/>
      <c r="BE111" s="1018"/>
      <c r="BF111" s="1018"/>
      <c r="BG111" s="1018"/>
      <c r="BH111" s="1018"/>
      <c r="BI111" s="1018"/>
      <c r="BJ111" s="1018"/>
      <c r="BK111" s="1018"/>
      <c r="BL111" s="1018"/>
      <c r="BM111" s="1018"/>
      <c r="BN111" s="1018"/>
      <c r="BO111" s="1018"/>
      <c r="BP111" s="1019"/>
      <c r="BQ111" s="987" t="s">
        <v>428</v>
      </c>
      <c r="BR111" s="988"/>
      <c r="BS111" s="988"/>
      <c r="BT111" s="988"/>
      <c r="BU111" s="988"/>
      <c r="BV111" s="988" t="s">
        <v>426</v>
      </c>
      <c r="BW111" s="988"/>
      <c r="BX111" s="988"/>
      <c r="BY111" s="988"/>
      <c r="BZ111" s="988"/>
      <c r="CA111" s="988" t="s">
        <v>426</v>
      </c>
      <c r="CB111" s="988"/>
      <c r="CC111" s="988"/>
      <c r="CD111" s="988"/>
      <c r="CE111" s="988"/>
      <c r="CF111" s="982" t="s">
        <v>430</v>
      </c>
      <c r="CG111" s="983"/>
      <c r="CH111" s="983"/>
      <c r="CI111" s="983"/>
      <c r="CJ111" s="983"/>
      <c r="CK111" s="1013"/>
      <c r="CL111" s="1014"/>
      <c r="CM111" s="984" t="s">
        <v>433</v>
      </c>
      <c r="CN111" s="985"/>
      <c r="CO111" s="985"/>
      <c r="CP111" s="985"/>
      <c r="CQ111" s="985"/>
      <c r="CR111" s="985"/>
      <c r="CS111" s="985"/>
      <c r="CT111" s="985"/>
      <c r="CU111" s="985"/>
      <c r="CV111" s="985"/>
      <c r="CW111" s="985"/>
      <c r="CX111" s="985"/>
      <c r="CY111" s="985"/>
      <c r="CZ111" s="985"/>
      <c r="DA111" s="985"/>
      <c r="DB111" s="985"/>
      <c r="DC111" s="985"/>
      <c r="DD111" s="985"/>
      <c r="DE111" s="985"/>
      <c r="DF111" s="986"/>
      <c r="DG111" s="987" t="s">
        <v>430</v>
      </c>
      <c r="DH111" s="988"/>
      <c r="DI111" s="988"/>
      <c r="DJ111" s="988"/>
      <c r="DK111" s="988"/>
      <c r="DL111" s="988" t="s">
        <v>426</v>
      </c>
      <c r="DM111" s="988"/>
      <c r="DN111" s="988"/>
      <c r="DO111" s="988"/>
      <c r="DP111" s="988"/>
      <c r="DQ111" s="988" t="s">
        <v>426</v>
      </c>
      <c r="DR111" s="988"/>
      <c r="DS111" s="988"/>
      <c r="DT111" s="988"/>
      <c r="DU111" s="988"/>
      <c r="DV111" s="989" t="s">
        <v>426</v>
      </c>
      <c r="DW111" s="989"/>
      <c r="DX111" s="989"/>
      <c r="DY111" s="989"/>
      <c r="DZ111" s="990"/>
    </row>
    <row r="112" spans="1:131" s="226" customFormat="1" ht="26.25" customHeight="1">
      <c r="A112" s="1020" t="s">
        <v>434</v>
      </c>
      <c r="B112" s="1021"/>
      <c r="C112" s="1018" t="s">
        <v>435</v>
      </c>
      <c r="D112" s="1018"/>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9"/>
      <c r="AA112" s="1026" t="s">
        <v>426</v>
      </c>
      <c r="AB112" s="1027"/>
      <c r="AC112" s="1027"/>
      <c r="AD112" s="1027"/>
      <c r="AE112" s="1028"/>
      <c r="AF112" s="1029" t="s">
        <v>426</v>
      </c>
      <c r="AG112" s="1027"/>
      <c r="AH112" s="1027"/>
      <c r="AI112" s="1027"/>
      <c r="AJ112" s="1028"/>
      <c r="AK112" s="1029" t="s">
        <v>426</v>
      </c>
      <c r="AL112" s="1027"/>
      <c r="AM112" s="1027"/>
      <c r="AN112" s="1027"/>
      <c r="AO112" s="1028"/>
      <c r="AP112" s="1030" t="s">
        <v>426</v>
      </c>
      <c r="AQ112" s="1031"/>
      <c r="AR112" s="1031"/>
      <c r="AS112" s="1031"/>
      <c r="AT112" s="1032"/>
      <c r="AU112" s="968"/>
      <c r="AV112" s="969"/>
      <c r="AW112" s="969"/>
      <c r="AX112" s="969"/>
      <c r="AY112" s="969"/>
      <c r="AZ112" s="1017" t="s">
        <v>436</v>
      </c>
      <c r="BA112" s="1018"/>
      <c r="BB112" s="1018"/>
      <c r="BC112" s="1018"/>
      <c r="BD112" s="1018"/>
      <c r="BE112" s="1018"/>
      <c r="BF112" s="1018"/>
      <c r="BG112" s="1018"/>
      <c r="BH112" s="1018"/>
      <c r="BI112" s="1018"/>
      <c r="BJ112" s="1018"/>
      <c r="BK112" s="1018"/>
      <c r="BL112" s="1018"/>
      <c r="BM112" s="1018"/>
      <c r="BN112" s="1018"/>
      <c r="BO112" s="1018"/>
      <c r="BP112" s="1019"/>
      <c r="BQ112" s="987">
        <v>162037</v>
      </c>
      <c r="BR112" s="988"/>
      <c r="BS112" s="988"/>
      <c r="BT112" s="988"/>
      <c r="BU112" s="988"/>
      <c r="BV112" s="988">
        <v>197609</v>
      </c>
      <c r="BW112" s="988"/>
      <c r="BX112" s="988"/>
      <c r="BY112" s="988"/>
      <c r="BZ112" s="988"/>
      <c r="CA112" s="988">
        <v>260459</v>
      </c>
      <c r="CB112" s="988"/>
      <c r="CC112" s="988"/>
      <c r="CD112" s="988"/>
      <c r="CE112" s="988"/>
      <c r="CF112" s="982">
        <v>19.600000000000001</v>
      </c>
      <c r="CG112" s="983"/>
      <c r="CH112" s="983"/>
      <c r="CI112" s="983"/>
      <c r="CJ112" s="983"/>
      <c r="CK112" s="1013"/>
      <c r="CL112" s="1014"/>
      <c r="CM112" s="984" t="s">
        <v>437</v>
      </c>
      <c r="CN112" s="985"/>
      <c r="CO112" s="985"/>
      <c r="CP112" s="985"/>
      <c r="CQ112" s="985"/>
      <c r="CR112" s="985"/>
      <c r="CS112" s="985"/>
      <c r="CT112" s="985"/>
      <c r="CU112" s="985"/>
      <c r="CV112" s="985"/>
      <c r="CW112" s="985"/>
      <c r="CX112" s="985"/>
      <c r="CY112" s="985"/>
      <c r="CZ112" s="985"/>
      <c r="DA112" s="985"/>
      <c r="DB112" s="985"/>
      <c r="DC112" s="985"/>
      <c r="DD112" s="985"/>
      <c r="DE112" s="985"/>
      <c r="DF112" s="986"/>
      <c r="DG112" s="987" t="s">
        <v>430</v>
      </c>
      <c r="DH112" s="988"/>
      <c r="DI112" s="988"/>
      <c r="DJ112" s="988"/>
      <c r="DK112" s="988"/>
      <c r="DL112" s="988" t="s">
        <v>426</v>
      </c>
      <c r="DM112" s="988"/>
      <c r="DN112" s="988"/>
      <c r="DO112" s="988"/>
      <c r="DP112" s="988"/>
      <c r="DQ112" s="988" t="s">
        <v>430</v>
      </c>
      <c r="DR112" s="988"/>
      <c r="DS112" s="988"/>
      <c r="DT112" s="988"/>
      <c r="DU112" s="988"/>
      <c r="DV112" s="989" t="s">
        <v>426</v>
      </c>
      <c r="DW112" s="989"/>
      <c r="DX112" s="989"/>
      <c r="DY112" s="989"/>
      <c r="DZ112" s="990"/>
    </row>
    <row r="113" spans="1:130" s="226" customFormat="1" ht="26.25" customHeight="1">
      <c r="A113" s="1022"/>
      <c r="B113" s="1023"/>
      <c r="C113" s="1018" t="s">
        <v>438</v>
      </c>
      <c r="D113" s="1018"/>
      <c r="E113" s="1018"/>
      <c r="F113" s="1018"/>
      <c r="G113" s="1018"/>
      <c r="H113" s="1018"/>
      <c r="I113" s="1018"/>
      <c r="J113" s="1018"/>
      <c r="K113" s="1018"/>
      <c r="L113" s="1018"/>
      <c r="M113" s="1018"/>
      <c r="N113" s="1018"/>
      <c r="O113" s="1018"/>
      <c r="P113" s="1018"/>
      <c r="Q113" s="1018"/>
      <c r="R113" s="1018"/>
      <c r="S113" s="1018"/>
      <c r="T113" s="1018"/>
      <c r="U113" s="1018"/>
      <c r="V113" s="1018"/>
      <c r="W113" s="1018"/>
      <c r="X113" s="1018"/>
      <c r="Y113" s="1018"/>
      <c r="Z113" s="1019"/>
      <c r="AA113" s="1001">
        <v>11911</v>
      </c>
      <c r="AB113" s="1002"/>
      <c r="AC113" s="1002"/>
      <c r="AD113" s="1002"/>
      <c r="AE113" s="1003"/>
      <c r="AF113" s="1004">
        <v>10126</v>
      </c>
      <c r="AG113" s="1002"/>
      <c r="AH113" s="1002"/>
      <c r="AI113" s="1002"/>
      <c r="AJ113" s="1003"/>
      <c r="AK113" s="1004">
        <v>13582</v>
      </c>
      <c r="AL113" s="1002"/>
      <c r="AM113" s="1002"/>
      <c r="AN113" s="1002"/>
      <c r="AO113" s="1003"/>
      <c r="AP113" s="1005">
        <v>1</v>
      </c>
      <c r="AQ113" s="1006"/>
      <c r="AR113" s="1006"/>
      <c r="AS113" s="1006"/>
      <c r="AT113" s="1007"/>
      <c r="AU113" s="968"/>
      <c r="AV113" s="969"/>
      <c r="AW113" s="969"/>
      <c r="AX113" s="969"/>
      <c r="AY113" s="969"/>
      <c r="AZ113" s="1017" t="s">
        <v>439</v>
      </c>
      <c r="BA113" s="1018"/>
      <c r="BB113" s="1018"/>
      <c r="BC113" s="1018"/>
      <c r="BD113" s="1018"/>
      <c r="BE113" s="1018"/>
      <c r="BF113" s="1018"/>
      <c r="BG113" s="1018"/>
      <c r="BH113" s="1018"/>
      <c r="BI113" s="1018"/>
      <c r="BJ113" s="1018"/>
      <c r="BK113" s="1018"/>
      <c r="BL113" s="1018"/>
      <c r="BM113" s="1018"/>
      <c r="BN113" s="1018"/>
      <c r="BO113" s="1018"/>
      <c r="BP113" s="1019"/>
      <c r="BQ113" s="987">
        <v>150601</v>
      </c>
      <c r="BR113" s="988"/>
      <c r="BS113" s="988"/>
      <c r="BT113" s="988"/>
      <c r="BU113" s="988"/>
      <c r="BV113" s="988">
        <v>246951</v>
      </c>
      <c r="BW113" s="988"/>
      <c r="BX113" s="988"/>
      <c r="BY113" s="988"/>
      <c r="BZ113" s="988"/>
      <c r="CA113" s="988">
        <v>89348</v>
      </c>
      <c r="CB113" s="988"/>
      <c r="CC113" s="988"/>
      <c r="CD113" s="988"/>
      <c r="CE113" s="988"/>
      <c r="CF113" s="982">
        <v>6.7</v>
      </c>
      <c r="CG113" s="983"/>
      <c r="CH113" s="983"/>
      <c r="CI113" s="983"/>
      <c r="CJ113" s="983"/>
      <c r="CK113" s="1013"/>
      <c r="CL113" s="1014"/>
      <c r="CM113" s="984" t="s">
        <v>440</v>
      </c>
      <c r="CN113" s="985"/>
      <c r="CO113" s="985"/>
      <c r="CP113" s="985"/>
      <c r="CQ113" s="985"/>
      <c r="CR113" s="985"/>
      <c r="CS113" s="985"/>
      <c r="CT113" s="985"/>
      <c r="CU113" s="985"/>
      <c r="CV113" s="985"/>
      <c r="CW113" s="985"/>
      <c r="CX113" s="985"/>
      <c r="CY113" s="985"/>
      <c r="CZ113" s="985"/>
      <c r="DA113" s="985"/>
      <c r="DB113" s="985"/>
      <c r="DC113" s="985"/>
      <c r="DD113" s="985"/>
      <c r="DE113" s="985"/>
      <c r="DF113" s="986"/>
      <c r="DG113" s="1026" t="s">
        <v>428</v>
      </c>
      <c r="DH113" s="1027"/>
      <c r="DI113" s="1027"/>
      <c r="DJ113" s="1027"/>
      <c r="DK113" s="1028"/>
      <c r="DL113" s="1029" t="s">
        <v>428</v>
      </c>
      <c r="DM113" s="1027"/>
      <c r="DN113" s="1027"/>
      <c r="DO113" s="1027"/>
      <c r="DP113" s="1028"/>
      <c r="DQ113" s="1029" t="s">
        <v>430</v>
      </c>
      <c r="DR113" s="1027"/>
      <c r="DS113" s="1027"/>
      <c r="DT113" s="1027"/>
      <c r="DU113" s="1028"/>
      <c r="DV113" s="1030" t="s">
        <v>426</v>
      </c>
      <c r="DW113" s="1031"/>
      <c r="DX113" s="1031"/>
      <c r="DY113" s="1031"/>
      <c r="DZ113" s="1032"/>
    </row>
    <row r="114" spans="1:130" s="226" customFormat="1" ht="26.25" customHeight="1">
      <c r="A114" s="1022"/>
      <c r="B114" s="1023"/>
      <c r="C114" s="1018" t="s">
        <v>441</v>
      </c>
      <c r="D114" s="1018"/>
      <c r="E114" s="1018"/>
      <c r="F114" s="1018"/>
      <c r="G114" s="1018"/>
      <c r="H114" s="1018"/>
      <c r="I114" s="1018"/>
      <c r="J114" s="1018"/>
      <c r="K114" s="1018"/>
      <c r="L114" s="1018"/>
      <c r="M114" s="1018"/>
      <c r="N114" s="1018"/>
      <c r="O114" s="1018"/>
      <c r="P114" s="1018"/>
      <c r="Q114" s="1018"/>
      <c r="R114" s="1018"/>
      <c r="S114" s="1018"/>
      <c r="T114" s="1018"/>
      <c r="U114" s="1018"/>
      <c r="V114" s="1018"/>
      <c r="W114" s="1018"/>
      <c r="X114" s="1018"/>
      <c r="Y114" s="1018"/>
      <c r="Z114" s="1019"/>
      <c r="AA114" s="1026">
        <v>34908</v>
      </c>
      <c r="AB114" s="1027"/>
      <c r="AC114" s="1027"/>
      <c r="AD114" s="1027"/>
      <c r="AE114" s="1028"/>
      <c r="AF114" s="1029">
        <v>32721</v>
      </c>
      <c r="AG114" s="1027"/>
      <c r="AH114" s="1027"/>
      <c r="AI114" s="1027"/>
      <c r="AJ114" s="1028"/>
      <c r="AK114" s="1029">
        <v>32724</v>
      </c>
      <c r="AL114" s="1027"/>
      <c r="AM114" s="1027"/>
      <c r="AN114" s="1027"/>
      <c r="AO114" s="1028"/>
      <c r="AP114" s="1030">
        <v>2.5</v>
      </c>
      <c r="AQ114" s="1031"/>
      <c r="AR114" s="1031"/>
      <c r="AS114" s="1031"/>
      <c r="AT114" s="1032"/>
      <c r="AU114" s="968"/>
      <c r="AV114" s="969"/>
      <c r="AW114" s="969"/>
      <c r="AX114" s="969"/>
      <c r="AY114" s="969"/>
      <c r="AZ114" s="1017" t="s">
        <v>442</v>
      </c>
      <c r="BA114" s="1018"/>
      <c r="BB114" s="1018"/>
      <c r="BC114" s="1018"/>
      <c r="BD114" s="1018"/>
      <c r="BE114" s="1018"/>
      <c r="BF114" s="1018"/>
      <c r="BG114" s="1018"/>
      <c r="BH114" s="1018"/>
      <c r="BI114" s="1018"/>
      <c r="BJ114" s="1018"/>
      <c r="BK114" s="1018"/>
      <c r="BL114" s="1018"/>
      <c r="BM114" s="1018"/>
      <c r="BN114" s="1018"/>
      <c r="BO114" s="1018"/>
      <c r="BP114" s="1019"/>
      <c r="BQ114" s="987">
        <v>508499</v>
      </c>
      <c r="BR114" s="988"/>
      <c r="BS114" s="988"/>
      <c r="BT114" s="988"/>
      <c r="BU114" s="988"/>
      <c r="BV114" s="988">
        <v>442183</v>
      </c>
      <c r="BW114" s="988"/>
      <c r="BX114" s="988"/>
      <c r="BY114" s="988"/>
      <c r="BZ114" s="988"/>
      <c r="CA114" s="988">
        <v>448544</v>
      </c>
      <c r="CB114" s="988"/>
      <c r="CC114" s="988"/>
      <c r="CD114" s="988"/>
      <c r="CE114" s="988"/>
      <c r="CF114" s="982">
        <v>33.799999999999997</v>
      </c>
      <c r="CG114" s="983"/>
      <c r="CH114" s="983"/>
      <c r="CI114" s="983"/>
      <c r="CJ114" s="983"/>
      <c r="CK114" s="1013"/>
      <c r="CL114" s="1014"/>
      <c r="CM114" s="984" t="s">
        <v>443</v>
      </c>
      <c r="CN114" s="985"/>
      <c r="CO114" s="985"/>
      <c r="CP114" s="985"/>
      <c r="CQ114" s="985"/>
      <c r="CR114" s="985"/>
      <c r="CS114" s="985"/>
      <c r="CT114" s="985"/>
      <c r="CU114" s="985"/>
      <c r="CV114" s="985"/>
      <c r="CW114" s="985"/>
      <c r="CX114" s="985"/>
      <c r="CY114" s="985"/>
      <c r="CZ114" s="985"/>
      <c r="DA114" s="985"/>
      <c r="DB114" s="985"/>
      <c r="DC114" s="985"/>
      <c r="DD114" s="985"/>
      <c r="DE114" s="985"/>
      <c r="DF114" s="986"/>
      <c r="DG114" s="1026" t="s">
        <v>426</v>
      </c>
      <c r="DH114" s="1027"/>
      <c r="DI114" s="1027"/>
      <c r="DJ114" s="1027"/>
      <c r="DK114" s="1028"/>
      <c r="DL114" s="1029" t="s">
        <v>426</v>
      </c>
      <c r="DM114" s="1027"/>
      <c r="DN114" s="1027"/>
      <c r="DO114" s="1027"/>
      <c r="DP114" s="1028"/>
      <c r="DQ114" s="1029" t="s">
        <v>426</v>
      </c>
      <c r="DR114" s="1027"/>
      <c r="DS114" s="1027"/>
      <c r="DT114" s="1027"/>
      <c r="DU114" s="1028"/>
      <c r="DV114" s="1030" t="s">
        <v>426</v>
      </c>
      <c r="DW114" s="1031"/>
      <c r="DX114" s="1031"/>
      <c r="DY114" s="1031"/>
      <c r="DZ114" s="1032"/>
    </row>
    <row r="115" spans="1:130" s="226" customFormat="1" ht="26.25" customHeight="1">
      <c r="A115" s="1022"/>
      <c r="B115" s="1023"/>
      <c r="C115" s="1018" t="s">
        <v>444</v>
      </c>
      <c r="D115" s="1018"/>
      <c r="E115" s="1018"/>
      <c r="F115" s="1018"/>
      <c r="G115" s="1018"/>
      <c r="H115" s="1018"/>
      <c r="I115" s="1018"/>
      <c r="J115" s="1018"/>
      <c r="K115" s="1018"/>
      <c r="L115" s="1018"/>
      <c r="M115" s="1018"/>
      <c r="N115" s="1018"/>
      <c r="O115" s="1018"/>
      <c r="P115" s="1018"/>
      <c r="Q115" s="1018"/>
      <c r="R115" s="1018"/>
      <c r="S115" s="1018"/>
      <c r="T115" s="1018"/>
      <c r="U115" s="1018"/>
      <c r="V115" s="1018"/>
      <c r="W115" s="1018"/>
      <c r="X115" s="1018"/>
      <c r="Y115" s="1018"/>
      <c r="Z115" s="1019"/>
      <c r="AA115" s="1001" t="s">
        <v>426</v>
      </c>
      <c r="AB115" s="1002"/>
      <c r="AC115" s="1002"/>
      <c r="AD115" s="1002"/>
      <c r="AE115" s="1003"/>
      <c r="AF115" s="1004" t="s">
        <v>426</v>
      </c>
      <c r="AG115" s="1002"/>
      <c r="AH115" s="1002"/>
      <c r="AI115" s="1002"/>
      <c r="AJ115" s="1003"/>
      <c r="AK115" s="1004" t="s">
        <v>430</v>
      </c>
      <c r="AL115" s="1002"/>
      <c r="AM115" s="1002"/>
      <c r="AN115" s="1002"/>
      <c r="AO115" s="1003"/>
      <c r="AP115" s="1005" t="s">
        <v>426</v>
      </c>
      <c r="AQ115" s="1006"/>
      <c r="AR115" s="1006"/>
      <c r="AS115" s="1006"/>
      <c r="AT115" s="1007"/>
      <c r="AU115" s="968"/>
      <c r="AV115" s="969"/>
      <c r="AW115" s="969"/>
      <c r="AX115" s="969"/>
      <c r="AY115" s="969"/>
      <c r="AZ115" s="1017" t="s">
        <v>445</v>
      </c>
      <c r="BA115" s="1018"/>
      <c r="BB115" s="1018"/>
      <c r="BC115" s="1018"/>
      <c r="BD115" s="1018"/>
      <c r="BE115" s="1018"/>
      <c r="BF115" s="1018"/>
      <c r="BG115" s="1018"/>
      <c r="BH115" s="1018"/>
      <c r="BI115" s="1018"/>
      <c r="BJ115" s="1018"/>
      <c r="BK115" s="1018"/>
      <c r="BL115" s="1018"/>
      <c r="BM115" s="1018"/>
      <c r="BN115" s="1018"/>
      <c r="BO115" s="1018"/>
      <c r="BP115" s="1019"/>
      <c r="BQ115" s="987" t="s">
        <v>426</v>
      </c>
      <c r="BR115" s="988"/>
      <c r="BS115" s="988"/>
      <c r="BT115" s="988"/>
      <c r="BU115" s="988"/>
      <c r="BV115" s="988" t="s">
        <v>426</v>
      </c>
      <c r="BW115" s="988"/>
      <c r="BX115" s="988"/>
      <c r="BY115" s="988"/>
      <c r="BZ115" s="988"/>
      <c r="CA115" s="988" t="s">
        <v>426</v>
      </c>
      <c r="CB115" s="988"/>
      <c r="CC115" s="988"/>
      <c r="CD115" s="988"/>
      <c r="CE115" s="988"/>
      <c r="CF115" s="982" t="s">
        <v>426</v>
      </c>
      <c r="CG115" s="983"/>
      <c r="CH115" s="983"/>
      <c r="CI115" s="983"/>
      <c r="CJ115" s="983"/>
      <c r="CK115" s="1013"/>
      <c r="CL115" s="1014"/>
      <c r="CM115" s="1017" t="s">
        <v>446</v>
      </c>
      <c r="CN115" s="1038"/>
      <c r="CO115" s="1038"/>
      <c r="CP115" s="1038"/>
      <c r="CQ115" s="1038"/>
      <c r="CR115" s="1038"/>
      <c r="CS115" s="1038"/>
      <c r="CT115" s="1038"/>
      <c r="CU115" s="1038"/>
      <c r="CV115" s="1038"/>
      <c r="CW115" s="1038"/>
      <c r="CX115" s="1038"/>
      <c r="CY115" s="1038"/>
      <c r="CZ115" s="1038"/>
      <c r="DA115" s="1038"/>
      <c r="DB115" s="1038"/>
      <c r="DC115" s="1038"/>
      <c r="DD115" s="1038"/>
      <c r="DE115" s="1038"/>
      <c r="DF115" s="1019"/>
      <c r="DG115" s="1026" t="s">
        <v>430</v>
      </c>
      <c r="DH115" s="1027"/>
      <c r="DI115" s="1027"/>
      <c r="DJ115" s="1027"/>
      <c r="DK115" s="1028"/>
      <c r="DL115" s="1029" t="s">
        <v>426</v>
      </c>
      <c r="DM115" s="1027"/>
      <c r="DN115" s="1027"/>
      <c r="DO115" s="1027"/>
      <c r="DP115" s="1028"/>
      <c r="DQ115" s="1029" t="s">
        <v>426</v>
      </c>
      <c r="DR115" s="1027"/>
      <c r="DS115" s="1027"/>
      <c r="DT115" s="1027"/>
      <c r="DU115" s="1028"/>
      <c r="DV115" s="1030" t="s">
        <v>430</v>
      </c>
      <c r="DW115" s="1031"/>
      <c r="DX115" s="1031"/>
      <c r="DY115" s="1031"/>
      <c r="DZ115" s="1032"/>
    </row>
    <row r="116" spans="1:130" s="226" customFormat="1" ht="26.25" customHeight="1">
      <c r="A116" s="1024"/>
      <c r="B116" s="1025"/>
      <c r="C116" s="1033" t="s">
        <v>447</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426</v>
      </c>
      <c r="AB116" s="1027"/>
      <c r="AC116" s="1027"/>
      <c r="AD116" s="1027"/>
      <c r="AE116" s="1028"/>
      <c r="AF116" s="1029">
        <v>142</v>
      </c>
      <c r="AG116" s="1027"/>
      <c r="AH116" s="1027"/>
      <c r="AI116" s="1027"/>
      <c r="AJ116" s="1028"/>
      <c r="AK116" s="1029">
        <v>62</v>
      </c>
      <c r="AL116" s="1027"/>
      <c r="AM116" s="1027"/>
      <c r="AN116" s="1027"/>
      <c r="AO116" s="1028"/>
      <c r="AP116" s="1030">
        <v>0</v>
      </c>
      <c r="AQ116" s="1031"/>
      <c r="AR116" s="1031"/>
      <c r="AS116" s="1031"/>
      <c r="AT116" s="1032"/>
      <c r="AU116" s="968"/>
      <c r="AV116" s="969"/>
      <c r="AW116" s="969"/>
      <c r="AX116" s="969"/>
      <c r="AY116" s="969"/>
      <c r="AZ116" s="1035" t="s">
        <v>448</v>
      </c>
      <c r="BA116" s="1036"/>
      <c r="BB116" s="1036"/>
      <c r="BC116" s="1036"/>
      <c r="BD116" s="1036"/>
      <c r="BE116" s="1036"/>
      <c r="BF116" s="1036"/>
      <c r="BG116" s="1036"/>
      <c r="BH116" s="1036"/>
      <c r="BI116" s="1036"/>
      <c r="BJ116" s="1036"/>
      <c r="BK116" s="1036"/>
      <c r="BL116" s="1036"/>
      <c r="BM116" s="1036"/>
      <c r="BN116" s="1036"/>
      <c r="BO116" s="1036"/>
      <c r="BP116" s="1037"/>
      <c r="BQ116" s="987" t="s">
        <v>426</v>
      </c>
      <c r="BR116" s="988"/>
      <c r="BS116" s="988"/>
      <c r="BT116" s="988"/>
      <c r="BU116" s="988"/>
      <c r="BV116" s="988" t="s">
        <v>430</v>
      </c>
      <c r="BW116" s="988"/>
      <c r="BX116" s="988"/>
      <c r="BY116" s="988"/>
      <c r="BZ116" s="988"/>
      <c r="CA116" s="988" t="s">
        <v>430</v>
      </c>
      <c r="CB116" s="988"/>
      <c r="CC116" s="988"/>
      <c r="CD116" s="988"/>
      <c r="CE116" s="988"/>
      <c r="CF116" s="982" t="s">
        <v>426</v>
      </c>
      <c r="CG116" s="983"/>
      <c r="CH116" s="983"/>
      <c r="CI116" s="983"/>
      <c r="CJ116" s="983"/>
      <c r="CK116" s="1013"/>
      <c r="CL116" s="1014"/>
      <c r="CM116" s="984" t="s">
        <v>449</v>
      </c>
      <c r="CN116" s="985"/>
      <c r="CO116" s="985"/>
      <c r="CP116" s="985"/>
      <c r="CQ116" s="985"/>
      <c r="CR116" s="985"/>
      <c r="CS116" s="985"/>
      <c r="CT116" s="985"/>
      <c r="CU116" s="985"/>
      <c r="CV116" s="985"/>
      <c r="CW116" s="985"/>
      <c r="CX116" s="985"/>
      <c r="CY116" s="985"/>
      <c r="CZ116" s="985"/>
      <c r="DA116" s="985"/>
      <c r="DB116" s="985"/>
      <c r="DC116" s="985"/>
      <c r="DD116" s="985"/>
      <c r="DE116" s="985"/>
      <c r="DF116" s="986"/>
      <c r="DG116" s="1026" t="s">
        <v>426</v>
      </c>
      <c r="DH116" s="1027"/>
      <c r="DI116" s="1027"/>
      <c r="DJ116" s="1027"/>
      <c r="DK116" s="1028"/>
      <c r="DL116" s="1029" t="s">
        <v>426</v>
      </c>
      <c r="DM116" s="1027"/>
      <c r="DN116" s="1027"/>
      <c r="DO116" s="1027"/>
      <c r="DP116" s="1028"/>
      <c r="DQ116" s="1029" t="s">
        <v>426</v>
      </c>
      <c r="DR116" s="1027"/>
      <c r="DS116" s="1027"/>
      <c r="DT116" s="1027"/>
      <c r="DU116" s="1028"/>
      <c r="DV116" s="1030" t="s">
        <v>426</v>
      </c>
      <c r="DW116" s="1031"/>
      <c r="DX116" s="1031"/>
      <c r="DY116" s="1031"/>
      <c r="DZ116" s="1032"/>
    </row>
    <row r="117" spans="1:130" s="226" customFormat="1" ht="26.25" customHeight="1">
      <c r="A117" s="972" t="s">
        <v>180</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1043" t="s">
        <v>450</v>
      </c>
      <c r="Z117" s="954"/>
      <c r="AA117" s="1044">
        <v>348871</v>
      </c>
      <c r="AB117" s="1045"/>
      <c r="AC117" s="1045"/>
      <c r="AD117" s="1045"/>
      <c r="AE117" s="1046"/>
      <c r="AF117" s="1047">
        <v>360186</v>
      </c>
      <c r="AG117" s="1045"/>
      <c r="AH117" s="1045"/>
      <c r="AI117" s="1045"/>
      <c r="AJ117" s="1046"/>
      <c r="AK117" s="1047">
        <v>344993</v>
      </c>
      <c r="AL117" s="1045"/>
      <c r="AM117" s="1045"/>
      <c r="AN117" s="1045"/>
      <c r="AO117" s="1046"/>
      <c r="AP117" s="1048"/>
      <c r="AQ117" s="1049"/>
      <c r="AR117" s="1049"/>
      <c r="AS117" s="1049"/>
      <c r="AT117" s="1050"/>
      <c r="AU117" s="968"/>
      <c r="AV117" s="969"/>
      <c r="AW117" s="969"/>
      <c r="AX117" s="969"/>
      <c r="AY117" s="969"/>
      <c r="AZ117" s="1035" t="s">
        <v>451</v>
      </c>
      <c r="BA117" s="1036"/>
      <c r="BB117" s="1036"/>
      <c r="BC117" s="1036"/>
      <c r="BD117" s="1036"/>
      <c r="BE117" s="1036"/>
      <c r="BF117" s="1036"/>
      <c r="BG117" s="1036"/>
      <c r="BH117" s="1036"/>
      <c r="BI117" s="1036"/>
      <c r="BJ117" s="1036"/>
      <c r="BK117" s="1036"/>
      <c r="BL117" s="1036"/>
      <c r="BM117" s="1036"/>
      <c r="BN117" s="1036"/>
      <c r="BO117" s="1036"/>
      <c r="BP117" s="1037"/>
      <c r="BQ117" s="987" t="s">
        <v>428</v>
      </c>
      <c r="BR117" s="988"/>
      <c r="BS117" s="988"/>
      <c r="BT117" s="988"/>
      <c r="BU117" s="988"/>
      <c r="BV117" s="988" t="s">
        <v>426</v>
      </c>
      <c r="BW117" s="988"/>
      <c r="BX117" s="988"/>
      <c r="BY117" s="988"/>
      <c r="BZ117" s="988"/>
      <c r="CA117" s="988" t="s">
        <v>431</v>
      </c>
      <c r="CB117" s="988"/>
      <c r="CC117" s="988"/>
      <c r="CD117" s="988"/>
      <c r="CE117" s="988"/>
      <c r="CF117" s="982" t="s">
        <v>426</v>
      </c>
      <c r="CG117" s="983"/>
      <c r="CH117" s="983"/>
      <c r="CI117" s="983"/>
      <c r="CJ117" s="983"/>
      <c r="CK117" s="1013"/>
      <c r="CL117" s="1014"/>
      <c r="CM117" s="984" t="s">
        <v>452</v>
      </c>
      <c r="CN117" s="985"/>
      <c r="CO117" s="985"/>
      <c r="CP117" s="985"/>
      <c r="CQ117" s="985"/>
      <c r="CR117" s="985"/>
      <c r="CS117" s="985"/>
      <c r="CT117" s="985"/>
      <c r="CU117" s="985"/>
      <c r="CV117" s="985"/>
      <c r="CW117" s="985"/>
      <c r="CX117" s="985"/>
      <c r="CY117" s="985"/>
      <c r="CZ117" s="985"/>
      <c r="DA117" s="985"/>
      <c r="DB117" s="985"/>
      <c r="DC117" s="985"/>
      <c r="DD117" s="985"/>
      <c r="DE117" s="985"/>
      <c r="DF117" s="986"/>
      <c r="DG117" s="1026" t="s">
        <v>431</v>
      </c>
      <c r="DH117" s="1027"/>
      <c r="DI117" s="1027"/>
      <c r="DJ117" s="1027"/>
      <c r="DK117" s="1028"/>
      <c r="DL117" s="1029" t="s">
        <v>431</v>
      </c>
      <c r="DM117" s="1027"/>
      <c r="DN117" s="1027"/>
      <c r="DO117" s="1027"/>
      <c r="DP117" s="1028"/>
      <c r="DQ117" s="1029" t="s">
        <v>431</v>
      </c>
      <c r="DR117" s="1027"/>
      <c r="DS117" s="1027"/>
      <c r="DT117" s="1027"/>
      <c r="DU117" s="1028"/>
      <c r="DV117" s="1030" t="s">
        <v>431</v>
      </c>
      <c r="DW117" s="1031"/>
      <c r="DX117" s="1031"/>
      <c r="DY117" s="1031"/>
      <c r="DZ117" s="1032"/>
    </row>
    <row r="118" spans="1:130" s="226" customFormat="1" ht="26.25" customHeight="1">
      <c r="A118" s="972" t="s">
        <v>421</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2" t="s">
        <v>419</v>
      </c>
      <c r="AB118" s="953"/>
      <c r="AC118" s="953"/>
      <c r="AD118" s="953"/>
      <c r="AE118" s="954"/>
      <c r="AF118" s="952" t="s">
        <v>298</v>
      </c>
      <c r="AG118" s="953"/>
      <c r="AH118" s="953"/>
      <c r="AI118" s="953"/>
      <c r="AJ118" s="954"/>
      <c r="AK118" s="952" t="s">
        <v>297</v>
      </c>
      <c r="AL118" s="953"/>
      <c r="AM118" s="953"/>
      <c r="AN118" s="953"/>
      <c r="AO118" s="954"/>
      <c r="AP118" s="1039" t="s">
        <v>420</v>
      </c>
      <c r="AQ118" s="1040"/>
      <c r="AR118" s="1040"/>
      <c r="AS118" s="1040"/>
      <c r="AT118" s="1041"/>
      <c r="AU118" s="968"/>
      <c r="AV118" s="969"/>
      <c r="AW118" s="969"/>
      <c r="AX118" s="969"/>
      <c r="AY118" s="969"/>
      <c r="AZ118" s="1042" t="s">
        <v>453</v>
      </c>
      <c r="BA118" s="1033"/>
      <c r="BB118" s="1033"/>
      <c r="BC118" s="1033"/>
      <c r="BD118" s="1033"/>
      <c r="BE118" s="1033"/>
      <c r="BF118" s="1033"/>
      <c r="BG118" s="1033"/>
      <c r="BH118" s="1033"/>
      <c r="BI118" s="1033"/>
      <c r="BJ118" s="1033"/>
      <c r="BK118" s="1033"/>
      <c r="BL118" s="1033"/>
      <c r="BM118" s="1033"/>
      <c r="BN118" s="1033"/>
      <c r="BO118" s="1033"/>
      <c r="BP118" s="1034"/>
      <c r="BQ118" s="1065" t="s">
        <v>428</v>
      </c>
      <c r="BR118" s="1066"/>
      <c r="BS118" s="1066"/>
      <c r="BT118" s="1066"/>
      <c r="BU118" s="1066"/>
      <c r="BV118" s="1066" t="s">
        <v>428</v>
      </c>
      <c r="BW118" s="1066"/>
      <c r="BX118" s="1066"/>
      <c r="BY118" s="1066"/>
      <c r="BZ118" s="1066"/>
      <c r="CA118" s="1066" t="s">
        <v>428</v>
      </c>
      <c r="CB118" s="1066"/>
      <c r="CC118" s="1066"/>
      <c r="CD118" s="1066"/>
      <c r="CE118" s="1066"/>
      <c r="CF118" s="982" t="s">
        <v>428</v>
      </c>
      <c r="CG118" s="983"/>
      <c r="CH118" s="983"/>
      <c r="CI118" s="983"/>
      <c r="CJ118" s="983"/>
      <c r="CK118" s="1013"/>
      <c r="CL118" s="1014"/>
      <c r="CM118" s="984" t="s">
        <v>454</v>
      </c>
      <c r="CN118" s="985"/>
      <c r="CO118" s="985"/>
      <c r="CP118" s="985"/>
      <c r="CQ118" s="985"/>
      <c r="CR118" s="985"/>
      <c r="CS118" s="985"/>
      <c r="CT118" s="985"/>
      <c r="CU118" s="985"/>
      <c r="CV118" s="985"/>
      <c r="CW118" s="985"/>
      <c r="CX118" s="985"/>
      <c r="CY118" s="985"/>
      <c r="CZ118" s="985"/>
      <c r="DA118" s="985"/>
      <c r="DB118" s="985"/>
      <c r="DC118" s="985"/>
      <c r="DD118" s="985"/>
      <c r="DE118" s="985"/>
      <c r="DF118" s="986"/>
      <c r="DG118" s="1026" t="s">
        <v>426</v>
      </c>
      <c r="DH118" s="1027"/>
      <c r="DI118" s="1027"/>
      <c r="DJ118" s="1027"/>
      <c r="DK118" s="1028"/>
      <c r="DL118" s="1029" t="s">
        <v>428</v>
      </c>
      <c r="DM118" s="1027"/>
      <c r="DN118" s="1027"/>
      <c r="DO118" s="1027"/>
      <c r="DP118" s="1028"/>
      <c r="DQ118" s="1029" t="s">
        <v>428</v>
      </c>
      <c r="DR118" s="1027"/>
      <c r="DS118" s="1027"/>
      <c r="DT118" s="1027"/>
      <c r="DU118" s="1028"/>
      <c r="DV118" s="1030" t="s">
        <v>426</v>
      </c>
      <c r="DW118" s="1031"/>
      <c r="DX118" s="1031"/>
      <c r="DY118" s="1031"/>
      <c r="DZ118" s="1032"/>
    </row>
    <row r="119" spans="1:130" s="226" customFormat="1" ht="26.25" customHeight="1">
      <c r="A119" s="1126" t="s">
        <v>424</v>
      </c>
      <c r="B119" s="1012"/>
      <c r="C119" s="991" t="s">
        <v>425</v>
      </c>
      <c r="D119" s="992"/>
      <c r="E119" s="992"/>
      <c r="F119" s="992"/>
      <c r="G119" s="992"/>
      <c r="H119" s="992"/>
      <c r="I119" s="992"/>
      <c r="J119" s="992"/>
      <c r="K119" s="992"/>
      <c r="L119" s="992"/>
      <c r="M119" s="992"/>
      <c r="N119" s="992"/>
      <c r="O119" s="992"/>
      <c r="P119" s="992"/>
      <c r="Q119" s="992"/>
      <c r="R119" s="992"/>
      <c r="S119" s="992"/>
      <c r="T119" s="992"/>
      <c r="U119" s="992"/>
      <c r="V119" s="992"/>
      <c r="W119" s="992"/>
      <c r="X119" s="992"/>
      <c r="Y119" s="992"/>
      <c r="Z119" s="993"/>
      <c r="AA119" s="959" t="s">
        <v>431</v>
      </c>
      <c r="AB119" s="960"/>
      <c r="AC119" s="960"/>
      <c r="AD119" s="960"/>
      <c r="AE119" s="961"/>
      <c r="AF119" s="962" t="s">
        <v>431</v>
      </c>
      <c r="AG119" s="960"/>
      <c r="AH119" s="960"/>
      <c r="AI119" s="960"/>
      <c r="AJ119" s="961"/>
      <c r="AK119" s="962" t="s">
        <v>428</v>
      </c>
      <c r="AL119" s="960"/>
      <c r="AM119" s="960"/>
      <c r="AN119" s="960"/>
      <c r="AO119" s="961"/>
      <c r="AP119" s="963" t="s">
        <v>431</v>
      </c>
      <c r="AQ119" s="964"/>
      <c r="AR119" s="964"/>
      <c r="AS119" s="964"/>
      <c r="AT119" s="965"/>
      <c r="AU119" s="970"/>
      <c r="AV119" s="971"/>
      <c r="AW119" s="971"/>
      <c r="AX119" s="971"/>
      <c r="AY119" s="971"/>
      <c r="AZ119" s="257" t="s">
        <v>180</v>
      </c>
      <c r="BA119" s="257"/>
      <c r="BB119" s="257"/>
      <c r="BC119" s="257"/>
      <c r="BD119" s="257"/>
      <c r="BE119" s="257"/>
      <c r="BF119" s="257"/>
      <c r="BG119" s="257"/>
      <c r="BH119" s="257"/>
      <c r="BI119" s="257"/>
      <c r="BJ119" s="257"/>
      <c r="BK119" s="257"/>
      <c r="BL119" s="257"/>
      <c r="BM119" s="257"/>
      <c r="BN119" s="257"/>
      <c r="BO119" s="1043" t="s">
        <v>455</v>
      </c>
      <c r="BP119" s="1074"/>
      <c r="BQ119" s="1065">
        <v>3335316</v>
      </c>
      <c r="BR119" s="1066"/>
      <c r="BS119" s="1066"/>
      <c r="BT119" s="1066"/>
      <c r="BU119" s="1066"/>
      <c r="BV119" s="1066">
        <v>3956761</v>
      </c>
      <c r="BW119" s="1066"/>
      <c r="BX119" s="1066"/>
      <c r="BY119" s="1066"/>
      <c r="BZ119" s="1066"/>
      <c r="CA119" s="1066">
        <v>3918405</v>
      </c>
      <c r="CB119" s="1066"/>
      <c r="CC119" s="1066"/>
      <c r="CD119" s="1066"/>
      <c r="CE119" s="1066"/>
      <c r="CF119" s="1067"/>
      <c r="CG119" s="1068"/>
      <c r="CH119" s="1068"/>
      <c r="CI119" s="1068"/>
      <c r="CJ119" s="1069"/>
      <c r="CK119" s="1015"/>
      <c r="CL119" s="1016"/>
      <c r="CM119" s="1070" t="s">
        <v>456</v>
      </c>
      <c r="CN119" s="1071"/>
      <c r="CO119" s="1071"/>
      <c r="CP119" s="1071"/>
      <c r="CQ119" s="1071"/>
      <c r="CR119" s="1071"/>
      <c r="CS119" s="1071"/>
      <c r="CT119" s="1071"/>
      <c r="CU119" s="1071"/>
      <c r="CV119" s="1071"/>
      <c r="CW119" s="1071"/>
      <c r="CX119" s="1071"/>
      <c r="CY119" s="1071"/>
      <c r="CZ119" s="1071"/>
      <c r="DA119" s="1071"/>
      <c r="DB119" s="1071"/>
      <c r="DC119" s="1071"/>
      <c r="DD119" s="1071"/>
      <c r="DE119" s="1071"/>
      <c r="DF119" s="1072"/>
      <c r="DG119" s="1073" t="s">
        <v>426</v>
      </c>
      <c r="DH119" s="1052"/>
      <c r="DI119" s="1052"/>
      <c r="DJ119" s="1052"/>
      <c r="DK119" s="1053"/>
      <c r="DL119" s="1051" t="s">
        <v>426</v>
      </c>
      <c r="DM119" s="1052"/>
      <c r="DN119" s="1052"/>
      <c r="DO119" s="1052"/>
      <c r="DP119" s="1053"/>
      <c r="DQ119" s="1051" t="s">
        <v>426</v>
      </c>
      <c r="DR119" s="1052"/>
      <c r="DS119" s="1052"/>
      <c r="DT119" s="1052"/>
      <c r="DU119" s="1053"/>
      <c r="DV119" s="1054" t="s">
        <v>426</v>
      </c>
      <c r="DW119" s="1055"/>
      <c r="DX119" s="1055"/>
      <c r="DY119" s="1055"/>
      <c r="DZ119" s="1056"/>
    </row>
    <row r="120" spans="1:130" s="226" customFormat="1" ht="26.25" customHeight="1">
      <c r="A120" s="1127"/>
      <c r="B120" s="1014"/>
      <c r="C120" s="984" t="s">
        <v>433</v>
      </c>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6"/>
      <c r="AA120" s="1026" t="s">
        <v>426</v>
      </c>
      <c r="AB120" s="1027"/>
      <c r="AC120" s="1027"/>
      <c r="AD120" s="1027"/>
      <c r="AE120" s="1028"/>
      <c r="AF120" s="1029" t="s">
        <v>426</v>
      </c>
      <c r="AG120" s="1027"/>
      <c r="AH120" s="1027"/>
      <c r="AI120" s="1027"/>
      <c r="AJ120" s="1028"/>
      <c r="AK120" s="1029" t="s">
        <v>426</v>
      </c>
      <c r="AL120" s="1027"/>
      <c r="AM120" s="1027"/>
      <c r="AN120" s="1027"/>
      <c r="AO120" s="1028"/>
      <c r="AP120" s="1030" t="s">
        <v>426</v>
      </c>
      <c r="AQ120" s="1031"/>
      <c r="AR120" s="1031"/>
      <c r="AS120" s="1031"/>
      <c r="AT120" s="1032"/>
      <c r="AU120" s="1057" t="s">
        <v>457</v>
      </c>
      <c r="AV120" s="1058"/>
      <c r="AW120" s="1058"/>
      <c r="AX120" s="1058"/>
      <c r="AY120" s="1059"/>
      <c r="AZ120" s="1008" t="s">
        <v>458</v>
      </c>
      <c r="BA120" s="957"/>
      <c r="BB120" s="957"/>
      <c r="BC120" s="957"/>
      <c r="BD120" s="957"/>
      <c r="BE120" s="957"/>
      <c r="BF120" s="957"/>
      <c r="BG120" s="957"/>
      <c r="BH120" s="957"/>
      <c r="BI120" s="957"/>
      <c r="BJ120" s="957"/>
      <c r="BK120" s="957"/>
      <c r="BL120" s="957"/>
      <c r="BM120" s="957"/>
      <c r="BN120" s="957"/>
      <c r="BO120" s="957"/>
      <c r="BP120" s="958"/>
      <c r="BQ120" s="994">
        <v>3854566</v>
      </c>
      <c r="BR120" s="995"/>
      <c r="BS120" s="995"/>
      <c r="BT120" s="995"/>
      <c r="BU120" s="995"/>
      <c r="BV120" s="995">
        <v>4213034</v>
      </c>
      <c r="BW120" s="995"/>
      <c r="BX120" s="995"/>
      <c r="BY120" s="995"/>
      <c r="BZ120" s="995"/>
      <c r="CA120" s="995">
        <v>4654812</v>
      </c>
      <c r="CB120" s="995"/>
      <c r="CC120" s="995"/>
      <c r="CD120" s="995"/>
      <c r="CE120" s="995"/>
      <c r="CF120" s="1009">
        <v>351</v>
      </c>
      <c r="CG120" s="1010"/>
      <c r="CH120" s="1010"/>
      <c r="CI120" s="1010"/>
      <c r="CJ120" s="1010"/>
      <c r="CK120" s="1075" t="s">
        <v>459</v>
      </c>
      <c r="CL120" s="1076"/>
      <c r="CM120" s="1076"/>
      <c r="CN120" s="1076"/>
      <c r="CO120" s="1077"/>
      <c r="CP120" s="1083" t="s">
        <v>460</v>
      </c>
      <c r="CQ120" s="1084"/>
      <c r="CR120" s="1084"/>
      <c r="CS120" s="1084"/>
      <c r="CT120" s="1084"/>
      <c r="CU120" s="1084"/>
      <c r="CV120" s="1084"/>
      <c r="CW120" s="1084"/>
      <c r="CX120" s="1084"/>
      <c r="CY120" s="1084"/>
      <c r="CZ120" s="1084"/>
      <c r="DA120" s="1084"/>
      <c r="DB120" s="1084"/>
      <c r="DC120" s="1084"/>
      <c r="DD120" s="1084"/>
      <c r="DE120" s="1084"/>
      <c r="DF120" s="1085"/>
      <c r="DG120" s="994">
        <v>114060</v>
      </c>
      <c r="DH120" s="995"/>
      <c r="DI120" s="995"/>
      <c r="DJ120" s="995"/>
      <c r="DK120" s="995"/>
      <c r="DL120" s="995">
        <v>151134</v>
      </c>
      <c r="DM120" s="995"/>
      <c r="DN120" s="995"/>
      <c r="DO120" s="995"/>
      <c r="DP120" s="995"/>
      <c r="DQ120" s="995">
        <v>217350</v>
      </c>
      <c r="DR120" s="995"/>
      <c r="DS120" s="995"/>
      <c r="DT120" s="995"/>
      <c r="DU120" s="995"/>
      <c r="DV120" s="996">
        <v>16.399999999999999</v>
      </c>
      <c r="DW120" s="996"/>
      <c r="DX120" s="996"/>
      <c r="DY120" s="996"/>
      <c r="DZ120" s="997"/>
    </row>
    <row r="121" spans="1:130" s="226" customFormat="1" ht="26.25" customHeight="1">
      <c r="A121" s="1127"/>
      <c r="B121" s="1014"/>
      <c r="C121" s="1035" t="s">
        <v>461</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26" t="s">
        <v>426</v>
      </c>
      <c r="AB121" s="1027"/>
      <c r="AC121" s="1027"/>
      <c r="AD121" s="1027"/>
      <c r="AE121" s="1028"/>
      <c r="AF121" s="1029" t="s">
        <v>426</v>
      </c>
      <c r="AG121" s="1027"/>
      <c r="AH121" s="1027"/>
      <c r="AI121" s="1027"/>
      <c r="AJ121" s="1028"/>
      <c r="AK121" s="1029" t="s">
        <v>426</v>
      </c>
      <c r="AL121" s="1027"/>
      <c r="AM121" s="1027"/>
      <c r="AN121" s="1027"/>
      <c r="AO121" s="1028"/>
      <c r="AP121" s="1030" t="s">
        <v>426</v>
      </c>
      <c r="AQ121" s="1031"/>
      <c r="AR121" s="1031"/>
      <c r="AS121" s="1031"/>
      <c r="AT121" s="1032"/>
      <c r="AU121" s="1060"/>
      <c r="AV121" s="1061"/>
      <c r="AW121" s="1061"/>
      <c r="AX121" s="1061"/>
      <c r="AY121" s="1062"/>
      <c r="AZ121" s="1017" t="s">
        <v>462</v>
      </c>
      <c r="BA121" s="1018"/>
      <c r="BB121" s="1018"/>
      <c r="BC121" s="1018"/>
      <c r="BD121" s="1018"/>
      <c r="BE121" s="1018"/>
      <c r="BF121" s="1018"/>
      <c r="BG121" s="1018"/>
      <c r="BH121" s="1018"/>
      <c r="BI121" s="1018"/>
      <c r="BJ121" s="1018"/>
      <c r="BK121" s="1018"/>
      <c r="BL121" s="1018"/>
      <c r="BM121" s="1018"/>
      <c r="BN121" s="1018"/>
      <c r="BO121" s="1018"/>
      <c r="BP121" s="1019"/>
      <c r="BQ121" s="987">
        <v>40226</v>
      </c>
      <c r="BR121" s="988"/>
      <c r="BS121" s="988"/>
      <c r="BT121" s="988"/>
      <c r="BU121" s="988"/>
      <c r="BV121" s="988">
        <v>22342</v>
      </c>
      <c r="BW121" s="988"/>
      <c r="BX121" s="988"/>
      <c r="BY121" s="988"/>
      <c r="BZ121" s="988"/>
      <c r="CA121" s="988">
        <v>1368</v>
      </c>
      <c r="CB121" s="988"/>
      <c r="CC121" s="988"/>
      <c r="CD121" s="988"/>
      <c r="CE121" s="988"/>
      <c r="CF121" s="982">
        <v>0.1</v>
      </c>
      <c r="CG121" s="983"/>
      <c r="CH121" s="983"/>
      <c r="CI121" s="983"/>
      <c r="CJ121" s="983"/>
      <c r="CK121" s="1078"/>
      <c r="CL121" s="1079"/>
      <c r="CM121" s="1079"/>
      <c r="CN121" s="1079"/>
      <c r="CO121" s="1080"/>
      <c r="CP121" s="1088" t="s">
        <v>463</v>
      </c>
      <c r="CQ121" s="1089"/>
      <c r="CR121" s="1089"/>
      <c r="CS121" s="1089"/>
      <c r="CT121" s="1089"/>
      <c r="CU121" s="1089"/>
      <c r="CV121" s="1089"/>
      <c r="CW121" s="1089"/>
      <c r="CX121" s="1089"/>
      <c r="CY121" s="1089"/>
      <c r="CZ121" s="1089"/>
      <c r="DA121" s="1089"/>
      <c r="DB121" s="1089"/>
      <c r="DC121" s="1089"/>
      <c r="DD121" s="1089"/>
      <c r="DE121" s="1089"/>
      <c r="DF121" s="1090"/>
      <c r="DG121" s="987">
        <v>47977</v>
      </c>
      <c r="DH121" s="988"/>
      <c r="DI121" s="988"/>
      <c r="DJ121" s="988"/>
      <c r="DK121" s="988"/>
      <c r="DL121" s="988">
        <v>46475</v>
      </c>
      <c r="DM121" s="988"/>
      <c r="DN121" s="988"/>
      <c r="DO121" s="988"/>
      <c r="DP121" s="988"/>
      <c r="DQ121" s="988">
        <v>43109</v>
      </c>
      <c r="DR121" s="988"/>
      <c r="DS121" s="988"/>
      <c r="DT121" s="988"/>
      <c r="DU121" s="988"/>
      <c r="DV121" s="989">
        <v>3.3</v>
      </c>
      <c r="DW121" s="989"/>
      <c r="DX121" s="989"/>
      <c r="DY121" s="989"/>
      <c r="DZ121" s="990"/>
    </row>
    <row r="122" spans="1:130" s="226" customFormat="1" ht="26.25" customHeight="1">
      <c r="A122" s="1127"/>
      <c r="B122" s="1014"/>
      <c r="C122" s="984" t="s">
        <v>443</v>
      </c>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6"/>
      <c r="AA122" s="1026" t="s">
        <v>428</v>
      </c>
      <c r="AB122" s="1027"/>
      <c r="AC122" s="1027"/>
      <c r="AD122" s="1027"/>
      <c r="AE122" s="1028"/>
      <c r="AF122" s="1029" t="s">
        <v>426</v>
      </c>
      <c r="AG122" s="1027"/>
      <c r="AH122" s="1027"/>
      <c r="AI122" s="1027"/>
      <c r="AJ122" s="1028"/>
      <c r="AK122" s="1029" t="s">
        <v>428</v>
      </c>
      <c r="AL122" s="1027"/>
      <c r="AM122" s="1027"/>
      <c r="AN122" s="1027"/>
      <c r="AO122" s="1028"/>
      <c r="AP122" s="1030" t="s">
        <v>426</v>
      </c>
      <c r="AQ122" s="1031"/>
      <c r="AR122" s="1031"/>
      <c r="AS122" s="1031"/>
      <c r="AT122" s="1032"/>
      <c r="AU122" s="1060"/>
      <c r="AV122" s="1061"/>
      <c r="AW122" s="1061"/>
      <c r="AX122" s="1061"/>
      <c r="AY122" s="1062"/>
      <c r="AZ122" s="1042" t="s">
        <v>464</v>
      </c>
      <c r="BA122" s="1033"/>
      <c r="BB122" s="1033"/>
      <c r="BC122" s="1033"/>
      <c r="BD122" s="1033"/>
      <c r="BE122" s="1033"/>
      <c r="BF122" s="1033"/>
      <c r="BG122" s="1033"/>
      <c r="BH122" s="1033"/>
      <c r="BI122" s="1033"/>
      <c r="BJ122" s="1033"/>
      <c r="BK122" s="1033"/>
      <c r="BL122" s="1033"/>
      <c r="BM122" s="1033"/>
      <c r="BN122" s="1033"/>
      <c r="BO122" s="1033"/>
      <c r="BP122" s="1034"/>
      <c r="BQ122" s="1065">
        <v>3125036</v>
      </c>
      <c r="BR122" s="1066"/>
      <c r="BS122" s="1066"/>
      <c r="BT122" s="1066"/>
      <c r="BU122" s="1066"/>
      <c r="BV122" s="1066">
        <v>3328433</v>
      </c>
      <c r="BW122" s="1066"/>
      <c r="BX122" s="1066"/>
      <c r="BY122" s="1066"/>
      <c r="BZ122" s="1066"/>
      <c r="CA122" s="1066">
        <v>3351344</v>
      </c>
      <c r="CB122" s="1066"/>
      <c r="CC122" s="1066"/>
      <c r="CD122" s="1066"/>
      <c r="CE122" s="1066"/>
      <c r="CF122" s="1086">
        <v>252.7</v>
      </c>
      <c r="CG122" s="1087"/>
      <c r="CH122" s="1087"/>
      <c r="CI122" s="1087"/>
      <c r="CJ122" s="1087"/>
      <c r="CK122" s="1078"/>
      <c r="CL122" s="1079"/>
      <c r="CM122" s="1079"/>
      <c r="CN122" s="1079"/>
      <c r="CO122" s="1080"/>
      <c r="CP122" s="1088" t="s">
        <v>465</v>
      </c>
      <c r="CQ122" s="1089"/>
      <c r="CR122" s="1089"/>
      <c r="CS122" s="1089"/>
      <c r="CT122" s="1089"/>
      <c r="CU122" s="1089"/>
      <c r="CV122" s="1089"/>
      <c r="CW122" s="1089"/>
      <c r="CX122" s="1089"/>
      <c r="CY122" s="1089"/>
      <c r="CZ122" s="1089"/>
      <c r="DA122" s="1089"/>
      <c r="DB122" s="1089"/>
      <c r="DC122" s="1089"/>
      <c r="DD122" s="1089"/>
      <c r="DE122" s="1089"/>
      <c r="DF122" s="1090"/>
      <c r="DG122" s="987" t="s">
        <v>428</v>
      </c>
      <c r="DH122" s="988"/>
      <c r="DI122" s="988"/>
      <c r="DJ122" s="988"/>
      <c r="DK122" s="988"/>
      <c r="DL122" s="988" t="s">
        <v>430</v>
      </c>
      <c r="DM122" s="988"/>
      <c r="DN122" s="988"/>
      <c r="DO122" s="988"/>
      <c r="DP122" s="988"/>
      <c r="DQ122" s="988" t="s">
        <v>430</v>
      </c>
      <c r="DR122" s="988"/>
      <c r="DS122" s="988"/>
      <c r="DT122" s="988"/>
      <c r="DU122" s="988"/>
      <c r="DV122" s="989" t="s">
        <v>428</v>
      </c>
      <c r="DW122" s="989"/>
      <c r="DX122" s="989"/>
      <c r="DY122" s="989"/>
      <c r="DZ122" s="990"/>
    </row>
    <row r="123" spans="1:130" s="226" customFormat="1" ht="26.25" customHeight="1">
      <c r="A123" s="1127"/>
      <c r="B123" s="1014"/>
      <c r="C123" s="984" t="s">
        <v>449</v>
      </c>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6"/>
      <c r="AA123" s="1026" t="s">
        <v>428</v>
      </c>
      <c r="AB123" s="1027"/>
      <c r="AC123" s="1027"/>
      <c r="AD123" s="1027"/>
      <c r="AE123" s="1028"/>
      <c r="AF123" s="1029" t="s">
        <v>428</v>
      </c>
      <c r="AG123" s="1027"/>
      <c r="AH123" s="1027"/>
      <c r="AI123" s="1027"/>
      <c r="AJ123" s="1028"/>
      <c r="AK123" s="1029" t="s">
        <v>428</v>
      </c>
      <c r="AL123" s="1027"/>
      <c r="AM123" s="1027"/>
      <c r="AN123" s="1027"/>
      <c r="AO123" s="1028"/>
      <c r="AP123" s="1030" t="s">
        <v>466</v>
      </c>
      <c r="AQ123" s="1031"/>
      <c r="AR123" s="1031"/>
      <c r="AS123" s="1031"/>
      <c r="AT123" s="1032"/>
      <c r="AU123" s="1063"/>
      <c r="AV123" s="1064"/>
      <c r="AW123" s="1064"/>
      <c r="AX123" s="1064"/>
      <c r="AY123" s="1064"/>
      <c r="AZ123" s="257" t="s">
        <v>180</v>
      </c>
      <c r="BA123" s="257"/>
      <c r="BB123" s="257"/>
      <c r="BC123" s="257"/>
      <c r="BD123" s="257"/>
      <c r="BE123" s="257"/>
      <c r="BF123" s="257"/>
      <c r="BG123" s="257"/>
      <c r="BH123" s="257"/>
      <c r="BI123" s="257"/>
      <c r="BJ123" s="257"/>
      <c r="BK123" s="257"/>
      <c r="BL123" s="257"/>
      <c r="BM123" s="257"/>
      <c r="BN123" s="257"/>
      <c r="BO123" s="1043" t="s">
        <v>467</v>
      </c>
      <c r="BP123" s="1074"/>
      <c r="BQ123" s="1133">
        <v>7019828</v>
      </c>
      <c r="BR123" s="1134"/>
      <c r="BS123" s="1134"/>
      <c r="BT123" s="1134"/>
      <c r="BU123" s="1134"/>
      <c r="BV123" s="1134">
        <v>7563809</v>
      </c>
      <c r="BW123" s="1134"/>
      <c r="BX123" s="1134"/>
      <c r="BY123" s="1134"/>
      <c r="BZ123" s="1134"/>
      <c r="CA123" s="1134">
        <v>8007524</v>
      </c>
      <c r="CB123" s="1134"/>
      <c r="CC123" s="1134"/>
      <c r="CD123" s="1134"/>
      <c r="CE123" s="1134"/>
      <c r="CF123" s="1067"/>
      <c r="CG123" s="1068"/>
      <c r="CH123" s="1068"/>
      <c r="CI123" s="1068"/>
      <c r="CJ123" s="1069"/>
      <c r="CK123" s="1078"/>
      <c r="CL123" s="1079"/>
      <c r="CM123" s="1079"/>
      <c r="CN123" s="1079"/>
      <c r="CO123" s="1080"/>
      <c r="CP123" s="1088" t="s">
        <v>468</v>
      </c>
      <c r="CQ123" s="1089"/>
      <c r="CR123" s="1089"/>
      <c r="CS123" s="1089"/>
      <c r="CT123" s="1089"/>
      <c r="CU123" s="1089"/>
      <c r="CV123" s="1089"/>
      <c r="CW123" s="1089"/>
      <c r="CX123" s="1089"/>
      <c r="CY123" s="1089"/>
      <c r="CZ123" s="1089"/>
      <c r="DA123" s="1089"/>
      <c r="DB123" s="1089"/>
      <c r="DC123" s="1089"/>
      <c r="DD123" s="1089"/>
      <c r="DE123" s="1089"/>
      <c r="DF123" s="1090"/>
      <c r="DG123" s="1026" t="s">
        <v>428</v>
      </c>
      <c r="DH123" s="1027"/>
      <c r="DI123" s="1027"/>
      <c r="DJ123" s="1027"/>
      <c r="DK123" s="1028"/>
      <c r="DL123" s="1029" t="s">
        <v>428</v>
      </c>
      <c r="DM123" s="1027"/>
      <c r="DN123" s="1027"/>
      <c r="DO123" s="1027"/>
      <c r="DP123" s="1028"/>
      <c r="DQ123" s="1029" t="s">
        <v>430</v>
      </c>
      <c r="DR123" s="1027"/>
      <c r="DS123" s="1027"/>
      <c r="DT123" s="1027"/>
      <c r="DU123" s="1028"/>
      <c r="DV123" s="1030" t="s">
        <v>381</v>
      </c>
      <c r="DW123" s="1031"/>
      <c r="DX123" s="1031"/>
      <c r="DY123" s="1031"/>
      <c r="DZ123" s="1032"/>
    </row>
    <row r="124" spans="1:130" s="226" customFormat="1" ht="26.25" customHeight="1" thickBot="1">
      <c r="A124" s="1127"/>
      <c r="B124" s="1014"/>
      <c r="C124" s="984" t="s">
        <v>452</v>
      </c>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6"/>
      <c r="AA124" s="1026" t="s">
        <v>430</v>
      </c>
      <c r="AB124" s="1027"/>
      <c r="AC124" s="1027"/>
      <c r="AD124" s="1027"/>
      <c r="AE124" s="1028"/>
      <c r="AF124" s="1029" t="s">
        <v>381</v>
      </c>
      <c r="AG124" s="1027"/>
      <c r="AH124" s="1027"/>
      <c r="AI124" s="1027"/>
      <c r="AJ124" s="1028"/>
      <c r="AK124" s="1029" t="s">
        <v>428</v>
      </c>
      <c r="AL124" s="1027"/>
      <c r="AM124" s="1027"/>
      <c r="AN124" s="1027"/>
      <c r="AO124" s="1028"/>
      <c r="AP124" s="1030" t="s">
        <v>469</v>
      </c>
      <c r="AQ124" s="1031"/>
      <c r="AR124" s="1031"/>
      <c r="AS124" s="1031"/>
      <c r="AT124" s="1032"/>
      <c r="AU124" s="1129" t="s">
        <v>470</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t="s">
        <v>428</v>
      </c>
      <c r="BR124" s="1096"/>
      <c r="BS124" s="1096"/>
      <c r="BT124" s="1096"/>
      <c r="BU124" s="1096"/>
      <c r="BV124" s="1096" t="s">
        <v>428</v>
      </c>
      <c r="BW124" s="1096"/>
      <c r="BX124" s="1096"/>
      <c r="BY124" s="1096"/>
      <c r="BZ124" s="1096"/>
      <c r="CA124" s="1096" t="s">
        <v>471</v>
      </c>
      <c r="CB124" s="1096"/>
      <c r="CC124" s="1096"/>
      <c r="CD124" s="1096"/>
      <c r="CE124" s="1096"/>
      <c r="CF124" s="1097"/>
      <c r="CG124" s="1098"/>
      <c r="CH124" s="1098"/>
      <c r="CI124" s="1098"/>
      <c r="CJ124" s="1099"/>
      <c r="CK124" s="1081"/>
      <c r="CL124" s="1081"/>
      <c r="CM124" s="1081"/>
      <c r="CN124" s="1081"/>
      <c r="CO124" s="1082"/>
      <c r="CP124" s="1088" t="s">
        <v>472</v>
      </c>
      <c r="CQ124" s="1089"/>
      <c r="CR124" s="1089"/>
      <c r="CS124" s="1089"/>
      <c r="CT124" s="1089"/>
      <c r="CU124" s="1089"/>
      <c r="CV124" s="1089"/>
      <c r="CW124" s="1089"/>
      <c r="CX124" s="1089"/>
      <c r="CY124" s="1089"/>
      <c r="CZ124" s="1089"/>
      <c r="DA124" s="1089"/>
      <c r="DB124" s="1089"/>
      <c r="DC124" s="1089"/>
      <c r="DD124" s="1089"/>
      <c r="DE124" s="1089"/>
      <c r="DF124" s="1090"/>
      <c r="DG124" s="1073" t="s">
        <v>430</v>
      </c>
      <c r="DH124" s="1052"/>
      <c r="DI124" s="1052"/>
      <c r="DJ124" s="1052"/>
      <c r="DK124" s="1053"/>
      <c r="DL124" s="1051" t="s">
        <v>381</v>
      </c>
      <c r="DM124" s="1052"/>
      <c r="DN124" s="1052"/>
      <c r="DO124" s="1052"/>
      <c r="DP124" s="1053"/>
      <c r="DQ124" s="1051" t="s">
        <v>428</v>
      </c>
      <c r="DR124" s="1052"/>
      <c r="DS124" s="1052"/>
      <c r="DT124" s="1052"/>
      <c r="DU124" s="1053"/>
      <c r="DV124" s="1054" t="s">
        <v>400</v>
      </c>
      <c r="DW124" s="1055"/>
      <c r="DX124" s="1055"/>
      <c r="DY124" s="1055"/>
      <c r="DZ124" s="1056"/>
    </row>
    <row r="125" spans="1:130" s="226" customFormat="1" ht="26.25" customHeight="1">
      <c r="A125" s="1127"/>
      <c r="B125" s="1014"/>
      <c r="C125" s="984" t="s">
        <v>454</v>
      </c>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6"/>
      <c r="AA125" s="1026" t="s">
        <v>428</v>
      </c>
      <c r="AB125" s="1027"/>
      <c r="AC125" s="1027"/>
      <c r="AD125" s="1027"/>
      <c r="AE125" s="1028"/>
      <c r="AF125" s="1029" t="s">
        <v>428</v>
      </c>
      <c r="AG125" s="1027"/>
      <c r="AH125" s="1027"/>
      <c r="AI125" s="1027"/>
      <c r="AJ125" s="1028"/>
      <c r="AK125" s="1029" t="s">
        <v>428</v>
      </c>
      <c r="AL125" s="1027"/>
      <c r="AM125" s="1027"/>
      <c r="AN125" s="1027"/>
      <c r="AO125" s="1028"/>
      <c r="AP125" s="1030" t="s">
        <v>400</v>
      </c>
      <c r="AQ125" s="1031"/>
      <c r="AR125" s="1031"/>
      <c r="AS125" s="1031"/>
      <c r="AT125" s="1032"/>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1" t="s">
        <v>473</v>
      </c>
      <c r="CL125" s="1076"/>
      <c r="CM125" s="1076"/>
      <c r="CN125" s="1076"/>
      <c r="CO125" s="1077"/>
      <c r="CP125" s="1008" t="s">
        <v>474</v>
      </c>
      <c r="CQ125" s="957"/>
      <c r="CR125" s="957"/>
      <c r="CS125" s="957"/>
      <c r="CT125" s="957"/>
      <c r="CU125" s="957"/>
      <c r="CV125" s="957"/>
      <c r="CW125" s="957"/>
      <c r="CX125" s="957"/>
      <c r="CY125" s="957"/>
      <c r="CZ125" s="957"/>
      <c r="DA125" s="957"/>
      <c r="DB125" s="957"/>
      <c r="DC125" s="957"/>
      <c r="DD125" s="957"/>
      <c r="DE125" s="957"/>
      <c r="DF125" s="958"/>
      <c r="DG125" s="994" t="s">
        <v>400</v>
      </c>
      <c r="DH125" s="995"/>
      <c r="DI125" s="995"/>
      <c r="DJ125" s="995"/>
      <c r="DK125" s="995"/>
      <c r="DL125" s="995" t="s">
        <v>430</v>
      </c>
      <c r="DM125" s="995"/>
      <c r="DN125" s="995"/>
      <c r="DO125" s="995"/>
      <c r="DP125" s="995"/>
      <c r="DQ125" s="995" t="s">
        <v>428</v>
      </c>
      <c r="DR125" s="995"/>
      <c r="DS125" s="995"/>
      <c r="DT125" s="995"/>
      <c r="DU125" s="995"/>
      <c r="DV125" s="996" t="s">
        <v>428</v>
      </c>
      <c r="DW125" s="996"/>
      <c r="DX125" s="996"/>
      <c r="DY125" s="996"/>
      <c r="DZ125" s="997"/>
    </row>
    <row r="126" spans="1:130" s="226" customFormat="1" ht="26.25" customHeight="1" thickBot="1">
      <c r="A126" s="1127"/>
      <c r="B126" s="1014"/>
      <c r="C126" s="984" t="s">
        <v>456</v>
      </c>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6"/>
      <c r="AA126" s="1026" t="s">
        <v>469</v>
      </c>
      <c r="AB126" s="1027"/>
      <c r="AC126" s="1027"/>
      <c r="AD126" s="1027"/>
      <c r="AE126" s="1028"/>
      <c r="AF126" s="1029" t="s">
        <v>469</v>
      </c>
      <c r="AG126" s="1027"/>
      <c r="AH126" s="1027"/>
      <c r="AI126" s="1027"/>
      <c r="AJ126" s="1028"/>
      <c r="AK126" s="1029" t="s">
        <v>381</v>
      </c>
      <c r="AL126" s="1027"/>
      <c r="AM126" s="1027"/>
      <c r="AN126" s="1027"/>
      <c r="AO126" s="1028"/>
      <c r="AP126" s="1030" t="s">
        <v>381</v>
      </c>
      <c r="AQ126" s="1031"/>
      <c r="AR126" s="1031"/>
      <c r="AS126" s="1031"/>
      <c r="AT126" s="103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2"/>
      <c r="CL126" s="1079"/>
      <c r="CM126" s="1079"/>
      <c r="CN126" s="1079"/>
      <c r="CO126" s="1080"/>
      <c r="CP126" s="1017" t="s">
        <v>475</v>
      </c>
      <c r="CQ126" s="1018"/>
      <c r="CR126" s="1018"/>
      <c r="CS126" s="1018"/>
      <c r="CT126" s="1018"/>
      <c r="CU126" s="1018"/>
      <c r="CV126" s="1018"/>
      <c r="CW126" s="1018"/>
      <c r="CX126" s="1018"/>
      <c r="CY126" s="1018"/>
      <c r="CZ126" s="1018"/>
      <c r="DA126" s="1018"/>
      <c r="DB126" s="1018"/>
      <c r="DC126" s="1018"/>
      <c r="DD126" s="1018"/>
      <c r="DE126" s="1018"/>
      <c r="DF126" s="1019"/>
      <c r="DG126" s="987" t="s">
        <v>381</v>
      </c>
      <c r="DH126" s="988"/>
      <c r="DI126" s="988"/>
      <c r="DJ126" s="988"/>
      <c r="DK126" s="988"/>
      <c r="DL126" s="988" t="s">
        <v>430</v>
      </c>
      <c r="DM126" s="988"/>
      <c r="DN126" s="988"/>
      <c r="DO126" s="988"/>
      <c r="DP126" s="988"/>
      <c r="DQ126" s="988" t="s">
        <v>430</v>
      </c>
      <c r="DR126" s="988"/>
      <c r="DS126" s="988"/>
      <c r="DT126" s="988"/>
      <c r="DU126" s="988"/>
      <c r="DV126" s="989" t="s">
        <v>430</v>
      </c>
      <c r="DW126" s="989"/>
      <c r="DX126" s="989"/>
      <c r="DY126" s="989"/>
      <c r="DZ126" s="990"/>
    </row>
    <row r="127" spans="1:130" s="226" customFormat="1" ht="26.25" customHeight="1">
      <c r="A127" s="1128"/>
      <c r="B127" s="1016"/>
      <c r="C127" s="1070" t="s">
        <v>476</v>
      </c>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2"/>
      <c r="AA127" s="1026" t="s">
        <v>430</v>
      </c>
      <c r="AB127" s="1027"/>
      <c r="AC127" s="1027"/>
      <c r="AD127" s="1027"/>
      <c r="AE127" s="1028"/>
      <c r="AF127" s="1029" t="s">
        <v>381</v>
      </c>
      <c r="AG127" s="1027"/>
      <c r="AH127" s="1027"/>
      <c r="AI127" s="1027"/>
      <c r="AJ127" s="1028"/>
      <c r="AK127" s="1029" t="s">
        <v>477</v>
      </c>
      <c r="AL127" s="1027"/>
      <c r="AM127" s="1027"/>
      <c r="AN127" s="1027"/>
      <c r="AO127" s="1028"/>
      <c r="AP127" s="1030" t="s">
        <v>381</v>
      </c>
      <c r="AQ127" s="1031"/>
      <c r="AR127" s="1031"/>
      <c r="AS127" s="1031"/>
      <c r="AT127" s="1032"/>
      <c r="AU127" s="262"/>
      <c r="AV127" s="262"/>
      <c r="AW127" s="262"/>
      <c r="AX127" s="1100" t="s">
        <v>478</v>
      </c>
      <c r="AY127" s="1101"/>
      <c r="AZ127" s="1101"/>
      <c r="BA127" s="1101"/>
      <c r="BB127" s="1101"/>
      <c r="BC127" s="1101"/>
      <c r="BD127" s="1101"/>
      <c r="BE127" s="1102"/>
      <c r="BF127" s="1103" t="s">
        <v>479</v>
      </c>
      <c r="BG127" s="1101"/>
      <c r="BH127" s="1101"/>
      <c r="BI127" s="1101"/>
      <c r="BJ127" s="1101"/>
      <c r="BK127" s="1101"/>
      <c r="BL127" s="1102"/>
      <c r="BM127" s="1103" t="s">
        <v>480</v>
      </c>
      <c r="BN127" s="1101"/>
      <c r="BO127" s="1101"/>
      <c r="BP127" s="1101"/>
      <c r="BQ127" s="1101"/>
      <c r="BR127" s="1101"/>
      <c r="BS127" s="1102"/>
      <c r="BT127" s="1103" t="s">
        <v>481</v>
      </c>
      <c r="BU127" s="1101"/>
      <c r="BV127" s="1101"/>
      <c r="BW127" s="1101"/>
      <c r="BX127" s="1101"/>
      <c r="BY127" s="1101"/>
      <c r="BZ127" s="1125"/>
      <c r="CA127" s="262"/>
      <c r="CB127" s="262"/>
      <c r="CC127" s="262"/>
      <c r="CD127" s="263"/>
      <c r="CE127" s="263"/>
      <c r="CF127" s="263"/>
      <c r="CG127" s="260"/>
      <c r="CH127" s="260"/>
      <c r="CI127" s="260"/>
      <c r="CJ127" s="261"/>
      <c r="CK127" s="1092"/>
      <c r="CL127" s="1079"/>
      <c r="CM127" s="1079"/>
      <c r="CN127" s="1079"/>
      <c r="CO127" s="1080"/>
      <c r="CP127" s="1017" t="s">
        <v>482</v>
      </c>
      <c r="CQ127" s="1018"/>
      <c r="CR127" s="1018"/>
      <c r="CS127" s="1018"/>
      <c r="CT127" s="1018"/>
      <c r="CU127" s="1018"/>
      <c r="CV127" s="1018"/>
      <c r="CW127" s="1018"/>
      <c r="CX127" s="1018"/>
      <c r="CY127" s="1018"/>
      <c r="CZ127" s="1018"/>
      <c r="DA127" s="1018"/>
      <c r="DB127" s="1018"/>
      <c r="DC127" s="1018"/>
      <c r="DD127" s="1018"/>
      <c r="DE127" s="1018"/>
      <c r="DF127" s="1019"/>
      <c r="DG127" s="987" t="s">
        <v>381</v>
      </c>
      <c r="DH127" s="988"/>
      <c r="DI127" s="988"/>
      <c r="DJ127" s="988"/>
      <c r="DK127" s="988"/>
      <c r="DL127" s="988" t="s">
        <v>483</v>
      </c>
      <c r="DM127" s="988"/>
      <c r="DN127" s="988"/>
      <c r="DO127" s="988"/>
      <c r="DP127" s="988"/>
      <c r="DQ127" s="988" t="s">
        <v>428</v>
      </c>
      <c r="DR127" s="988"/>
      <c r="DS127" s="988"/>
      <c r="DT127" s="988"/>
      <c r="DU127" s="988"/>
      <c r="DV127" s="989" t="s">
        <v>381</v>
      </c>
      <c r="DW127" s="989"/>
      <c r="DX127" s="989"/>
      <c r="DY127" s="989"/>
      <c r="DZ127" s="990"/>
    </row>
    <row r="128" spans="1:130" s="226" customFormat="1" ht="26.25" customHeight="1" thickBot="1">
      <c r="A128" s="1111" t="s">
        <v>484</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485</v>
      </c>
      <c r="X128" s="1113"/>
      <c r="Y128" s="1113"/>
      <c r="Z128" s="1114"/>
      <c r="AA128" s="1115">
        <v>32957</v>
      </c>
      <c r="AB128" s="1116"/>
      <c r="AC128" s="1116"/>
      <c r="AD128" s="1116"/>
      <c r="AE128" s="1117"/>
      <c r="AF128" s="1118">
        <v>31485</v>
      </c>
      <c r="AG128" s="1116"/>
      <c r="AH128" s="1116"/>
      <c r="AI128" s="1116"/>
      <c r="AJ128" s="1117"/>
      <c r="AK128" s="1118">
        <v>30345</v>
      </c>
      <c r="AL128" s="1116"/>
      <c r="AM128" s="1116"/>
      <c r="AN128" s="1116"/>
      <c r="AO128" s="1117"/>
      <c r="AP128" s="1119"/>
      <c r="AQ128" s="1120"/>
      <c r="AR128" s="1120"/>
      <c r="AS128" s="1120"/>
      <c r="AT128" s="1121"/>
      <c r="AU128" s="262"/>
      <c r="AV128" s="262"/>
      <c r="AW128" s="262"/>
      <c r="AX128" s="956" t="s">
        <v>486</v>
      </c>
      <c r="AY128" s="957"/>
      <c r="AZ128" s="957"/>
      <c r="BA128" s="957"/>
      <c r="BB128" s="957"/>
      <c r="BC128" s="957"/>
      <c r="BD128" s="957"/>
      <c r="BE128" s="958"/>
      <c r="BF128" s="1122" t="s">
        <v>381</v>
      </c>
      <c r="BG128" s="1123"/>
      <c r="BH128" s="1123"/>
      <c r="BI128" s="1123"/>
      <c r="BJ128" s="1123"/>
      <c r="BK128" s="1123"/>
      <c r="BL128" s="1124"/>
      <c r="BM128" s="1122">
        <v>15</v>
      </c>
      <c r="BN128" s="1123"/>
      <c r="BO128" s="1123"/>
      <c r="BP128" s="1123"/>
      <c r="BQ128" s="1123"/>
      <c r="BR128" s="1123"/>
      <c r="BS128" s="1124"/>
      <c r="BT128" s="1122">
        <v>20</v>
      </c>
      <c r="BU128" s="1123"/>
      <c r="BV128" s="1123"/>
      <c r="BW128" s="1123"/>
      <c r="BX128" s="1123"/>
      <c r="BY128" s="1123"/>
      <c r="BZ128" s="1147"/>
      <c r="CA128" s="263"/>
      <c r="CB128" s="263"/>
      <c r="CC128" s="263"/>
      <c r="CD128" s="263"/>
      <c r="CE128" s="263"/>
      <c r="CF128" s="263"/>
      <c r="CG128" s="260"/>
      <c r="CH128" s="260"/>
      <c r="CI128" s="260"/>
      <c r="CJ128" s="261"/>
      <c r="CK128" s="1093"/>
      <c r="CL128" s="1094"/>
      <c r="CM128" s="1094"/>
      <c r="CN128" s="1094"/>
      <c r="CO128" s="1095"/>
      <c r="CP128" s="1104" t="s">
        <v>487</v>
      </c>
      <c r="CQ128" s="1105"/>
      <c r="CR128" s="1105"/>
      <c r="CS128" s="1105"/>
      <c r="CT128" s="1105"/>
      <c r="CU128" s="1105"/>
      <c r="CV128" s="1105"/>
      <c r="CW128" s="1105"/>
      <c r="CX128" s="1105"/>
      <c r="CY128" s="1105"/>
      <c r="CZ128" s="1105"/>
      <c r="DA128" s="1105"/>
      <c r="DB128" s="1105"/>
      <c r="DC128" s="1105"/>
      <c r="DD128" s="1105"/>
      <c r="DE128" s="1105"/>
      <c r="DF128" s="1106"/>
      <c r="DG128" s="1107" t="s">
        <v>381</v>
      </c>
      <c r="DH128" s="1108"/>
      <c r="DI128" s="1108"/>
      <c r="DJ128" s="1108"/>
      <c r="DK128" s="1108"/>
      <c r="DL128" s="1108" t="s">
        <v>381</v>
      </c>
      <c r="DM128" s="1108"/>
      <c r="DN128" s="1108"/>
      <c r="DO128" s="1108"/>
      <c r="DP128" s="1108"/>
      <c r="DQ128" s="1108" t="s">
        <v>381</v>
      </c>
      <c r="DR128" s="1108"/>
      <c r="DS128" s="1108"/>
      <c r="DT128" s="1108"/>
      <c r="DU128" s="1108"/>
      <c r="DV128" s="1109" t="s">
        <v>469</v>
      </c>
      <c r="DW128" s="1109"/>
      <c r="DX128" s="1109"/>
      <c r="DY128" s="1109"/>
      <c r="DZ128" s="1110"/>
    </row>
    <row r="129" spans="1:131" s="226" customFormat="1" ht="26.25" customHeight="1">
      <c r="A129" s="998" t="s">
        <v>100</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41" t="s">
        <v>488</v>
      </c>
      <c r="X129" s="1142"/>
      <c r="Y129" s="1142"/>
      <c r="Z129" s="1143"/>
      <c r="AA129" s="1026">
        <v>1718373</v>
      </c>
      <c r="AB129" s="1027"/>
      <c r="AC129" s="1027"/>
      <c r="AD129" s="1027"/>
      <c r="AE129" s="1028"/>
      <c r="AF129" s="1029">
        <v>1653181</v>
      </c>
      <c r="AG129" s="1027"/>
      <c r="AH129" s="1027"/>
      <c r="AI129" s="1027"/>
      <c r="AJ129" s="1028"/>
      <c r="AK129" s="1029">
        <v>1615463</v>
      </c>
      <c r="AL129" s="1027"/>
      <c r="AM129" s="1027"/>
      <c r="AN129" s="1027"/>
      <c r="AO129" s="1028"/>
      <c r="AP129" s="1144"/>
      <c r="AQ129" s="1145"/>
      <c r="AR129" s="1145"/>
      <c r="AS129" s="1145"/>
      <c r="AT129" s="1146"/>
      <c r="AU129" s="264"/>
      <c r="AV129" s="264"/>
      <c r="AW129" s="264"/>
      <c r="AX129" s="1135" t="s">
        <v>489</v>
      </c>
      <c r="AY129" s="1018"/>
      <c r="AZ129" s="1018"/>
      <c r="BA129" s="1018"/>
      <c r="BB129" s="1018"/>
      <c r="BC129" s="1018"/>
      <c r="BD129" s="1018"/>
      <c r="BE129" s="1019"/>
      <c r="BF129" s="1136" t="s">
        <v>381</v>
      </c>
      <c r="BG129" s="1137"/>
      <c r="BH129" s="1137"/>
      <c r="BI129" s="1137"/>
      <c r="BJ129" s="1137"/>
      <c r="BK129" s="1137"/>
      <c r="BL129" s="1138"/>
      <c r="BM129" s="1136">
        <v>20</v>
      </c>
      <c r="BN129" s="1137"/>
      <c r="BO129" s="1137"/>
      <c r="BP129" s="1137"/>
      <c r="BQ129" s="1137"/>
      <c r="BR129" s="1137"/>
      <c r="BS129" s="1138"/>
      <c r="BT129" s="1136">
        <v>30</v>
      </c>
      <c r="BU129" s="1139"/>
      <c r="BV129" s="1139"/>
      <c r="BW129" s="1139"/>
      <c r="BX129" s="1139"/>
      <c r="BY129" s="1139"/>
      <c r="BZ129" s="1140"/>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8" t="s">
        <v>490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41" t="s">
        <v>491</v>
      </c>
      <c r="X130" s="1142"/>
      <c r="Y130" s="1142"/>
      <c r="Z130" s="1143"/>
      <c r="AA130" s="1026">
        <v>336225</v>
      </c>
      <c r="AB130" s="1027"/>
      <c r="AC130" s="1027"/>
      <c r="AD130" s="1027"/>
      <c r="AE130" s="1028"/>
      <c r="AF130" s="1029">
        <v>310497</v>
      </c>
      <c r="AG130" s="1027"/>
      <c r="AH130" s="1027"/>
      <c r="AI130" s="1027"/>
      <c r="AJ130" s="1028"/>
      <c r="AK130" s="1029">
        <v>289122</v>
      </c>
      <c r="AL130" s="1027"/>
      <c r="AM130" s="1027"/>
      <c r="AN130" s="1027"/>
      <c r="AO130" s="1028"/>
      <c r="AP130" s="1144"/>
      <c r="AQ130" s="1145"/>
      <c r="AR130" s="1145"/>
      <c r="AS130" s="1145"/>
      <c r="AT130" s="1146"/>
      <c r="AU130" s="264"/>
      <c r="AV130" s="264"/>
      <c r="AW130" s="264"/>
      <c r="AX130" s="1135" t="s">
        <v>492</v>
      </c>
      <c r="AY130" s="1018"/>
      <c r="AZ130" s="1018"/>
      <c r="BA130" s="1018"/>
      <c r="BB130" s="1018"/>
      <c r="BC130" s="1018"/>
      <c r="BD130" s="1018"/>
      <c r="BE130" s="1019"/>
      <c r="BF130" s="1172">
        <v>0.6</v>
      </c>
      <c r="BG130" s="1173"/>
      <c r="BH130" s="1173"/>
      <c r="BI130" s="1173"/>
      <c r="BJ130" s="1173"/>
      <c r="BK130" s="1173"/>
      <c r="BL130" s="1174"/>
      <c r="BM130" s="1172">
        <v>25</v>
      </c>
      <c r="BN130" s="1173"/>
      <c r="BO130" s="1173"/>
      <c r="BP130" s="1173"/>
      <c r="BQ130" s="1173"/>
      <c r="BR130" s="1173"/>
      <c r="BS130" s="1174"/>
      <c r="BT130" s="1172">
        <v>35</v>
      </c>
      <c r="BU130" s="1175"/>
      <c r="BV130" s="1175"/>
      <c r="BW130" s="1175"/>
      <c r="BX130" s="1175"/>
      <c r="BY130" s="1175"/>
      <c r="BZ130" s="11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7"/>
      <c r="B131" s="1178"/>
      <c r="C131" s="1178"/>
      <c r="D131" s="1178"/>
      <c r="E131" s="1178"/>
      <c r="F131" s="1178"/>
      <c r="G131" s="1178"/>
      <c r="H131" s="1178"/>
      <c r="I131" s="1178"/>
      <c r="J131" s="1178"/>
      <c r="K131" s="1178"/>
      <c r="L131" s="1178"/>
      <c r="M131" s="1178"/>
      <c r="N131" s="1178"/>
      <c r="O131" s="1178"/>
      <c r="P131" s="1178"/>
      <c r="Q131" s="1178"/>
      <c r="R131" s="1178"/>
      <c r="S131" s="1178"/>
      <c r="T131" s="1178"/>
      <c r="U131" s="1178"/>
      <c r="V131" s="1178"/>
      <c r="W131" s="1179" t="s">
        <v>493</v>
      </c>
      <c r="X131" s="1180"/>
      <c r="Y131" s="1180"/>
      <c r="Z131" s="1181"/>
      <c r="AA131" s="1073">
        <v>1382148</v>
      </c>
      <c r="AB131" s="1052"/>
      <c r="AC131" s="1052"/>
      <c r="AD131" s="1052"/>
      <c r="AE131" s="1053"/>
      <c r="AF131" s="1051">
        <v>1342684</v>
      </c>
      <c r="AG131" s="1052"/>
      <c r="AH131" s="1052"/>
      <c r="AI131" s="1052"/>
      <c r="AJ131" s="1053"/>
      <c r="AK131" s="1051">
        <v>1326341</v>
      </c>
      <c r="AL131" s="1052"/>
      <c r="AM131" s="1052"/>
      <c r="AN131" s="1052"/>
      <c r="AO131" s="1053"/>
      <c r="AP131" s="1182"/>
      <c r="AQ131" s="1183"/>
      <c r="AR131" s="1183"/>
      <c r="AS131" s="1183"/>
      <c r="AT131" s="1184"/>
      <c r="AU131" s="264"/>
      <c r="AV131" s="264"/>
      <c r="AW131" s="264"/>
      <c r="AX131" s="1154" t="s">
        <v>494</v>
      </c>
      <c r="AY131" s="1105"/>
      <c r="AZ131" s="1105"/>
      <c r="BA131" s="1105"/>
      <c r="BB131" s="1105"/>
      <c r="BC131" s="1105"/>
      <c r="BD131" s="1105"/>
      <c r="BE131" s="1106"/>
      <c r="BF131" s="1155" t="s">
        <v>381</v>
      </c>
      <c r="BG131" s="1156"/>
      <c r="BH131" s="1156"/>
      <c r="BI131" s="1156"/>
      <c r="BJ131" s="1156"/>
      <c r="BK131" s="1156"/>
      <c r="BL131" s="1157"/>
      <c r="BM131" s="1155">
        <v>350</v>
      </c>
      <c r="BN131" s="1156"/>
      <c r="BO131" s="1156"/>
      <c r="BP131" s="1156"/>
      <c r="BQ131" s="1156"/>
      <c r="BR131" s="1156"/>
      <c r="BS131" s="1157"/>
      <c r="BT131" s="1158"/>
      <c r="BU131" s="1159"/>
      <c r="BV131" s="1159"/>
      <c r="BW131" s="1159"/>
      <c r="BX131" s="1159"/>
      <c r="BY131" s="1159"/>
      <c r="BZ131" s="1160"/>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1" t="s">
        <v>495</v>
      </c>
      <c r="B132" s="1162"/>
      <c r="C132" s="1162"/>
      <c r="D132" s="1162"/>
      <c r="E132" s="1162"/>
      <c r="F132" s="1162"/>
      <c r="G132" s="1162"/>
      <c r="H132" s="1162"/>
      <c r="I132" s="1162"/>
      <c r="J132" s="1162"/>
      <c r="K132" s="1162"/>
      <c r="L132" s="1162"/>
      <c r="M132" s="1162"/>
      <c r="N132" s="1162"/>
      <c r="O132" s="1162"/>
      <c r="P132" s="1162"/>
      <c r="Q132" s="1162"/>
      <c r="R132" s="1162"/>
      <c r="S132" s="1162"/>
      <c r="T132" s="1162"/>
      <c r="U132" s="1162"/>
      <c r="V132" s="1165" t="s">
        <v>496</v>
      </c>
      <c r="W132" s="1165"/>
      <c r="X132" s="1165"/>
      <c r="Y132" s="1165"/>
      <c r="Z132" s="1166"/>
      <c r="AA132" s="1167">
        <v>-1.4695242479999999</v>
      </c>
      <c r="AB132" s="1168"/>
      <c r="AC132" s="1168"/>
      <c r="AD132" s="1168"/>
      <c r="AE132" s="1169"/>
      <c r="AF132" s="1170">
        <v>1.355791832</v>
      </c>
      <c r="AG132" s="1168"/>
      <c r="AH132" s="1168"/>
      <c r="AI132" s="1168"/>
      <c r="AJ132" s="1169"/>
      <c r="AK132" s="1170">
        <v>1.9245427829999999</v>
      </c>
      <c r="AL132" s="1168"/>
      <c r="AM132" s="1168"/>
      <c r="AN132" s="1168"/>
      <c r="AO132" s="1169"/>
      <c r="AP132" s="1067"/>
      <c r="AQ132" s="1068"/>
      <c r="AR132" s="1068"/>
      <c r="AS132" s="1068"/>
      <c r="AT132" s="1171"/>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3"/>
      <c r="B133" s="1164"/>
      <c r="C133" s="1164"/>
      <c r="D133" s="1164"/>
      <c r="E133" s="1164"/>
      <c r="F133" s="1164"/>
      <c r="G133" s="1164"/>
      <c r="H133" s="1164"/>
      <c r="I133" s="1164"/>
      <c r="J133" s="1164"/>
      <c r="K133" s="1164"/>
      <c r="L133" s="1164"/>
      <c r="M133" s="1164"/>
      <c r="N133" s="1164"/>
      <c r="O133" s="1164"/>
      <c r="P133" s="1164"/>
      <c r="Q133" s="1164"/>
      <c r="R133" s="1164"/>
      <c r="S133" s="1164"/>
      <c r="T133" s="1164"/>
      <c r="U133" s="1164"/>
      <c r="V133" s="1148" t="s">
        <v>497</v>
      </c>
      <c r="W133" s="1148"/>
      <c r="X133" s="1148"/>
      <c r="Y133" s="1148"/>
      <c r="Z133" s="1149"/>
      <c r="AA133" s="1150">
        <v>0.6</v>
      </c>
      <c r="AB133" s="1151"/>
      <c r="AC133" s="1151"/>
      <c r="AD133" s="1151"/>
      <c r="AE133" s="1152"/>
      <c r="AF133" s="1150">
        <v>-2.2000000000000002</v>
      </c>
      <c r="AG133" s="1151"/>
      <c r="AH133" s="1151"/>
      <c r="AI133" s="1151"/>
      <c r="AJ133" s="1152"/>
      <c r="AK133" s="1150">
        <v>0.6</v>
      </c>
      <c r="AL133" s="1151"/>
      <c r="AM133" s="1151"/>
      <c r="AN133" s="1151"/>
      <c r="AO133" s="1152"/>
      <c r="AP133" s="1097"/>
      <c r="AQ133" s="1098"/>
      <c r="AR133" s="1098"/>
      <c r="AS133" s="1098"/>
      <c r="AT133" s="1153"/>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cpmeueOnfmgQl2yKfwFD29nq4uXP0SgRj8fBXcU6bGa7pmyIOXBZv5jF/OUbwiiTYJMbLLA5yTVdGCvzgYYGg==" saltValue="RFGhwE9pfKfggikY5V4l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o6xSRegN6XTlEySksPp3o8C7JTZl1HMn2U7v2ewFZs+Xp8Of1oENqmmlI9Fq1JQywopq08T8tqB/y0yp9WOg==" saltValue="99WviDYYggRL/ZOqoWIM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qOOjCEVXvN9hNt+vMfKYsKVK7SEdc6YBLqa8yL0D3g+AnO1Asqk9xO4INUsoNCWbcKqcNTUN8BieVJOFg3KtA==" saltValue="wh51wx7OozyvIakOHkcZ0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8"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9"/>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0" t="s">
        <v>506</v>
      </c>
      <c r="AL9" s="1191"/>
      <c r="AM9" s="1191"/>
      <c r="AN9" s="1192"/>
      <c r="AO9" s="292">
        <v>472734</v>
      </c>
      <c r="AP9" s="292">
        <v>144523</v>
      </c>
      <c r="AQ9" s="293">
        <v>189734</v>
      </c>
      <c r="AR9" s="294">
        <v>-23.8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0" t="s">
        <v>507</v>
      </c>
      <c r="AL10" s="1191"/>
      <c r="AM10" s="1191"/>
      <c r="AN10" s="1192"/>
      <c r="AO10" s="295">
        <v>68052</v>
      </c>
      <c r="AP10" s="295">
        <v>20805</v>
      </c>
      <c r="AQ10" s="296">
        <v>22180</v>
      </c>
      <c r="AR10" s="297">
        <v>-6.2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0" t="s">
        <v>508</v>
      </c>
      <c r="AL11" s="1191"/>
      <c r="AM11" s="1191"/>
      <c r="AN11" s="1192"/>
      <c r="AO11" s="295">
        <v>98947</v>
      </c>
      <c r="AP11" s="295">
        <v>30250</v>
      </c>
      <c r="AQ11" s="296">
        <v>28692</v>
      </c>
      <c r="AR11" s="297">
        <v>5.4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0" t="s">
        <v>509</v>
      </c>
      <c r="AL12" s="1191"/>
      <c r="AM12" s="1191"/>
      <c r="AN12" s="1192"/>
      <c r="AO12" s="295" t="s">
        <v>510</v>
      </c>
      <c r="AP12" s="295" t="s">
        <v>510</v>
      </c>
      <c r="AQ12" s="296">
        <v>4806</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0" t="s">
        <v>511</v>
      </c>
      <c r="AL13" s="1191"/>
      <c r="AM13" s="1191"/>
      <c r="AN13" s="1192"/>
      <c r="AO13" s="295" t="s">
        <v>510</v>
      </c>
      <c r="AP13" s="295" t="s">
        <v>510</v>
      </c>
      <c r="AQ13" s="296" t="s">
        <v>510</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0" t="s">
        <v>512</v>
      </c>
      <c r="AL14" s="1191"/>
      <c r="AM14" s="1191"/>
      <c r="AN14" s="1192"/>
      <c r="AO14" s="295">
        <v>18069</v>
      </c>
      <c r="AP14" s="295">
        <v>5524</v>
      </c>
      <c r="AQ14" s="296">
        <v>8976</v>
      </c>
      <c r="AR14" s="297">
        <v>-38.5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0" t="s">
        <v>513</v>
      </c>
      <c r="AL15" s="1191"/>
      <c r="AM15" s="1191"/>
      <c r="AN15" s="1192"/>
      <c r="AO15" s="295">
        <v>9937</v>
      </c>
      <c r="AP15" s="295">
        <v>3038</v>
      </c>
      <c r="AQ15" s="296">
        <v>4161</v>
      </c>
      <c r="AR15" s="297">
        <v>-27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3" t="s">
        <v>514</v>
      </c>
      <c r="AL16" s="1194"/>
      <c r="AM16" s="1194"/>
      <c r="AN16" s="1195"/>
      <c r="AO16" s="295">
        <v>-43121</v>
      </c>
      <c r="AP16" s="295">
        <v>-13183</v>
      </c>
      <c r="AQ16" s="296">
        <v>-17989</v>
      </c>
      <c r="AR16" s="297">
        <v>-26.7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3" t="s">
        <v>180</v>
      </c>
      <c r="AL17" s="1194"/>
      <c r="AM17" s="1194"/>
      <c r="AN17" s="1195"/>
      <c r="AO17" s="295">
        <v>624618</v>
      </c>
      <c r="AP17" s="295">
        <v>190956</v>
      </c>
      <c r="AQ17" s="296">
        <v>240560</v>
      </c>
      <c r="AR17" s="297">
        <v>-20.6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5" t="s">
        <v>519</v>
      </c>
      <c r="AL21" s="1186"/>
      <c r="AM21" s="1186"/>
      <c r="AN21" s="1187"/>
      <c r="AO21" s="307">
        <v>16.809999999999999</v>
      </c>
      <c r="AP21" s="308">
        <v>21.65</v>
      </c>
      <c r="AQ21" s="309">
        <v>-4.84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5" t="s">
        <v>520</v>
      </c>
      <c r="AL22" s="1186"/>
      <c r="AM22" s="1186"/>
      <c r="AN22" s="1187"/>
      <c r="AO22" s="312">
        <v>98.4</v>
      </c>
      <c r="AP22" s="313">
        <v>95.4</v>
      </c>
      <c r="AQ22" s="314">
        <v>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8"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9"/>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1" t="s">
        <v>525</v>
      </c>
      <c r="AL32" s="1202"/>
      <c r="AM32" s="1202"/>
      <c r="AN32" s="1203"/>
      <c r="AO32" s="322">
        <v>298625</v>
      </c>
      <c r="AP32" s="322">
        <v>91295</v>
      </c>
      <c r="AQ32" s="323">
        <v>139228</v>
      </c>
      <c r="AR32" s="324">
        <v>-34.4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1" t="s">
        <v>526</v>
      </c>
      <c r="AL33" s="1202"/>
      <c r="AM33" s="1202"/>
      <c r="AN33" s="1203"/>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1" t="s">
        <v>527</v>
      </c>
      <c r="AL34" s="1202"/>
      <c r="AM34" s="1202"/>
      <c r="AN34" s="1203"/>
      <c r="AO34" s="322" t="s">
        <v>510</v>
      </c>
      <c r="AP34" s="322" t="s">
        <v>510</v>
      </c>
      <c r="AQ34" s="323">
        <v>5</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1" t="s">
        <v>528</v>
      </c>
      <c r="AL35" s="1202"/>
      <c r="AM35" s="1202"/>
      <c r="AN35" s="1203"/>
      <c r="AO35" s="322">
        <v>13582</v>
      </c>
      <c r="AP35" s="322">
        <v>4152</v>
      </c>
      <c r="AQ35" s="323">
        <v>32095</v>
      </c>
      <c r="AR35" s="324">
        <v>-87.1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1" t="s">
        <v>529</v>
      </c>
      <c r="AL36" s="1202"/>
      <c r="AM36" s="1202"/>
      <c r="AN36" s="1203"/>
      <c r="AO36" s="322">
        <v>32724</v>
      </c>
      <c r="AP36" s="322">
        <v>10004</v>
      </c>
      <c r="AQ36" s="323">
        <v>5254</v>
      </c>
      <c r="AR36" s="324">
        <v>90.4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1" t="s">
        <v>530</v>
      </c>
      <c r="AL37" s="1202"/>
      <c r="AM37" s="1202"/>
      <c r="AN37" s="1203"/>
      <c r="AO37" s="322" t="s">
        <v>510</v>
      </c>
      <c r="AP37" s="322" t="s">
        <v>510</v>
      </c>
      <c r="AQ37" s="323">
        <v>1384</v>
      </c>
      <c r="AR37" s="324" t="s">
        <v>510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4" t="s">
        <v>531</v>
      </c>
      <c r="AL38" s="1205"/>
      <c r="AM38" s="1205"/>
      <c r="AN38" s="1206"/>
      <c r="AO38" s="325">
        <v>62</v>
      </c>
      <c r="AP38" s="325">
        <v>19</v>
      </c>
      <c r="AQ38" s="326">
        <v>32</v>
      </c>
      <c r="AR38" s="314">
        <v>-40.6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4" t="s">
        <v>532</v>
      </c>
      <c r="AL39" s="1205"/>
      <c r="AM39" s="1205"/>
      <c r="AN39" s="1206"/>
      <c r="AO39" s="322">
        <v>-30345</v>
      </c>
      <c r="AP39" s="322">
        <v>-9277</v>
      </c>
      <c r="AQ39" s="323">
        <v>-8131</v>
      </c>
      <c r="AR39" s="324">
        <v>14.1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1" t="s">
        <v>533</v>
      </c>
      <c r="AL40" s="1202"/>
      <c r="AM40" s="1202"/>
      <c r="AN40" s="1203"/>
      <c r="AO40" s="322">
        <v>-289122</v>
      </c>
      <c r="AP40" s="322">
        <v>-88389</v>
      </c>
      <c r="AQ40" s="323">
        <v>-126394</v>
      </c>
      <c r="AR40" s="324">
        <v>-30.1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7" t="s">
        <v>292</v>
      </c>
      <c r="AL41" s="1208"/>
      <c r="AM41" s="1208"/>
      <c r="AN41" s="1209"/>
      <c r="AO41" s="322">
        <v>25526</v>
      </c>
      <c r="AP41" s="322">
        <v>7804</v>
      </c>
      <c r="AQ41" s="323">
        <v>43473</v>
      </c>
      <c r="AR41" s="324">
        <v>-82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6" t="s">
        <v>501</v>
      </c>
      <c r="AN49" s="1198" t="s">
        <v>537</v>
      </c>
      <c r="AO49" s="1199"/>
      <c r="AP49" s="1199"/>
      <c r="AQ49" s="1199"/>
      <c r="AR49" s="1200"/>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7"/>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522591</v>
      </c>
      <c r="AN51" s="344">
        <v>148886</v>
      </c>
      <c r="AO51" s="345">
        <v>120.2</v>
      </c>
      <c r="AP51" s="346">
        <v>316331</v>
      </c>
      <c r="AQ51" s="347">
        <v>38.6</v>
      </c>
      <c r="AR51" s="348">
        <v>81.599999999999994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249478</v>
      </c>
      <c r="AN52" s="352">
        <v>71076</v>
      </c>
      <c r="AO52" s="353">
        <v>164.6</v>
      </c>
      <c r="AP52" s="354">
        <v>106387</v>
      </c>
      <c r="AQ52" s="355">
        <v>22.8</v>
      </c>
      <c r="AR52" s="356">
        <v>141.80000000000001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675585</v>
      </c>
      <c r="AN53" s="344">
        <v>195312</v>
      </c>
      <c r="AO53" s="345">
        <v>31.2</v>
      </c>
      <c r="AP53" s="346">
        <v>333013</v>
      </c>
      <c r="AQ53" s="347">
        <v>5.3</v>
      </c>
      <c r="AR53" s="348">
        <v>25.9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534457</v>
      </c>
      <c r="AN54" s="352">
        <v>154512</v>
      </c>
      <c r="AO54" s="353">
        <v>117.4</v>
      </c>
      <c r="AP54" s="354">
        <v>126732</v>
      </c>
      <c r="AQ54" s="355">
        <v>19.100000000000001</v>
      </c>
      <c r="AR54" s="356">
        <v>98.3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490231</v>
      </c>
      <c r="AN55" s="344">
        <v>144782</v>
      </c>
      <c r="AO55" s="345">
        <v>-25.9</v>
      </c>
      <c r="AP55" s="346">
        <v>280458</v>
      </c>
      <c r="AQ55" s="347">
        <v>-15.8</v>
      </c>
      <c r="AR55" s="348">
        <v>-10.1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217747</v>
      </c>
      <c r="AN56" s="352">
        <v>64308</v>
      </c>
      <c r="AO56" s="353">
        <v>-58.4</v>
      </c>
      <c r="AP56" s="354">
        <v>127286</v>
      </c>
      <c r="AQ56" s="355">
        <v>0.4</v>
      </c>
      <c r="AR56" s="356">
        <v>-58.8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1497234</v>
      </c>
      <c r="AN57" s="344">
        <v>445738</v>
      </c>
      <c r="AO57" s="345">
        <v>207.9</v>
      </c>
      <c r="AP57" s="346">
        <v>291945</v>
      </c>
      <c r="AQ57" s="347">
        <v>4.0999999999999996</v>
      </c>
      <c r="AR57" s="348">
        <v>203.8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1128581</v>
      </c>
      <c r="AN58" s="352">
        <v>335987</v>
      </c>
      <c r="AO58" s="353">
        <v>422.5</v>
      </c>
      <c r="AP58" s="354">
        <v>127651</v>
      </c>
      <c r="AQ58" s="355">
        <v>0.3</v>
      </c>
      <c r="AR58" s="356">
        <v>422.2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852965</v>
      </c>
      <c r="AN59" s="344">
        <v>260766</v>
      </c>
      <c r="AO59" s="345">
        <v>-41.5</v>
      </c>
      <c r="AP59" s="346">
        <v>291173</v>
      </c>
      <c r="AQ59" s="347">
        <v>-0.3</v>
      </c>
      <c r="AR59" s="348">
        <v>-41.2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544945</v>
      </c>
      <c r="AN60" s="352">
        <v>166599</v>
      </c>
      <c r="AO60" s="353">
        <v>-50.4</v>
      </c>
      <c r="AP60" s="354">
        <v>119071</v>
      </c>
      <c r="AQ60" s="355">
        <v>-6.7</v>
      </c>
      <c r="AR60" s="356">
        <v>-43.7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807721</v>
      </c>
      <c r="AN61" s="359">
        <v>239097</v>
      </c>
      <c r="AO61" s="360">
        <v>58.4</v>
      </c>
      <c r="AP61" s="361">
        <v>302584</v>
      </c>
      <c r="AQ61" s="362">
        <v>6.4</v>
      </c>
      <c r="AR61" s="348">
        <v>52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535042</v>
      </c>
      <c r="AN62" s="352">
        <v>158496</v>
      </c>
      <c r="AO62" s="353">
        <v>119.1</v>
      </c>
      <c r="AP62" s="354">
        <v>121425</v>
      </c>
      <c r="AQ62" s="355">
        <v>7.2</v>
      </c>
      <c r="AR62" s="356">
        <v>111.9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daS/HmrT9AMwou9AYpvdNQSYwIBWCB3S67GjcxsUlxxdae0rhNqnUtEtGKPKaskii+8PBg5Ev7o/QyC+J3oFqQ==" saltValue="rvsUtk0PTwxE6uXK71Qf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QjhwUDRqVdSjDz8HVBU/mjYI8nUGOrZwYhASH+0p31692hDX66qOsq2Npwl/oeurL4uj0OFwhDRafBKaTcQDA==" saltValue="iifLSlPRhzlZ043ruFK+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wfeDLlxDK5ufZtbyMHQ7GUdzNF/cMGDqxCRF1gNndCCTqG481RigsJhjK3dP195GybUDY07KIdVinm1ILgiuA==" saltValue="mfKbz10BQYxfK84+bMle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0" t="s">
        <v>3</v>
      </c>
      <c r="D47" s="1210"/>
      <c r="E47" s="1211"/>
      <c r="F47" s="11">
        <v>58.35</v>
      </c>
      <c r="G47" s="12">
        <v>57.07</v>
      </c>
      <c r="H47" s="12">
        <v>29.37</v>
      </c>
      <c r="I47" s="12">
        <v>39.729999999999997</v>
      </c>
      <c r="J47" s="13">
        <v>53.63</v>
      </c>
    </row>
    <row r="48" spans="2:10" ht="57.75" customHeight="1">
      <c r="B48" s="14"/>
      <c r="C48" s="1212" t="s">
        <v>4</v>
      </c>
      <c r="D48" s="1212"/>
      <c r="E48" s="1213"/>
      <c r="F48" s="15">
        <v>4.88</v>
      </c>
      <c r="G48" s="16">
        <v>2.27</v>
      </c>
      <c r="H48" s="16">
        <v>2.71</v>
      </c>
      <c r="I48" s="16">
        <v>3.51</v>
      </c>
      <c r="J48" s="17">
        <v>3.6</v>
      </c>
    </row>
    <row r="49" spans="2:10" ht="57.75" customHeight="1" thickBot="1">
      <c r="B49" s="18"/>
      <c r="C49" s="1214" t="s">
        <v>5</v>
      </c>
      <c r="D49" s="1214"/>
      <c r="E49" s="1215"/>
      <c r="F49" s="19">
        <v>11.76</v>
      </c>
      <c r="G49" s="20">
        <v>1.73</v>
      </c>
      <c r="H49" s="20" t="s">
        <v>558</v>
      </c>
      <c r="I49" s="20">
        <v>13.85</v>
      </c>
      <c r="J49" s="21">
        <v>31.23</v>
      </c>
    </row>
    <row r="50" spans="2:10" ht="13.5" customHeight="1"/>
    <row r="51" spans="2:10" ht="13.5" hidden="1" customHeight="1"/>
    <row r="52" spans="2:10" ht="13.5" hidden="1" customHeight="1"/>
    <row r="53" spans="2:10" ht="13.5" hidden="1" customHeight="1"/>
  </sheetData>
  <sheetProtection algorithmName="SHA-512" hashValue="moSxGU7mcTQrBfCO5fnRdAksMD2cuANX8/ICyfOp3gJTeymcgy42Ui/1XMWS5IYG9MR9m/5HqSJ39p9iWMY+0w==" saltValue="n+E2rHYbYMHWIKTK2efR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梢</dc:creator>
  <cp:lastModifiedBy> </cp:lastModifiedBy>
  <cp:lastPrinted>2019-10-28T01:53:04Z</cp:lastPrinted>
  <dcterms:created xsi:type="dcterms:W3CDTF">2019-10-16T03:01:00Z</dcterms:created>
  <dcterms:modified xsi:type="dcterms:W3CDTF">2019-10-28T04:10:28Z</dcterms:modified>
</cp:coreProperties>
</file>