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730" windowHeight="81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l="1"/>
  <c r="BE35" i="10" s="1"/>
  <c r="BE36"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<sst xmlns="http://schemas.openxmlformats.org/spreadsheetml/2006/main" count="1175" uniqueCount="610">
  <si>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</si>
  <si>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</si>
  <si>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</si>
  <si>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</si>
  <si>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</si>
  <si>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</si>
  <si>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</si>
  <si>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</si>
  <si>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</si>
  <si>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</si>
  <si>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</si>
  <si>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</si>
  <si>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</si>
  <si>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</si>
  <si>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</si>
  <si>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</si>
  <si>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</si>
  <si>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</si>
  <si>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</si>
  <si>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</si>
  <si>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</si>
  <si>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</si>
  <si>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</si>
  <si>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</si>
  <si>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</si>
  <si>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</si>
  <si>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</si>
  <si>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</si>
  <si>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</si>
  <si>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</si>
  <si>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</si>
  <si>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</si>
  <si>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</si>
  <si>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</si>
  <si>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</si>
  <si>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</si>
  <si>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</si>
  <si>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</si>
  <si>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</si>
  <si>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</si>
  <si>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</si>
  <si>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</si>
  <si>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</si>
  <si>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</si>
  <si>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</si>
  <si>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</si>
  <si>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</si>
  <si>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</si>
  <si>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</si>
  <si>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</si>
  <si>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</si>
  <si>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</si>
  <si>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</si>
  <si>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</si>
  <si>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</si>
  <si>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</si>
  <si>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</si>
  <si>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</si>
  <si>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</si>
  <si>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</si>
  <si>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</si>
  <si>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</si>
  <si>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</si>
  <si>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</si>
  <si>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</si>
  <si>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</si>
  <si>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</si>
  <si>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</si>
  <si>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</si>
  <si>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</si>
  <si>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</si>
  <si>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</si>
  <si>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</si>
  <si>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</si>
  <si>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</si>
  <si>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</si>
  <si>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</si>
  <si>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</si>
  <si>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</si>
  <si>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</si>
  <si>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</si>
  <si>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</si>
  <si>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</si>
  <si>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</si>
  <si>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</si>
  <si>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</si>
  <si>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</si>
  <si>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</si>
  <si>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</si>
  <si>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</si>
  <si>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</si>
  <si>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</si>
  <si>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</si>
  <si>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</si>
  <si>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</si>
  <si>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</si>
  <si>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</si>
  <si>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</si>
  <si>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</si>
  <si>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</si>
  <si>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</si>
  <si>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</si>
  <si>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</si>
  <si>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</si>
  <si>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</si>
  <si>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</si>
  <si>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</si>
  <si>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</si>
  <si>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</si>
  <si>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</si>
  <si>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</si>
  <si>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</si>
  <si>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</si>
  <si>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</si>
  <si>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</si>
  <si>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</si>
  <si>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</si>
  <si>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</si>
  <si>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</si>
  <si>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</si>
  <si>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</si>
  <si>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</si>
  <si>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</si>
  <si>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</si>
  <si>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</si>
  <si>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</si>
  <si>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</si>
  <si>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</si>
  <si>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</si>
  <si>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</si>
  <si>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</si>
  <si>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</si>
  <si>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</si>
  <si>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</si>
  <si>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</si>
  <si>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</si>
  <si>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</si>
  <si>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</si>
  <si>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</si>
  <si>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</si>
  <si>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</si>
  <si>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</si>
  <si>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</si>
  <si>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</si>
  <si>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</si>
  <si>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</si>
  <si>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</si>
  <si>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</si>
  <si>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</si>
  <si>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</si>
  <si>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</si>
  <si>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</si>
  <si>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</si>
  <si>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</si>
  <si>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</si>
  <si>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</si>
  <si>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</si>
  <si>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</si>
  <si>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</si>
  <si>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</si>
  <si>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</si>
  <si>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</si>
  <si>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</si>
  <si>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</si>
  <si>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</si>
  <si>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</si>
  <si>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</si>
  <si>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</si>
  <si>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</si>
  <si>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</si>
  <si>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</si>
  <si>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</si>
  <si>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</si>
  <si>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</si>
  <si>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</si>
  <si>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</si>
  <si>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</si>
  <si>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</si>
  <si>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</si>
  <si>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</si>
  <si>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</si>
  <si>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</si>
  <si>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</si>
  <si>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</si>
  <si>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</si>
  <si>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</si>
  <si>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</si>
  <si>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</si>
  <si>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</si>
  <si>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</si>
  <si>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</si>
  <si>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</si>
  <si>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</si>
  <si>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</si>
  <si>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</si>
  <si>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</si>
  <si>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</si>
  <si>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</si>
  <si>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</si>
  <si>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</si>
  <si>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</si>
  <si>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</si>
  <si>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</si>
  <si>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</si>
  <si>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</si>
  <si>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</si>
  <si>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</si>
  <si>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</si>
  <si>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</si>
  <si>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高知県東洋町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</si>
  <si>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</si>
  <si>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</si>
  <si>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</si>
  <si>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</si>
  <si>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</si>
  <si>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</si>
  <si>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</si>
  <si>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</si>
  <si>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</si>
  <si>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</si>
  <si>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</si>
  <si>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</si>
  <si>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</si>
  <si>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</si>
  <si>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</si>
  <si>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</si>
  <si>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</si>
  <si>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</si>
  <si>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</si>
  <si>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</si>
  <si>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</si>
  <si>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</si>
  <si>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</si>
  <si>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</si>
  <si>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</si>
  <si>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</si>
  <si>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</si>
  <si>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</si>
  <si>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</si>
  <si>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</si>
  <si>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</si>
  <si>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</si>
  <si>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</si>
  <si>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</si>
  <si>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</si>
  <si>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</si>
  <si>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</si>
  <si>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</si>
  <si>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</si>
  <si>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</si>
  <si>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</si>
  <si>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</si>
  <si>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</si>
  <si>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</si>
  <si>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</si>
  <si>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</si>
  <si>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</si>
  <si>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</si>
  <si>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</si>
  <si>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</si>
  <si>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</si>
  <si>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</si>
  <si>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</si>
  <si>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</si>
  <si>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</si>
  <si>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</si>
  <si>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</si>
  <si>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</si>
  <si>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</si>
  <si>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</si>
  <si>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</si>
  <si>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</si>
  <si>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</si>
  <si>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</si>
  <si>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</si>
  <si>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</si>
  <si>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</si>
  <si>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</si>
  <si>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</si>
  <si>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</si>
  <si>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</si>
  <si>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</si>
  <si>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</si>
  <si>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</si>
  <si>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</si>
  <si>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</si>
  <si>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</si>
  <si>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</si>
  <si>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</si>
  <si>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</si>
  <si>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</si>
  <si>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</si>
  <si>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</si>
  <si>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</si>
  <si>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</si>
  <si>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</si>
  <si>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</si>
  <si>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</si>
  <si>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</si>
  <si>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</si>
  <si>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</si>
  <si>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</si>
  <si>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</si>
  <si>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</si>
  <si>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</si>
  <si>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</si>
  <si>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</si>
  <si>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</si>
  <si>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</si>
  <si>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</si>
  <si>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</si>
  <si>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</si>
  <si>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</si>
  <si>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</si>
  <si>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</si>
  <si>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</si>
  <si>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</si>
  <si>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</si>
  <si>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</si>
  <si>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</si>
  <si>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</si>
  <si>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</si>
  <si>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</si>
  <si>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</si>
  <si>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</si>
  <si>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</si>
  <si>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</si>
  <si>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</si>
  <si>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</si>
  <si>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</si>
  <si>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</si>
  <si>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</si>
  <si>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</si>
  <si>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</si>
  <si>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</si>
  <si>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</si>
  <si>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</si>
  <si>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</si>
  <si>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</si>
  <si>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</si>
  <si>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</si>
  <si>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</si>
  <si>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</si>
  <si>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</si>
  <si>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</si>
  <si>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</si>
  <si>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</si>
  <si>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</si>
  <si>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</si>
  <si>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</si>
  <si>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</si>
  <si>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</si>
  <si>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</si>
  <si>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</si>
  <si>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</si>
  <si>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</si>
  <si>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</si>
  <si>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</si>
  <si>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</si>
  <si>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</si>
  <si>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</si>
  <si>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高知県東洋町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</si>
  <si>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</si>
  <si>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</si>
  <si>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</si>
  <si>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</si>
  <si>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</si>
  <si>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</si>
  <si>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</si>
  <si>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</si>
  <si>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</si>
  <si>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</si>
  <si>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</si>
  <si>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</si>
  <si>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</si>
  <si>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</si>
  <si>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</si>
  <si>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</si>
  <si>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</si>
  <si>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</si>
  <si>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</si>
  <si>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</si>
  <si>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東洋町住宅新築資金等貸付事業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</si>
  <si>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</si>
  <si>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</si>
  <si>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</si>
  <si>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</si>
  <si>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</si>
  <si>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</si>
  <si>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</si>
  <si>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</si>
  <si>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</si>
  <si>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</si>
  <si>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</si>
  <si>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</si>
  <si>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</si>
  <si>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東洋町国民健康保険事業</t>
    <phoneticPr fontId="5"/>
  </si>
  <si>
    <t>東洋町介護保険事業</t>
    <phoneticPr fontId="5"/>
  </si>
  <si>
    <t>東洋町介護サービス事業</t>
    <phoneticPr fontId="5"/>
  </si>
  <si>
    <t>東洋町後期高齢者医療保険事業</t>
    <phoneticPr fontId="5"/>
  </si>
  <si>
    <t>東洋町簡易水道事業</t>
    <phoneticPr fontId="5"/>
  </si>
  <si>
    <t>法非適用企業</t>
    <phoneticPr fontId="5"/>
  </si>
  <si>
    <t>東洋町下水道事業</t>
    <phoneticPr fontId="5"/>
  </si>
  <si>
    <t>法非適用企業</t>
    <phoneticPr fontId="5"/>
  </si>
  <si>
    <t>東洋町観光施設事業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</si>
  <si>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</si>
  <si>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</si>
  <si>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</si>
  <si>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</si>
  <si>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</si>
  <si>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</si>
  <si>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</si>
  <si>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</si>
  <si>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</si>
  <si>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</si>
  <si>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</si>
  <si>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</si>
  <si>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</si>
  <si>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</si>
  <si>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</si>
  <si>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</si>
  <si>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</si>
  <si>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</si>
  <si>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</si>
  <si>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</si>
  <si>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</si>
  <si>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</si>
  <si>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</si>
  <si>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</si>
  <si>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</si>
  <si>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</si>
  <si>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</si>
  <si>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</si>
  <si>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</si>
  <si>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</si>
  <si>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</si>
  <si>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</si>
  <si>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</si>
  <si>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</si>
  <si>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</si>
  <si>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</si>
  <si>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</si>
  <si>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</si>
  <si>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</si>
  <si>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</si>
  <si>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</si>
  <si>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</si>
  <si>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</si>
  <si>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</si>
  <si>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</si>
  <si>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</si>
  <si>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</si>
  <si>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</si>
  <si>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</si>
  <si>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</si>
  <si>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</si>
  <si>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</si>
  <si>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</si>
  <si>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</si>
  <si>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</si>
  <si>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</si>
  <si>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</si>
  <si>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</si>
  <si>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</si>
  <si>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</si>
  <si>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</si>
  <si>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</si>
  <si>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</si>
  <si>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東洋町下水道事業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</si>
  <si>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</si>
  <si>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</si>
  <si>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東洋町簡易水道事業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</si>
  <si>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</si>
  <si>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東洋町介護サービス事業</t>
    <phoneticPr fontId="5"/>
  </si>
  <si>
    <t>(Ｆ)</t>
    <phoneticPr fontId="5"/>
  </si>
  <si>
    <t>東洋町介護保険事業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</si>
  <si>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</si>
  <si>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</si>
  <si>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</si>
  <si>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</si>
  <si>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</si>
  <si>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</si>
  <si>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</si>
  <si>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</si>
  <si>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</si>
  <si>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</si>
  <si>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</si>
  <si>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</si>
  <si>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</si>
  <si>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</si>
  <si>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</si>
  <si>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</si>
  <si>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</si>
  <si>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</si>
  <si>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</si>
  <si>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</si>
  <si>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</si>
  <si>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</si>
  <si>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</si>
  <si>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</si>
  <si>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</si>
  <si>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</si>
  <si>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</si>
  <si>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</si>
  <si>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</si>
  <si>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</si>
  <si>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</si>
  <si>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</si>
  <si>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</si>
  <si>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</si>
  <si>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</si>
  <si>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</si>
  <si>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</si>
  <si>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</si>
  <si>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</si>
  <si>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</si>
  <si>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</si>
  <si>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</si>
  <si>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</si>
  <si>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</si>
  <si>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</si>
  <si>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</si>
  <si>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</si>
  <si>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</si>
  <si>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</si>
  <si>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</si>
  <si>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</si>
  <si>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</si>
  <si>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</si>
  <si>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</si>
  <si>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</si>
  <si>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</si>
  <si>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</si>
  <si>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</si>
  <si>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</si>
  <si>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</si>
  <si>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</si>
  <si>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</si>
  <si>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</si>
  <si>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</si>
  <si>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</si>
  <si>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</si>
  <si>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</si>
  <si>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</si>
  <si>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</si>
  <si>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</si>
  <si>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</si>
  <si>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</si>
  <si>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</si>
  <si>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</si>
  <si>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</si>
  <si>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</si>
  <si>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</si>
  <si>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</si>
  <si>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</si>
  <si>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</si>
  <si>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</si>
  <si>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</si>
  <si>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</si>
  <si>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</si>
  <si>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</si>
  <si>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1.56</t>
  </si>
  <si>
    <t>▲ 5.16</t>
  </si>
  <si>
    <t>東洋町住宅新築資金等貸付事業</t>
  </si>
  <si>
    <t>▲ 21.04</t>
  </si>
  <si>
    <t>▲ 20.93</t>
  </si>
  <si>
    <t>▲ 19.15</t>
  </si>
  <si>
    <t>▲ 17.29</t>
  </si>
  <si>
    <t>▲ 17.17</t>
  </si>
  <si>
    <t>一般会計</t>
  </si>
  <si>
    <t>東洋町観光施設事業</t>
  </si>
  <si>
    <t>東洋町介護保険事業</t>
  </si>
  <si>
    <t>東洋町国民健康保険事業</t>
  </si>
  <si>
    <t>東洋町後期高齢者医療保険事業</t>
  </si>
  <si>
    <t>東洋町簡易水道事業</t>
  </si>
  <si>
    <t>東洋町下水道事業</t>
  </si>
  <si>
    <t>その他会計（赤字）</t>
  </si>
  <si>
    <t>その他会計（黒字）</t>
  </si>
  <si>
    <t>施設等整備基金</t>
    <rPh sb="0" eb="2">
      <t>シセツ</t>
    </rPh>
    <rPh sb="2" eb="3">
      <t>トウ</t>
    </rPh>
    <rPh sb="3" eb="5">
      <t>セイビ</t>
    </rPh>
    <rPh sb="5" eb="7">
      <t>キキン</t>
    </rPh>
    <phoneticPr fontId="11"/>
  </si>
  <si>
    <t>地域福祉基金</t>
    <rPh sb="0" eb="2">
      <t>チイキ</t>
    </rPh>
    <rPh sb="2" eb="4">
      <t>フクシ</t>
    </rPh>
    <rPh sb="4" eb="6">
      <t>キキン</t>
    </rPh>
    <phoneticPr fontId="11"/>
  </si>
  <si>
    <t>防災対策加速化基金</t>
    <rPh sb="0" eb="2">
      <t>ボウサイ</t>
    </rPh>
    <rPh sb="2" eb="4">
      <t>タイサク</t>
    </rPh>
    <rPh sb="4" eb="7">
      <t>カソクカ</t>
    </rPh>
    <rPh sb="7" eb="9">
      <t>キキン</t>
    </rPh>
    <phoneticPr fontId="11"/>
  </si>
  <si>
    <t>ふるさとづくり基金</t>
    <rPh sb="7" eb="9">
      <t>キキン</t>
    </rPh>
    <phoneticPr fontId="11"/>
  </si>
  <si>
    <t>ふるさと創生育英基金</t>
    <rPh sb="4" eb="6">
      <t>ソウセイ</t>
    </rPh>
    <rPh sb="6" eb="8">
      <t>イクエイ</t>
    </rPh>
    <rPh sb="8" eb="10">
      <t>キキン</t>
    </rPh>
    <phoneticPr fontId="11"/>
  </si>
  <si>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</si>
  <si>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2">
      <t>ゲイトウ</t>
    </rPh>
    <rPh sb="2" eb="4">
      <t>エイセイ</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</si>
  <si>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</si>
  <si>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</si>
  <si>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</si>
  <si>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</si>
  <si>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t>
    <rPh sb="0" eb="3">
      <t>コウチケン</t>
    </rPh>
    <rPh sb="3" eb="6">
      <t>シチョウソン</t>
    </rPh>
    <rPh sb="6" eb="8">
      <t>ソウゴウ</t>
    </rPh>
    <rPh sb="8" eb="10">
      <t>ジム</t>
    </rPh>
    <rPh sb="10" eb="12">
      <t>クミアイ</t>
    </rPh>
    <rPh sb="13" eb="15">
      <t>コウツウ</t>
    </rPh>
    <rPh sb="15" eb="17">
      <t>サイガイ</t>
    </rPh>
    <phoneticPr fontId="2"/>
  </si>
  <si>
    <t>安芸広域市町村圏事務組合・滞納整理事業</t>
    <rPh sb="0" eb="2">
      <t>アキ</t>
    </rPh>
    <rPh sb="2" eb="4">
      <t>コウイキ</t>
    </rPh>
    <rPh sb="4" eb="7">
      <t>シチョウソン</t>
    </rPh>
    <rPh sb="7" eb="8">
      <t>ケン</t>
    </rPh>
    <rPh sb="8" eb="10">
      <t>ジム</t>
    </rPh>
    <rPh sb="10" eb="12">
      <t>クミアイ</t>
    </rPh>
    <rPh sb="13" eb="15">
      <t>タイノウ</t>
    </rPh>
    <rPh sb="15" eb="17">
      <t>セイリ</t>
    </rPh>
    <rPh sb="17" eb="19">
      <t>ジギョウ</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</si>
  <si>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</si>
  <si>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</si>
  <si>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東洋リゾート</t>
    <rPh sb="0" eb="2">
      <t>トウヨウ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</si>
  <si>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</si>
  <si>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</si>
  <si>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</si>
  <si>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</si>
  <si>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</si>
  <si>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</si>
  <si>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</si>
  <si>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</si>
  <si>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</si>
  <si>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</si>
  <si>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</si>
  <si>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</si>
  <si>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</si>
  <si>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</si>
  <si>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を見ると類似団体と比較して本町の公共施設が老朽化しており、長寿命化等の対策を求められていることがわかる。しかし、対策を講じる前にも関わらず、将来負担比率も類似団体と比較して高くなっており、財政が困難な状況になっている。今後、優先順位を付け、慎重に事業を行っていく必要がある。</t>
    <rPh sb="0" eb="2">
      <t>ユウケイ</t>
    </rPh>
    <rPh sb="2" eb="6">
      <t>コテイシサン</t>
    </rPh>
    <rPh sb="6" eb="8">
      <t>ゲンカ</t>
    </rPh>
    <rPh sb="8" eb="11">
      <t>ショウキャクリツ</t>
    </rPh>
    <rPh sb="12" eb="13">
      <t>ミ</t>
    </rPh>
    <rPh sb="15" eb="17">
      <t>ルイジ</t>
    </rPh>
    <rPh sb="17" eb="19">
      <t>ダンタイ</t>
    </rPh>
    <rPh sb="20" eb="22">
      <t>ヒカク</t>
    </rPh>
    <rPh sb="24" eb="26">
      <t>ホンチョウ</t>
    </rPh>
    <rPh sb="27" eb="29">
      <t>コウキョウ</t>
    </rPh>
    <rPh sb="29" eb="31">
      <t>シセツ</t>
    </rPh>
    <rPh sb="32" eb="35">
      <t>ロウキュウカ</t>
    </rPh>
    <rPh sb="40" eb="43">
      <t>チョウジュミョウ</t>
    </rPh>
    <rPh sb="43" eb="44">
      <t>カ</t>
    </rPh>
    <rPh sb="44" eb="45">
      <t>トウ</t>
    </rPh>
    <rPh sb="46" eb="48">
      <t>タイサク</t>
    </rPh>
    <rPh sb="49" eb="50">
      <t>モト</t>
    </rPh>
    <rPh sb="76" eb="77">
      <t>カカ</t>
    </rPh>
    <rPh sb="81" eb="83">
      <t>ショウライ</t>
    </rPh>
    <rPh sb="83" eb="85">
      <t>フタン</t>
    </rPh>
    <rPh sb="85" eb="87">
      <t>ヒリツ</t>
    </rPh>
    <rPh sb="88" eb="90">
      <t>ルイジ</t>
    </rPh>
    <rPh sb="90" eb="92">
      <t>ダンタイ</t>
    </rPh>
    <rPh sb="93" eb="95">
      <t>ヒカク</t>
    </rPh>
    <rPh sb="97" eb="98">
      <t>タカ</t>
    </rPh>
    <rPh sb="105" eb="107">
      <t>ザイセイ</t>
    </rPh>
    <rPh sb="108" eb="110">
      <t>コンナン</t>
    </rPh>
    <rPh sb="111" eb="113">
      <t>ジョウキョウ</t>
    </rPh>
    <rPh sb="120" eb="122">
      <t>コンゴ</t>
    </rPh>
    <rPh sb="123" eb="125">
      <t>ユウセン</t>
    </rPh>
    <rPh sb="125" eb="127">
      <t>ジュンイ</t>
    </rPh>
    <rPh sb="128" eb="129">
      <t>ツ</t>
    </rPh>
    <rPh sb="131" eb="133">
      <t>シンチョウ</t>
    </rPh>
    <rPh sb="134" eb="136">
      <t>ジギョウ</t>
    </rPh>
    <rPh sb="137" eb="138">
      <t>オコナ</t>
    </rPh>
    <rPh sb="142" eb="144">
      <t>ヒツヨウ</t>
    </rPh>
    <phoneticPr fontId="5"/>
  </si>
  <si>
    <t>平成27年度までは実質公債費比率、将来負担比率共に改善傾向に転じていたが、平成28年度より光ケーブル整備事業に係る過疎債発行額1,025,000千円の元金償還が始まったことにより双方の数値が悪化している。光ケーブル整備事業に係る過疎債の償還は令和6年度までの予定であり、それまでは横ばい若しくは悪化の傾向となる恐れがある。</t>
    <rPh sb="0" eb="2">
      <t>ヘイセイ</t>
    </rPh>
    <rPh sb="4" eb="6">
      <t>ネンド</t>
    </rPh>
    <rPh sb="9" eb="11">
      <t>ジッシツ</t>
    </rPh>
    <rPh sb="11" eb="14">
      <t>コウサイヒ</t>
    </rPh>
    <rPh sb="14" eb="15">
      <t>ヒ</t>
    </rPh>
    <rPh sb="15" eb="16">
      <t>リツ</t>
    </rPh>
    <rPh sb="17" eb="19">
      <t>ショウライ</t>
    </rPh>
    <rPh sb="19" eb="21">
      <t>フタン</t>
    </rPh>
    <rPh sb="21" eb="23">
      <t>ヒリツ</t>
    </rPh>
    <rPh sb="23" eb="24">
      <t>トモ</t>
    </rPh>
    <rPh sb="25" eb="27">
      <t>カイゼン</t>
    </rPh>
    <rPh sb="27" eb="29">
      <t>ケイコウ</t>
    </rPh>
    <rPh sb="30" eb="31">
      <t>テン</t>
    </rPh>
    <rPh sb="37" eb="39">
      <t>ヘイセイ</t>
    </rPh>
    <rPh sb="41" eb="43">
      <t>ネンド</t>
    </rPh>
    <rPh sb="45" eb="46">
      <t>ヒカ</t>
    </rPh>
    <rPh sb="50" eb="52">
      <t>セイビ</t>
    </rPh>
    <rPh sb="52" eb="54">
      <t>ジギョウ</t>
    </rPh>
    <rPh sb="57" eb="59">
      <t>カソ</t>
    </rPh>
    <rPh sb="89" eb="91">
      <t>ソウホウ</t>
    </rPh>
    <rPh sb="92" eb="94">
      <t>スウチ</t>
    </rPh>
    <rPh sb="95" eb="97">
      <t>アッカ</t>
    </rPh>
    <rPh sb="102" eb="103">
      <t>ヒカリ</t>
    </rPh>
    <rPh sb="107" eb="109">
      <t>セイビ</t>
    </rPh>
    <rPh sb="109" eb="111">
      <t>ジギョウ</t>
    </rPh>
    <rPh sb="112" eb="113">
      <t>カカ</t>
    </rPh>
    <rPh sb="114" eb="117">
      <t>カソサイ</t>
    </rPh>
    <rPh sb="118" eb="120">
      <t>ショウカン</t>
    </rPh>
    <rPh sb="121" eb="123">
      <t>レイワ</t>
    </rPh>
    <rPh sb="124" eb="126">
      <t>ネンド</t>
    </rPh>
    <rPh sb="129" eb="131">
      <t>ヨテイ</t>
    </rPh>
    <rPh sb="140" eb="141">
      <t>ヨコ</t>
    </rPh>
    <rPh sb="143" eb="144">
      <t>モ</t>
    </rPh>
    <rPh sb="147" eb="149">
      <t>アッカ</t>
    </rPh>
    <rPh sb="150" eb="152">
      <t>ケイコウ</t>
    </rPh>
    <rPh sb="155" eb="156">
      <t>オソ</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</si>
</sst>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2FED-4D78-A3FB-A8F93C8955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231359</c:v>
                </c:pt>
                <c:pt idx="1">
                  <c:v>214662</c:v>
                </c:pt>
                <c:pt idx="2">
                  <c:v>209021</c:v>
                </c:pt>
                <c:pt idx="3">
                  <c:v>168671</c:v>
                </c:pt>
                <c:pt idx="4">
                  <c:v>183995</c:v>
                </c:pt>
              </c:numCache>
            </c:numRef>
          </c:val>
          <c:smooth val="0"/>
          <c:extLst xmlns:c16r2="http://schemas.microsoft.com/office/drawing/2015/06/chart">
            <c:ext xmlns:c16="http://schemas.microsoft.com/office/drawing/2014/chart" uri="{C3380CC4-5D6E-409C-BE32-E72D297353CC}">
              <c16:uniqueId val="{00000001-2FED-4D78-A3FB-A8F93C89552C}"/>
            </c:ext>
          </c:extLst>
        </c:ser>
        <c:dLbls>
          <c:showLegendKey val="0"/>
          <c:showVal val="0"/>
          <c:showCatName val="0"/>
          <c:showSerName val="0"/>
          <c:showPercent val="0"/>
          <c:showBubbleSize val="0"/>
        </c:dLbls>
        <c:marker val="1"/>
        <c:smooth val="0"/>
        <c:axId val="91824896"/>
        <c:axId val="91826816"/>
      </c:lineChart>
      <c:catAx>
        <c:axId val="9182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26816"/>
        <c:crosses val="autoZero"/>
        <c:auto val="1"/>
        <c:lblAlgn val="ctr"/>
        <c:lblOffset val="100"/>
        <c:tickLblSkip val="1"/>
        <c:tickMarkSkip val="1"/>
        <c:noMultiLvlLbl val="0"/>
      </c:catAx>
      <c:valAx>
        <c:axId val="918268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2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1.41</c:v>
                </c:pt>
                <c:pt idx="1">
                  <c:v>0.8</c:v>
                </c:pt>
                <c:pt idx="2">
                  <c:v>0.9</c:v>
                </c:pt>
                <c:pt idx="3">
                  <c:v>1.65</c:v>
                </c:pt>
                <c:pt idx="4">
                  <c:v>1.0900000000000001</c:v>
                </c:pt>
              </c:numCache>
            </c:numRef>
          </c:val>
          <c:extLst xmlns:c16r2="http://schemas.microsoft.com/office/drawing/2015/06/chart">
            <c:ext xmlns:c16="http://schemas.microsoft.com/office/drawing/2014/chart" uri="{C3380CC4-5D6E-409C-BE32-E72D297353CC}">
              <c16:uniqueId val="{00000000-16A5-44BA-A020-49E988D72F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14.44</c:v>
                </c:pt>
                <c:pt idx="1">
                  <c:v>13.59</c:v>
                </c:pt>
                <c:pt idx="2">
                  <c:v>13.33</c:v>
                </c:pt>
                <c:pt idx="3">
                  <c:v>12.2</c:v>
                </c:pt>
                <c:pt idx="4">
                  <c:v>7.94</c:v>
                </c:pt>
              </c:numCache>
            </c:numRef>
          </c:val>
          <c:extLst xmlns:c16r2="http://schemas.microsoft.com/office/drawing/2015/06/chart">
            <c:ext xmlns:c16="http://schemas.microsoft.com/office/drawing/2014/chart" uri="{C3380CC4-5D6E-409C-BE32-E72D297353CC}">
              <c16:uniqueId val="{00000001-16A5-44BA-A020-49E988D72FFE}"/>
            </c:ext>
          </c:extLst>
        </c:ser>
        <c:dLbls>
          <c:showLegendKey val="0"/>
          <c:showVal val="0"/>
          <c:showCatName val="0"/>
          <c:showSerName val="0"/>
          <c:showPercent val="0"/>
          <c:showBubbleSize val="0"/>
        </c:dLbls>
        <c:gapWidth val="250"/>
        <c:overlap val="100"/>
        <c:axId val="113941504"/>
        <c:axId val="11395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0.54</c:v>
                </c:pt>
                <c:pt idx="1">
                  <c:v>-1.56</c:v>
                </c:pt>
                <c:pt idx="2">
                  <c:v>0.8</c:v>
                </c:pt>
                <c:pt idx="3">
                  <c:v>0.2</c:v>
                </c:pt>
                <c:pt idx="4">
                  <c:v>-5.16</c:v>
                </c:pt>
              </c:numCache>
            </c:numRef>
          </c:val>
          <c:smooth val="0"/>
          <c:extLst xmlns:c16r2="http://schemas.microsoft.com/office/drawing/2015/06/chart">
            <c:ext xmlns:c16="http://schemas.microsoft.com/office/drawing/2014/chart" uri="{C3380CC4-5D6E-409C-BE32-E72D297353CC}">
              <c16:uniqueId val="{00000002-16A5-44BA-A020-49E988D72FFE}"/>
            </c:ext>
          </c:extLst>
        </c:ser>
        <c:dLbls>
          <c:showLegendKey val="0"/>
          <c:showVal val="0"/>
          <c:showCatName val="0"/>
          <c:showSerName val="0"/>
          <c:showPercent val="0"/>
          <c:showBubbleSize val="0"/>
        </c:dLbls>
        <c:marker val="1"/>
        <c:smooth val="0"/>
        <c:axId val="113941504"/>
        <c:axId val="113951872"/>
      </c:lineChart>
      <c:catAx>
        <c:axId val="1139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51872"/>
        <c:crosses val="autoZero"/>
        <c:auto val="1"/>
        <c:lblAlgn val="ctr"/>
        <c:lblOffset val="100"/>
        <c:tickLblSkip val="1"/>
        <c:tickMarkSkip val="1"/>
        <c:noMultiLvlLbl val="0"/>
      </c:catAx>
      <c:valAx>
        <c:axId val="11395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4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0.28000000000000003</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943-465E-86A7-938E0FF960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43-465E-86A7-938E0FF9600A}"/>
            </c:ext>
          </c:extLst>
        </c:ser>
        <c:ser>
          <c:idx val="2"/>
          <c:order val="2"/>
          <c:tx>
            <c:strRef>
              <c:f>データシート!$A$29</c:f>
              <c:strCache>
                <c:ptCount val="1"/>
                <c:pt idx="0">
                  <c:v>東洋町下水道事業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943-465E-86A7-938E0FF9600A}"/>
            </c:ext>
          </c:extLst>
        </c:ser>
        <c:ser>
          <c:idx val="3"/>
          <c:order val="3"/>
          <c:tx>
            <c:strRef>
              <c:f>データシート!$A$30</c:f>
              <c:strCache>
                <c:ptCount val="1"/>
                <c:pt idx="0">
                  <c:v>東洋町簡易水道事業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0.19</c:v>
                </c:pt>
                <c:pt idx="4">
                  <c:v>#N/A</c:v>
                </c:pt>
                <c:pt idx="5">
                  <c:v>0.2</c:v>
                </c:pt>
                <c:pt idx="6">
                  <c:v>#N/A</c:v>
                </c:pt>
                <c:pt idx="7">
                  <c:v>0.19</c:v>
                </c:pt>
                <c:pt idx="8">
                  <c:v>#N/A</c:v>
                </c:pt>
                <c:pt idx="9">
                  <c:v>0.01</c:v>
                </c:pt>
              </c:numCache>
            </c:numRef>
          </c:val>
          <c:extLst xmlns:c16r2="http://schemas.microsoft.com/office/drawing/2015/06/chart">
            <c:ext xmlns:c16="http://schemas.microsoft.com/office/drawing/2014/chart" uri="{C3380CC4-5D6E-409C-BE32-E72D297353CC}">
              <c16:uniqueId val="{00000003-8943-465E-86A7-938E0FF9600A}"/>
            </c:ext>
          </c:extLst>
        </c:ser>
        <c:ser>
          <c:idx val="4"/>
          <c:order val="4"/>
          <c:tx>
            <c:strRef>
              <c:f>データシート!$A$31</c:f>
              <c:strCache>
                <c:ptCount val="1"/>
                <c:pt idx="0">
                  <c:v>東洋町後期高齢者医療保険事業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7.0000000000000007E-2</c:v>
                </c:pt>
                <c:pt idx="4">
                  <c:v>#N/A</c:v>
                </c:pt>
                <c:pt idx="5">
                  <c:v>0.03</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8943-465E-86A7-938E0FF9600A}"/>
            </c:ext>
          </c:extLst>
        </c:ser>
        <c:ser>
          <c:idx val="5"/>
          <c:order val="5"/>
          <c:tx>
            <c:strRef>
              <c:f>データシート!$A$32</c:f>
              <c:strCache>
                <c:ptCount val="1"/>
                <c:pt idx="0">
                  <c:v>東洋町国民健康保険事業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0.08</c:v>
                </c:pt>
                <c:pt idx="4">
                  <c:v>#N/A</c:v>
                </c:pt>
                <c:pt idx="5">
                  <c:v>0.12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5-8943-465E-86A7-938E0FF9600A}"/>
            </c:ext>
          </c:extLst>
        </c:ser>
        <c:ser>
          <c:idx val="6"/>
          <c:order val="6"/>
          <c:tx>
            <c:strRef>
              <c:f>データシート!$A$33</c:f>
              <c:strCache>
                <c:ptCount val="1"/>
                <c:pt idx="0">
                  <c:v>東洋町介護保険事業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0.41</c:v>
                </c:pt>
                <c:pt idx="4">
                  <c:v>#N/A</c:v>
                </c:pt>
                <c:pt idx="5">
                  <c:v>0.46</c:v>
                </c:pt>
                <c:pt idx="6">
                  <c:v>#N/A</c:v>
                </c:pt>
                <c:pt idx="7">
                  <c:v>1.03</c:v>
                </c:pt>
                <c:pt idx="8">
                  <c:v>#N/A</c:v>
                </c:pt>
                <c:pt idx="9">
                  <c:v>0.35</c:v>
                </c:pt>
              </c:numCache>
            </c:numRef>
          </c:val>
          <c:extLst xmlns:c16r2="http://schemas.microsoft.com/office/drawing/2015/06/chart">
            <c:ext xmlns:c16="http://schemas.microsoft.com/office/drawing/2014/chart" uri="{C3380CC4-5D6E-409C-BE32-E72D297353CC}">
              <c16:uniqueId val="{00000006-8943-465E-86A7-938E0FF9600A}"/>
            </c:ext>
          </c:extLst>
        </c:ser>
        <c:ser>
          <c:idx val="7"/>
          <c:order val="7"/>
          <c:tx>
            <c:strRef>
              <c:f>データシート!$A$34</c:f>
              <c:strCache>
                <c:ptCount val="1"/>
                <c:pt idx="0">
                  <c:v>東洋町観光施設事業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0.33</c:v>
                </c:pt>
                <c:pt idx="4">
                  <c:v>#N/A</c:v>
                </c:pt>
                <c:pt idx="5">
                  <c:v>0.49</c:v>
                </c:pt>
                <c:pt idx="6">
                  <c:v>#N/A</c:v>
                </c:pt>
                <c:pt idx="7">
                  <c:v>0.18</c:v>
                </c:pt>
                <c:pt idx="8">
                  <c:v>#N/A</c:v>
                </c:pt>
                <c:pt idx="9">
                  <c:v>0.65</c:v>
                </c:pt>
              </c:numCache>
            </c:numRef>
          </c:val>
          <c:extLst xmlns:c16r2="http://schemas.microsoft.com/office/drawing/2015/06/chart">
            <c:ext xmlns:c16="http://schemas.microsoft.com/office/drawing/2014/chart" uri="{C3380CC4-5D6E-409C-BE32-E72D297353CC}">
              <c16:uniqueId val="{00000007-8943-465E-86A7-938E0FF960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22.45</c:v>
                </c:pt>
                <c:pt idx="2">
                  <c:v>#N/A</c:v>
                </c:pt>
                <c:pt idx="3">
                  <c:v>21.74</c:v>
                </c:pt>
                <c:pt idx="4">
                  <c:v>#N/A</c:v>
                </c:pt>
                <c:pt idx="5">
                  <c:v>20.05</c:v>
                </c:pt>
                <c:pt idx="6">
                  <c:v>#N/A</c:v>
                </c:pt>
                <c:pt idx="7">
                  <c:v>18.940000000000001</c:v>
                </c:pt>
                <c:pt idx="8">
                  <c:v>#N/A</c:v>
                </c:pt>
                <c:pt idx="9">
                  <c:v>18.260000000000002</c:v>
                </c:pt>
              </c:numCache>
            </c:numRef>
          </c:val>
          <c:extLst xmlns:c16r2="http://schemas.microsoft.com/office/drawing/2015/06/chart">
            <c:ext xmlns:c16="http://schemas.microsoft.com/office/drawing/2014/chart" uri="{C3380CC4-5D6E-409C-BE32-E72D297353CC}">
              <c16:uniqueId val="{00000008-8943-465E-86A7-938E0FF9600A}"/>
            </c:ext>
          </c:extLst>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21.04</c:v>
                </c:pt>
                <c:pt idx="1">
                  <c:v>#N/A</c:v>
                </c:pt>
                <c:pt idx="2">
                  <c:v>20.93</c:v>
                </c:pt>
                <c:pt idx="3">
                  <c:v>#N/A</c:v>
                </c:pt>
                <c:pt idx="4">
                  <c:v>19.149999999999999</c:v>
                </c:pt>
                <c:pt idx="5">
                  <c:v>#N/A</c:v>
                </c:pt>
                <c:pt idx="6">
                  <c:v>17.29</c:v>
                </c:pt>
                <c:pt idx="7">
                  <c:v>#N/A</c:v>
                </c:pt>
                <c:pt idx="8">
                  <c:v>17.170000000000002</c:v>
                </c:pt>
                <c:pt idx="9">
                  <c:v>#N/A</c:v>
                </c:pt>
              </c:numCache>
            </c:numRef>
          </c:val>
          <c:extLst xmlns:c16r2="http://schemas.microsoft.com/office/drawing/2015/06/chart">
            <c:ext xmlns:c16="http://schemas.microsoft.com/office/drawing/2014/chart" uri="{C3380CC4-5D6E-409C-BE32-E72D297353CC}">
              <c16:uniqueId val="{00000009-8943-465E-86A7-938E0FF9600A}"/>
            </c:ext>
          </c:extLst>
        </c:ser>
        <c:dLbls>
          <c:showLegendKey val="0"/>
          <c:showVal val="0"/>
          <c:showCatName val="0"/>
          <c:showSerName val="0"/>
          <c:showPercent val="0"/>
          <c:showBubbleSize val="0"/>
        </c:dLbls>
        <c:gapWidth val="150"/>
        <c:overlap val="100"/>
        <c:axId val="114717824"/>
        <c:axId val="114719360"/>
      </c:barChart>
      <c:catAx>
        <c:axId val="11471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19360"/>
        <c:crosses val="autoZero"/>
        <c:auto val="1"/>
        <c:lblAlgn val="ctr"/>
        <c:lblOffset val="100"/>
        <c:tickLblSkip val="1"/>
        <c:tickMarkSkip val="1"/>
        <c:noMultiLvlLbl val="0"/>
      </c:catAx>
      <c:valAx>
        <c:axId val="11471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1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239</c:v>
                </c:pt>
                <c:pt idx="5">
                  <c:v>239</c:v>
                </c:pt>
                <c:pt idx="8">
                  <c:v>243</c:v>
                </c:pt>
                <c:pt idx="11">
                  <c:v>326</c:v>
                </c:pt>
                <c:pt idx="14">
                  <c:v>316</c:v>
                </c:pt>
              </c:numCache>
            </c:numRef>
          </c:val>
          <c:extLst xmlns:c16r2="http://schemas.microsoft.com/office/drawing/2015/06/chart">
            <c:ext xmlns:c16="http://schemas.microsoft.com/office/drawing/2014/chart" uri="{C3380CC4-5D6E-409C-BE32-E72D297353CC}">
              <c16:uniqueId val="{00000000-CEC0-4845-BF83-8484103EE2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C0-4845-BF83-8484103EE2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EC0-4845-BF83-8484103EE2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34</c:v>
                </c:pt>
                <c:pt idx="6">
                  <c:v>35</c:v>
                </c:pt>
                <c:pt idx="9">
                  <c:v>26</c:v>
                </c:pt>
                <c:pt idx="12">
                  <c:v>26</c:v>
                </c:pt>
              </c:numCache>
            </c:numRef>
          </c:val>
          <c:extLst xmlns:c16r2="http://schemas.microsoft.com/office/drawing/2015/06/chart">
            <c:ext xmlns:c16="http://schemas.microsoft.com/office/drawing/2014/chart" uri="{C3380CC4-5D6E-409C-BE32-E72D297353CC}">
              <c16:uniqueId val="{00000003-CEC0-4845-BF83-8484103EE2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c:v>
                </c:pt>
                <c:pt idx="3">
                  <c:v>76</c:v>
                </c:pt>
                <c:pt idx="6">
                  <c:v>75</c:v>
                </c:pt>
                <c:pt idx="9">
                  <c:v>81</c:v>
                </c:pt>
                <c:pt idx="12">
                  <c:v>80</c:v>
                </c:pt>
              </c:numCache>
            </c:numRef>
          </c:val>
          <c:extLst xmlns:c16r2="http://schemas.microsoft.com/office/drawing/2015/06/chart">
            <c:ext xmlns:c16="http://schemas.microsoft.com/office/drawing/2014/chart" uri="{C3380CC4-5D6E-409C-BE32-E72D297353CC}">
              <c16:uniqueId val="{00000004-CEC0-4845-BF83-8484103EE2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C0-4845-BF83-8484103EE2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C0-4845-BF83-8484103EE2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239</c:v>
                </c:pt>
                <c:pt idx="3">
                  <c:v>237</c:v>
                </c:pt>
                <c:pt idx="6">
                  <c:v>231</c:v>
                </c:pt>
                <c:pt idx="9">
                  <c:v>362</c:v>
                </c:pt>
                <c:pt idx="12">
                  <c:v>369</c:v>
                </c:pt>
              </c:numCache>
            </c:numRef>
          </c:val>
          <c:extLst xmlns:c16r2="http://schemas.microsoft.com/office/drawing/2015/06/chart">
            <c:ext xmlns:c16="http://schemas.microsoft.com/office/drawing/2014/chart" uri="{C3380CC4-5D6E-409C-BE32-E72D297353CC}">
              <c16:uniqueId val="{00000007-CEC0-4845-BF83-8484103EE271}"/>
            </c:ext>
          </c:extLst>
        </c:ser>
        <c:dLbls>
          <c:showLegendKey val="0"/>
          <c:showVal val="0"/>
          <c:showCatName val="0"/>
          <c:showSerName val="0"/>
          <c:showPercent val="0"/>
          <c:showBubbleSize val="0"/>
        </c:dLbls>
        <c:gapWidth val="100"/>
        <c:overlap val="100"/>
        <c:axId val="91677440"/>
        <c:axId val="9167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110</c:v>
                </c:pt>
                <c:pt idx="2">
                  <c:v>#N/A</c:v>
                </c:pt>
                <c:pt idx="3">
                  <c:v>#N/A</c:v>
                </c:pt>
                <c:pt idx="4">
                  <c:v>108</c:v>
                </c:pt>
                <c:pt idx="5">
                  <c:v>#N/A</c:v>
                </c:pt>
                <c:pt idx="6">
                  <c:v>#N/A</c:v>
                </c:pt>
                <c:pt idx="7">
                  <c:v>98</c:v>
                </c:pt>
                <c:pt idx="8">
                  <c:v>#N/A</c:v>
                </c:pt>
                <c:pt idx="9">
                  <c:v>#N/A</c:v>
                </c:pt>
                <c:pt idx="10">
                  <c:v>143</c:v>
                </c:pt>
                <c:pt idx="11">
                  <c:v>#N/A</c:v>
                </c:pt>
                <c:pt idx="12">
                  <c:v>#N/A</c:v>
                </c:pt>
                <c:pt idx="13">
                  <c:v>159</c:v>
                </c:pt>
                <c:pt idx="14">
                  <c:v>#N/A</c:v>
                </c:pt>
              </c:numCache>
            </c:numRef>
          </c:val>
          <c:smooth val="0"/>
          <c:extLst xmlns:c16r2="http://schemas.microsoft.com/office/drawing/2015/06/chart">
            <c:ext xmlns:c16="http://schemas.microsoft.com/office/drawing/2014/chart" uri="{C3380CC4-5D6E-409C-BE32-E72D297353CC}">
              <c16:uniqueId val="{00000008-CEC0-4845-BF83-8484103EE271}"/>
            </c:ext>
          </c:extLst>
        </c:ser>
        <c:dLbls>
          <c:showLegendKey val="0"/>
          <c:showVal val="0"/>
          <c:showCatName val="0"/>
          <c:showSerName val="0"/>
          <c:showPercent val="0"/>
          <c:showBubbleSize val="0"/>
        </c:dLbls>
        <c:marker val="1"/>
        <c:smooth val="0"/>
        <c:axId val="91677440"/>
        <c:axId val="91679360"/>
      </c:lineChart>
      <c:catAx>
        <c:axId val="916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79360"/>
        <c:crosses val="autoZero"/>
        <c:auto val="1"/>
        <c:lblAlgn val="ctr"/>
        <c:lblOffset val="100"/>
        <c:tickLblSkip val="1"/>
        <c:tickMarkSkip val="1"/>
        <c:noMultiLvlLbl val="0"/>
      </c:catAx>
      <c:valAx>
        <c:axId val="9167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7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3373</c:v>
                </c:pt>
                <c:pt idx="5">
                  <c:v>3337</c:v>
                </c:pt>
                <c:pt idx="8">
                  <c:v>3561</c:v>
                </c:pt>
                <c:pt idx="11">
                  <c:v>3427</c:v>
                </c:pt>
                <c:pt idx="14">
                  <c:v>3456</c:v>
                </c:pt>
              </c:numCache>
            </c:numRef>
          </c:val>
          <c:extLst xmlns:c16r2="http://schemas.microsoft.com/office/drawing/2015/06/chart">
            <c:ext xmlns:c16="http://schemas.microsoft.com/office/drawing/2014/chart" uri="{C3380CC4-5D6E-409C-BE32-E72D297353CC}">
              <c16:uniqueId val="{00000000-20AA-46EB-A3EE-219642D85F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c:v>
                </c:pt>
                <c:pt idx="5">
                  <c:v>68</c:v>
                </c:pt>
                <c:pt idx="8">
                  <c:v>73</c:v>
                </c:pt>
                <c:pt idx="11">
                  <c:v>55</c:v>
                </c:pt>
                <c:pt idx="14">
                  <c:v>43</c:v>
                </c:pt>
              </c:numCache>
            </c:numRef>
          </c:val>
          <c:extLst xmlns:c16r2="http://schemas.microsoft.com/office/drawing/2015/06/chart">
            <c:ext xmlns:c16="http://schemas.microsoft.com/office/drawing/2014/chart" uri="{C3380CC4-5D6E-409C-BE32-E72D297353CC}">
              <c16:uniqueId val="{00000001-20AA-46EB-A3EE-219642D85F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970</c:v>
                </c:pt>
                <c:pt idx="5">
                  <c:v>972</c:v>
                </c:pt>
                <c:pt idx="8">
                  <c:v>1047</c:v>
                </c:pt>
                <c:pt idx="11">
                  <c:v>1024</c:v>
                </c:pt>
                <c:pt idx="14">
                  <c:v>867</c:v>
                </c:pt>
              </c:numCache>
            </c:numRef>
          </c:val>
          <c:extLst xmlns:c16r2="http://schemas.microsoft.com/office/drawing/2015/06/chart">
            <c:ext xmlns:c16="http://schemas.microsoft.com/office/drawing/2014/chart" uri="{C3380CC4-5D6E-409C-BE32-E72D297353CC}">
              <c16:uniqueId val="{00000002-20AA-46EB-A3EE-219642D85F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AA-46EB-A3EE-219642D85F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AA-46EB-A3EE-219642D85F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AA-46EB-A3EE-219642D85F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528</c:v>
                </c:pt>
                <c:pt idx="3">
                  <c:v>505</c:v>
                </c:pt>
                <c:pt idx="6">
                  <c:v>439</c:v>
                </c:pt>
                <c:pt idx="9">
                  <c:v>406</c:v>
                </c:pt>
                <c:pt idx="12">
                  <c:v>403</c:v>
                </c:pt>
              </c:numCache>
            </c:numRef>
          </c:val>
          <c:extLst xmlns:c16r2="http://schemas.microsoft.com/office/drawing/2015/06/chart">
            <c:ext xmlns:c16="http://schemas.microsoft.com/office/drawing/2014/chart" uri="{C3380CC4-5D6E-409C-BE32-E72D297353CC}">
              <c16:uniqueId val="{00000006-20AA-46EB-A3EE-219642D85F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160</c:v>
                </c:pt>
                <c:pt idx="3">
                  <c:v>136</c:v>
                </c:pt>
                <c:pt idx="6">
                  <c:v>112</c:v>
                </c:pt>
                <c:pt idx="9">
                  <c:v>88</c:v>
                </c:pt>
                <c:pt idx="12">
                  <c:v>63</c:v>
                </c:pt>
              </c:numCache>
            </c:numRef>
          </c:val>
          <c:extLst xmlns:c16r2="http://schemas.microsoft.com/office/drawing/2015/06/chart">
            <c:ext xmlns:c16="http://schemas.microsoft.com/office/drawing/2014/chart" uri="{C3380CC4-5D6E-409C-BE32-E72D297353CC}">
              <c16:uniqueId val="{00000007-20AA-46EB-A3EE-219642D85F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843</c:v>
                </c:pt>
                <c:pt idx="3">
                  <c:v>868</c:v>
                </c:pt>
                <c:pt idx="6">
                  <c:v>877</c:v>
                </c:pt>
                <c:pt idx="9">
                  <c:v>968</c:v>
                </c:pt>
                <c:pt idx="12">
                  <c:v>934</c:v>
                </c:pt>
              </c:numCache>
            </c:numRef>
          </c:val>
          <c:extLst xmlns:c16r2="http://schemas.microsoft.com/office/drawing/2015/06/chart">
            <c:ext xmlns:c16="http://schemas.microsoft.com/office/drawing/2014/chart" uri="{C3380CC4-5D6E-409C-BE32-E72D297353CC}">
              <c16:uniqueId val="{00000008-20AA-46EB-A3EE-219642D85F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0AA-46EB-A3EE-219642D85F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3447</c:v>
                </c:pt>
                <c:pt idx="3">
                  <c:v>3622</c:v>
                </c:pt>
                <c:pt idx="6">
                  <c:v>3883</c:v>
                </c:pt>
                <c:pt idx="9">
                  <c:v>3838</c:v>
                </c:pt>
                <c:pt idx="12">
                  <c:v>3803</c:v>
                </c:pt>
              </c:numCache>
            </c:numRef>
          </c:val>
          <c:extLst xmlns:c16r2="http://schemas.microsoft.com/office/drawing/2015/06/chart">
            <c:ext xmlns:c16="http://schemas.microsoft.com/office/drawing/2014/chart" uri="{C3380CC4-5D6E-409C-BE32-E72D297353CC}">
              <c16:uniqueId val="{0000000A-20AA-46EB-A3EE-219642D85F17}"/>
            </c:ext>
          </c:extLst>
        </c:ser>
        <c:dLbls>
          <c:showLegendKey val="0"/>
          <c:showVal val="0"/>
          <c:showCatName val="0"/>
          <c:showSerName val="0"/>
          <c:showPercent val="0"/>
          <c:showBubbleSize val="0"/>
        </c:dLbls>
        <c:gapWidth val="100"/>
        <c:overlap val="100"/>
        <c:axId val="115071232"/>
        <c:axId val="9909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607</c:v>
                </c:pt>
                <c:pt idx="2">
                  <c:v>#N/A</c:v>
                </c:pt>
                <c:pt idx="3">
                  <c:v>#N/A</c:v>
                </c:pt>
                <c:pt idx="4">
                  <c:v>755</c:v>
                </c:pt>
                <c:pt idx="5">
                  <c:v>#N/A</c:v>
                </c:pt>
                <c:pt idx="6">
                  <c:v>#N/A</c:v>
                </c:pt>
                <c:pt idx="7">
                  <c:v>630</c:v>
                </c:pt>
                <c:pt idx="8">
                  <c:v>#N/A</c:v>
                </c:pt>
                <c:pt idx="9">
                  <c:v>#N/A</c:v>
                </c:pt>
                <c:pt idx="10">
                  <c:v>793</c:v>
                </c:pt>
                <c:pt idx="11">
                  <c:v>#N/A</c:v>
                </c:pt>
                <c:pt idx="12">
                  <c:v>#N/A</c:v>
                </c:pt>
                <c:pt idx="13">
                  <c:v>837</c:v>
                </c:pt>
                <c:pt idx="14">
                  <c:v>#N/A</c:v>
                </c:pt>
              </c:numCache>
            </c:numRef>
          </c:val>
          <c:smooth val="0"/>
          <c:extLst xmlns:c16r2="http://schemas.microsoft.com/office/drawing/2015/06/chart">
            <c:ext xmlns:c16="http://schemas.microsoft.com/office/drawing/2014/chart" uri="{C3380CC4-5D6E-409C-BE32-E72D297353CC}">
              <c16:uniqueId val="{0000000B-20AA-46EB-A3EE-219642D85F17}"/>
            </c:ext>
          </c:extLst>
        </c:ser>
        <c:dLbls>
          <c:showLegendKey val="0"/>
          <c:showVal val="0"/>
          <c:showCatName val="0"/>
          <c:showSerName val="0"/>
          <c:showPercent val="0"/>
          <c:showBubbleSize val="0"/>
        </c:dLbls>
        <c:marker val="1"/>
        <c:smooth val="0"/>
        <c:axId val="115071232"/>
        <c:axId val="99098624"/>
      </c:lineChart>
      <c:catAx>
        <c:axId val="1150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098624"/>
        <c:crosses val="autoZero"/>
        <c:auto val="1"/>
        <c:lblAlgn val="ctr"/>
        <c:lblOffset val="100"/>
        <c:tickLblSkip val="1"/>
        <c:tickMarkSkip val="1"/>
        <c:noMultiLvlLbl val="0"/>
      </c:catAx>
      <c:valAx>
        <c:axId val="9909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215</c:v>
                </c:pt>
                <c:pt idx="1">
                  <c:v>205</c:v>
                </c:pt>
                <c:pt idx="2">
                  <c:v>130</c:v>
                </c:pt>
              </c:numCache>
            </c:numRef>
          </c:val>
          <c:extLst xmlns:c16r2="http://schemas.microsoft.com/office/drawing/2015/06/chart">
            <c:ext xmlns:c16="http://schemas.microsoft.com/office/drawing/2014/chart" uri="{C3380CC4-5D6E-409C-BE32-E72D297353CC}">
              <c16:uniqueId val="{00000000-F23E-48DF-9357-D5C0DF8CAC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1-F23E-48DF-9357-D5C0DF8CAC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636</c:v>
                </c:pt>
                <c:pt idx="1">
                  <c:v>623</c:v>
                </c:pt>
                <c:pt idx="2">
                  <c:v>552</c:v>
                </c:pt>
              </c:numCache>
            </c:numRef>
          </c:val>
          <c:extLst xmlns:c16r2="http://schemas.microsoft.com/office/drawing/2015/06/chart">
            <c:ext xmlns:c16="http://schemas.microsoft.com/office/drawing/2014/chart" uri="{C3380CC4-5D6E-409C-BE32-E72D297353CC}">
              <c16:uniqueId val="{00000002-F23E-48DF-9357-D5C0DF8CAC92}"/>
            </c:ext>
          </c:extLst>
        </c:ser>
        <c:dLbls>
          <c:showLegendKey val="0"/>
          <c:showVal val="0"/>
          <c:showCatName val="0"/>
          <c:showSerName val="0"/>
          <c:showPercent val="0"/>
          <c:showBubbleSize val="0"/>
        </c:dLbls>
        <c:gapWidth val="120"/>
        <c:overlap val="100"/>
        <c:axId val="98966528"/>
        <c:axId val="98976512"/>
      </c:barChart>
      <c:catAx>
        <c:axId val="9896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8976512"/>
        <c:crosses val="autoZero"/>
        <c:auto val="1"/>
        <c:lblAlgn val="ctr"/>
        <c:lblOffset val="100"/>
        <c:tickLblSkip val="1"/>
        <c:tickMarkSkip val="1"/>
        <c:noMultiLvlLbl val="0"/>
      </c:catAx>
      <c:valAx>
        <c:axId val="9897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896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4-4930-B430-C09A86102819}"/>
                </c:ext>
                <c:ext xmlns:c15="http://schemas.microsoft.com/office/drawing/2012/chart" uri="{CE6537A1-D6FC-4f65-9D91-7224C49458BB}">
                  <c15:dlblFieldTable>
                    <c15:dlblFTEntry>
                      <c15:txfldGUID>{1DEAC588-63CD-4CEA-9233-A44D268BC163}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C4-4930-B430-C09A86102819}"/>
                </c:ext>
                <c:ext xmlns:c15="http://schemas.microsoft.com/office/drawing/2012/chart" uri="{CE6537A1-D6FC-4f65-9D91-7224C49458BB}">
                  <c15:dlblFieldTable>
                    <c15:dlblFTEntry>
                      <c15:txfldGUID>{2013A8A0-0D11-4459-B211-86F7868FD924}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4-4930-B430-C09A86102819}"/>
                </c:ext>
                <c:ext xmlns:c15="http://schemas.microsoft.com/office/drawing/2012/chart" uri="{CE6537A1-D6FC-4f65-9D91-7224C49458BB}">
                  <c15:dlblFieldTable>
                    <c15:dlblFTEntry>
                      <c15:txfldGUID>{5930DA90-2EA5-4120-BB9E-4DEC8979FE76}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C4-4930-B430-C09A86102819}"/>
                </c:ext>
                <c:ext xmlns:c15="http://schemas.microsoft.com/office/drawing/2012/chart" uri="{CE6537A1-D6FC-4f65-9D91-7224C49458BB}">
                  <c15:dlblFieldTable>
                    <c15:dlblFTEntry>
                      <c15:txfldGUID>{3930D17A-77E8-435D-9E84-72DBCCBB2631}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C4-4930-B430-C09A86102819}"/>
                </c:ext>
                <c:ext xmlns:c15="http://schemas.microsoft.com/office/drawing/2012/chart" uri="{CE6537A1-D6FC-4f65-9D91-7224C49458BB}">
                  <c15:dlblFieldTable>
                    <c15:dlblFTEntry>
                      <c15:txfldGUID>{5C1E54CF-DF00-4989-8677-58E7DF89F6C8}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C4-4930-B430-C09A86102819}"/>
                </c:ext>
                <c:ext xmlns:c15="http://schemas.microsoft.com/office/drawing/2012/chart" uri="{CE6537A1-D6FC-4f65-9D91-7224C49458BB}">
                  <c15:dlblFieldTable>
                    <c15:dlblFTEntry>
                      <c15:txfldGUID>{FE0822FE-2910-47D6-A055-B466CA2B3318}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C4-4930-B430-C09A86102819}"/>
                </c:ext>
                <c:ext xmlns:c15="http://schemas.microsoft.com/office/drawing/2012/chart" uri="{CE6537A1-D6FC-4f65-9D91-7224C49458BB}">
                  <c15:dlblFieldTable>
                    <c15:dlblFTEntry>
                      <c15:txfldGUID>{59E8601E-DEA0-4ED5-AA8D-B783290508DE}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C4-4930-B430-C09A86102819}"/>
                </c:ext>
                <c:ext xmlns:c15="http://schemas.microsoft.com/office/drawing/2012/chart" uri="{CE6537A1-D6FC-4f65-9D91-7224C49458BB}">
                  <c15:layout/>
                  <c15:dlblFieldTable>
                    <c15:dlblFTEntry>
                      <c15:txfldGUID>{66314BF8-136F-46AF-85C9-D9848E16C94B}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C4-4930-B430-C09A86102819}"/>
                </c:ext>
                <c:ext xmlns:c15="http://schemas.microsoft.com/office/drawing/2012/chart" uri="{CE6537A1-D6FC-4f65-9D91-7224C49458BB}">
                  <c15:dlblFieldTable>
                    <c15:dlblFTEntry>
                      <c15:txfldGUID>{5A34F3F0-D69D-4622-AF2B-9E4ED6CC688F}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62.1</c:v>
                </c:pt>
              </c:numCache>
            </c:numRef>
          </c:xVal>
          <c:yVal>
            <c:numRef>
              <c:f>公会計指標分析・財政指標組合せ分析表!$BP$51:$DC$51</c:f>
              <c:numCache>
                <c:formatCode>#,##0.0;"▲ "#,##0.0</c:formatCode>
                <c:ptCount val="40"/>
                <c:pt idx="24">
                  <c:v>58.4</c:v>
                </c:pt>
              </c:numCache>
            </c:numRef>
          </c:yVal>
          <c:smooth val="0"/>
          <c:extLst xmlns:c16r2="http://schemas.microsoft.com/office/drawing/2015/06/chart">
            <c:ext xmlns:c16="http://schemas.microsoft.com/office/drawing/2014/chart" uri="{C3380CC4-5D6E-409C-BE32-E72D297353CC}">
              <c16:uniqueId val="{00000009-CCC4-4930-B430-C09A861028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C4-4930-B430-C09A86102819}"/>
                </c:ext>
                <c:ext xmlns:c15="http://schemas.microsoft.com/office/drawing/2012/chart" uri="{CE6537A1-D6FC-4f65-9D91-7224C49458BB}">
                  <c15:dlblFieldTable>
                    <c15:dlblFTEntry>
                      <c15:txfldGUID>{E92290AF-76E5-464B-9DC0-2A3291CC9DF3}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C4-4930-B430-C09A86102819}"/>
                </c:ext>
                <c:ext xmlns:c15="http://schemas.microsoft.com/office/drawing/2012/chart" uri="{CE6537A1-D6FC-4f65-9D91-7224C49458BB}">
                  <c15:dlblFieldTable>
                    <c15:dlblFTEntry>
                      <c15:txfldGUID>{6FA820C6-083C-4FFC-A340-F959B0C6A9A3}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C4-4930-B430-C09A86102819}"/>
                </c:ext>
                <c:ext xmlns:c15="http://schemas.microsoft.com/office/drawing/2012/chart" uri="{CE6537A1-D6FC-4f65-9D91-7224C49458BB}">
                  <c15:dlblFieldTable>
                    <c15:dlblFTEntry>
                      <c15:txfldGUID>{8498DE33-4CE3-476A-A967-3BB7278766DD}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C4-4930-B430-C09A86102819}"/>
                </c:ext>
                <c:ext xmlns:c15="http://schemas.microsoft.com/office/drawing/2012/chart" uri="{CE6537A1-D6FC-4f65-9D91-7224C49458BB}">
                  <c15:dlblFieldTable>
                    <c15:dlblFTEntry>
                      <c15:txfldGUID>{C772F512-4B63-408F-B595-4E651FF6B13C}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C4-4930-B430-C09A86102819}"/>
                </c:ext>
                <c:ext xmlns:c15="http://schemas.microsoft.com/office/drawing/2012/chart" uri="{CE6537A1-D6FC-4f65-9D91-7224C49458BB}">
                  <c15:dlblFieldTable>
                    <c15:dlblFTEntry>
                      <c15:txfldGUID>{B0AEE7BE-B7DE-4375-A448-9A23FA2219C5}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C4-4930-B430-C09A86102819}"/>
                </c:ext>
                <c:ext xmlns:c15="http://schemas.microsoft.com/office/drawing/2012/chart" uri="{CE6537A1-D6FC-4f65-9D91-7224C49458BB}">
                  <c15:dlblFieldTable>
                    <c15:dlblFTEntry>
                      <c15:txfldGUID>{38D64310-D0BE-46CC-B6B6-0CFC8E6E1C41}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C4-4930-B430-C09A86102819}"/>
                </c:ext>
                <c:ext xmlns:c15="http://schemas.microsoft.com/office/drawing/2012/chart" uri="{CE6537A1-D6FC-4f65-9D91-7224C49458BB}">
                  <c15:dlblFieldTable>
                    <c15:dlblFTEntry>
                      <c15:txfldGUID>{C7AABD9A-03AE-49C6-B528-0583B612B9AD}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C4-4930-B430-C09A86102819}"/>
                </c:ext>
                <c:ext xmlns:c15="http://schemas.microsoft.com/office/drawing/2012/chart" uri="{CE6537A1-D6FC-4f65-9D91-7224C49458BB}">
                  <c15:layout/>
                  <c15:dlblFieldTable>
                    <c15:dlblFTEntry>
                      <c15:txfldGUID>{78C216C9-1F88-4F89-A558-48B0D338D6F0}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C4-4930-B430-C09A86102819}"/>
                </c:ext>
                <c:ext xmlns:c15="http://schemas.microsoft.com/office/drawing/2012/chart" uri="{CE6537A1-D6FC-4f65-9D91-7224C49458BB}">
                  <c15:dlblFieldTable>
                    <c15:dlblFTEntry>
                      <c15:txfldGUID>{CDCF2CD5-787F-449E-A0FD-137BFDD4B374}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CCC4-4930-B430-C09A86102819}"/>
            </c:ext>
          </c:extLst>
        </c:ser>
        <c:dLbls>
          <c:showLegendKey val="0"/>
          <c:showVal val="1"/>
          <c:showCatName val="0"/>
          <c:showSerName val="0"/>
          <c:showPercent val="0"/>
          <c:showBubbleSize val="0"/>
        </c:dLbls>
        <c:axId val="114631424"/>
        <c:axId val="114633344"/>
      </c:scatterChart>
      <c:valAx>
        <c:axId val="114631424"/>
        <c:scaling>
          <c:orientation val="minMax"/>
          <c:max val="62.6"/>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33344"/>
        <c:crosses val="autoZero"/>
        <c:crossBetween val="midCat"/>
      </c:valAx>
      <c:valAx>
        <c:axId val="114633344"/>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3142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88-4532-BAB8-C763188A4250}"/>
                </c:ext>
                <c:ext xmlns:c15="http://schemas.microsoft.com/office/drawing/2012/chart" uri="{CE6537A1-D6FC-4f65-9D91-7224C49458BB}">
                  <c15:layout/>
                  <c15:dlblFieldTable>
                    <c15:dlblFTEntry>
                      <c15:txfldGUID>{61726F67-5F79-46FF-823D-28D5772897CF}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88-4532-BAB8-C763188A4250}"/>
                </c:ext>
                <c:ext xmlns:c15="http://schemas.microsoft.com/office/drawing/2012/chart" uri="{CE6537A1-D6FC-4f65-9D91-7224C49458BB}">
                  <c15:dlblFieldTable>
                    <c15:dlblFTEntry>
                      <c15:txfldGUID>{88ADEF17-369D-4D63-9145-723CEAD0B269}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88-4532-BAB8-C763188A4250}"/>
                </c:ext>
                <c:ext xmlns:c15="http://schemas.microsoft.com/office/drawing/2012/chart" uri="{CE6537A1-D6FC-4f65-9D91-7224C49458BB}">
                  <c15:dlblFieldTable>
                    <c15:dlblFTEntry>
                      <c15:txfldGUID>{033103FE-7CDF-4143-9732-AFE767D5FF2A}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88-4532-BAB8-C763188A4250}"/>
                </c:ext>
                <c:ext xmlns:c15="http://schemas.microsoft.com/office/drawing/2012/chart" uri="{CE6537A1-D6FC-4f65-9D91-7224C49458BB}">
                  <c15:dlblFieldTable>
                    <c15:dlblFTEntry>
                      <c15:txfldGUID>{740C6F8B-1CA6-441F-A2F1-AB61E365FC69}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88-4532-BAB8-C763188A4250}"/>
                </c:ext>
                <c:ext xmlns:c15="http://schemas.microsoft.com/office/drawing/2012/chart" uri="{CE6537A1-D6FC-4f65-9D91-7224C49458BB}">
                  <c15:dlblFieldTable>
                    <c15:dlblFTEntry>
                      <c15:txfldGUID>{70016E77-E3DD-4B4D-AB72-AA1DCFD2BCA9}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88-4532-BAB8-C763188A4250}"/>
                </c:ext>
                <c:ext xmlns:c15="http://schemas.microsoft.com/office/drawing/2012/chart" uri="{CE6537A1-D6FC-4f65-9D91-7224C49458BB}">
                  <c15:layout/>
                  <c15:dlblFieldTable>
                    <c15:dlblFTEntry>
                      <c15:txfldGUID>{0237EA86-BCF0-4A07-BE0B-2B03106AE668}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88-4532-BAB8-C763188A4250}"/>
                </c:ext>
                <c:ext xmlns:c15="http://schemas.microsoft.com/office/drawing/2012/chart" uri="{CE6537A1-D6FC-4f65-9D91-7224C49458BB}">
                  <c15:layout/>
                  <c15:dlblFieldTable>
                    <c15:dlblFTEntry>
                      <c15:txfldGUID>{1836596C-9749-495B-A524-786C6066F43E}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88-4532-BAB8-C763188A4250}"/>
                </c:ext>
                <c:ext xmlns:c15="http://schemas.microsoft.com/office/drawing/2012/chart" uri="{CE6537A1-D6FC-4f65-9D91-7224C49458BB}">
                  <c15:layout/>
                  <c15:dlblFieldTable>
                    <c15:dlblFTEntry>
                      <c15:txfldGUID>{A24D4728-A414-43F7-A6C4-370331407A26}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88-4532-BAB8-C763188A4250}"/>
                </c:ext>
                <c:ext xmlns:c15="http://schemas.microsoft.com/office/drawing/2012/chart" uri="{CE6537A1-D6FC-4f65-9D91-7224C49458BB}">
                  <c15:layout/>
                  <c15:dlblFieldTable>
                    <c15:dlblFTEntry>
                      <c15:txfldGUID>{405368B8-C1E8-4926-95E9-CC2DDBAE27FD}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c:v>
                </c:pt>
                <c:pt idx="16">
                  <c:v>8</c:v>
                </c:pt>
                <c:pt idx="24">
                  <c:v>8.6999999999999993</c:v>
                </c:pt>
                <c:pt idx="32">
                  <c:v>9.8000000000000007</c:v>
                </c:pt>
              </c:numCache>
            </c:numRef>
          </c:xVal>
          <c:yVal>
            <c:numRef>
              <c:f>公会計指標分析・財政指標組合せ分析表!$BP$73:$DC$73</c:f>
              <c:numCache>
                <c:formatCode>#,##0.0;"▲ "#,##0.0</c:formatCode>
                <c:ptCount val="40"/>
                <c:pt idx="0">
                  <c:v>47.5</c:v>
                </c:pt>
                <c:pt idx="8">
                  <c:v>59.4</c:v>
                </c:pt>
                <c:pt idx="16">
                  <c:v>46</c:v>
                </c:pt>
                <c:pt idx="24">
                  <c:v>58.4</c:v>
                </c:pt>
                <c:pt idx="32">
                  <c:v>63</c:v>
                </c:pt>
              </c:numCache>
            </c:numRef>
          </c:yVal>
          <c:smooth val="0"/>
          <c:extLst xmlns:c16r2="http://schemas.microsoft.com/office/drawing/2015/06/chart">
            <c:ext xmlns:c16="http://schemas.microsoft.com/office/drawing/2014/chart" uri="{C3380CC4-5D6E-409C-BE32-E72D297353CC}">
              <c16:uniqueId val="{00000009-8088-4532-BAB8-C763188A42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88-4532-BAB8-C763188A4250}"/>
                </c:ext>
                <c:ext xmlns:c15="http://schemas.microsoft.com/office/drawing/2012/chart" uri="{CE6537A1-D6FC-4f65-9D91-7224C49458BB}">
                  <c15:layout/>
                  <c15:dlblFieldTable>
                    <c15:dlblFTEntry>
                      <c15:txfldGUID>{93833A8A-4821-4CD9-A121-41DEAE57B139}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88-4532-BAB8-C763188A4250}"/>
                </c:ext>
                <c:ext xmlns:c15="http://schemas.microsoft.com/office/drawing/2012/chart" uri="{CE6537A1-D6FC-4f65-9D91-7224C49458BB}">
                  <c15:dlblFieldTable>
                    <c15:dlblFTEntry>
                      <c15:txfldGUID>{17C895F3-2862-4F91-9366-9A2BB2ED25D6}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88-4532-BAB8-C763188A4250}"/>
                </c:ext>
                <c:ext xmlns:c15="http://schemas.microsoft.com/office/drawing/2012/chart" uri="{CE6537A1-D6FC-4f65-9D91-7224C49458BB}">
                  <c15:dlblFieldTable>
                    <c15:dlblFTEntry>
                      <c15:txfldGUID>{FF215CA9-8BF9-43E7-979A-C649E571998B}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88-4532-BAB8-C763188A4250}"/>
                </c:ext>
                <c:ext xmlns:c15="http://schemas.microsoft.com/office/drawing/2012/chart" uri="{CE6537A1-D6FC-4f65-9D91-7224C49458BB}">
                  <c15:dlblFieldTable>
                    <c15:dlblFTEntry>
                      <c15:txfldGUID>{E5B36110-7AC4-4D18-BB1E-1F541B4D90A3}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88-4532-BAB8-C763188A4250}"/>
                </c:ext>
                <c:ext xmlns:c15="http://schemas.microsoft.com/office/drawing/2012/chart" uri="{CE6537A1-D6FC-4f65-9D91-7224C49458BB}">
                  <c15:dlblFieldTable>
                    <c15:dlblFTEntry>
                      <c15:txfldGUID>{13B54F37-4AED-49A3-BF0C-5415831EB58F}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88-4532-BAB8-C763188A4250}"/>
                </c:ext>
                <c:ext xmlns:c15="http://schemas.microsoft.com/office/drawing/2012/chart" uri="{CE6537A1-D6FC-4f65-9D91-7224C49458BB}">
                  <c15:layout/>
                  <c15:dlblFieldTable>
                    <c15:dlblFTEntry>
                      <c15:txfldGUID>{424F82D1-5D73-4EDD-BA3F-3CFBC61196F5}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88-4532-BAB8-C763188A4250}"/>
                </c:ext>
                <c:ext xmlns:c15="http://schemas.microsoft.com/office/drawing/2012/chart" uri="{CE6537A1-D6FC-4f65-9D91-7224C49458BB}">
                  <c15:layout/>
                  <c15:dlblFieldTable>
                    <c15:dlblFTEntry>
                      <c15:txfldGUID>{714721BF-F24F-487E-A4B2-E0A6E8397596}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88-4532-BAB8-C763188A4250}"/>
                </c:ext>
                <c:ext xmlns:c15="http://schemas.microsoft.com/office/drawing/2012/chart" uri="{CE6537A1-D6FC-4f65-9D91-7224C49458BB}">
                  <c15:layout/>
                  <c15:dlblFieldTable>
                    <c15:dlblFTEntry>
                      <c15:txfldGUID>{27F6E344-E8CA-4299-8338-ADCD1DDD72BA}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88-4532-BAB8-C763188A4250}"/>
                </c:ext>
                <c:ext xmlns:c15="http://schemas.microsoft.com/office/drawing/2012/chart" uri="{CE6537A1-D6FC-4f65-9D91-7224C49458BB}">
                  <c15:layout/>
                  <c15:dlblFieldTable>
                    <c15:dlblFTEntry>
                      <c15:txfldGUID>{07830EF6-D47E-4E61-843D-D1C59D4B277F}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088-4532-BAB8-C763188A4250}"/>
            </c:ext>
          </c:extLst>
        </c:ser>
        <c:dLbls>
          <c:showLegendKey val="0"/>
          <c:showVal val="1"/>
          <c:showCatName val="0"/>
          <c:showSerName val="0"/>
          <c:showPercent val="0"/>
          <c:showBubbleSize val="0"/>
        </c:dLbls>
        <c:axId val="117547392"/>
        <c:axId val="117549312"/>
      </c:scatterChart>
      <c:valAx>
        <c:axId val="117547392"/>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549312"/>
        <c:crosses val="autoZero"/>
        <c:crossBetween val="midCat"/>
      </c:valAx>
      <c:valAx>
        <c:axId val="117549312"/>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547392"/>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数値の増加の要因として、元利償還金の増加が挙げられる。情報通信基盤整備事業等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過疎債</a:t>
          </a:r>
          <a:r>
            <a:rPr kumimoji="1" lang="en-US" altLang="ja-JP" sz="1400">
              <a:latin typeface="ＭＳ ゴシック" pitchFamily="49" charset="-128"/>
              <a:ea typeface="ＭＳ ゴシック" pitchFamily="49" charset="-128"/>
            </a:rPr>
            <a:t>1,097,200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防災対策事業の償還が始まり、実質公債費比率が悪化している。今後も南海トラフ地震対策やインフラ設備の更新事業等の起債発行を予定しており、増加傾向の恐れがあるので、慎重に事業を進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依然として充当可能財源等を大きく上回っている状況である。特に地方債の現在高が大きな負担となっており、今後も起債の発行に関して、現年の償還額とのバランスを考慮しながら注意しなければならない。また、充当可能財源等についても、今後の財政需要に備えるために基金残高が増額となるよう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高知県東洋町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年度決算において取崩額が大きかったものは、赤字補てんによる財政調整基金の取崩（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千円）、インフラ設備・保有施設の更新事業へ充当するための施設等整備基金の取崩（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千円）、南海トラフ地震対策へ充当するための防災対策加速化基金（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また、積立額の大きかったものは、ふるさと納税の一部を積み立てるふるさとづくり基金への積立（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千円）、決算剰余金を財政調整基金に積立（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千円）、南海トラフ地震対策に要した費用の一部を後年度に交付する高知県津波避難対策等加速化臨時交付金を防災対策加速化基金に積立（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が減少していくなか、本町の財政において基金は重要な役割を担っており、慎重な基金運用を心がけている。最近の傾向として、剰余金とふるさと納税の一部を基金に積み立て、赤字補てんや大型事業への充当による取り崩しを行っているが、積立額を取崩額が上回っており、基金残高が減少している。今後も各基金の財政需要に対する備えとして基金残高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・施設等整備基金：町の施設等の整備に要する財源を円滑に調整するために積み立て、土地、建物等の取得、修繕を行う場合に取り崩す。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・地域福祉基金：地域の全ての人々が健康で生きがいをもち、安心して過ごせるような明るい活力ある長寿・福祉社会づくりを推進するために積み立て、これら地域福祉に必要が生じた場合に取り崩す。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対策加速化基金：災害に強い地域社会の実現の加速化を図るために積み立て、防災対策、防災対策を目的とする国等の補助事業における町負担及び防災対策に要した町債の償還の財源に充てる場合に取り崩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・ふるさとづくり基金：東洋町の特色を生かした活力と個性ゆたかなまちづくり、ふるさとづくりの資金として積み立て、必要が生じた場合に基金を取り崩す。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創生育英基金：大学、専修学校及び専門学校に進学しようとする者のうち、品行方正、学業優秀にして経済的理由により修学困難である者のために勉学資金を貸付け、能力発揮の機会を与え、有為な人材を養成し、地域社会の発展に資するために基金を取り崩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基金残高上位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位までの基金について記載している。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・施設等整備基金：インフラ設備の更新事業による基金の取崩（▲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・地域福祉基金：在宅介護手当に充当するため取崩（▲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・防災対策加速化基金：南海トラフ地震対策に充当するために取崩（▲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・ふるさとづくり基金：ふるさと納税の一部を積立（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基金ともに、必要最低限の積立を行っていくつもりである。特に施設等整備基金は、今後インフラ設備・保有施設等の更新が控えており優先的に積立を行っていく。また、ふるさとづくり基金においても、ふるさと納税の一部を基金に積み立て、まちづくり、観光振興のために充当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決算剰余金を財政調整基金に積み立てているが、平成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年度決算は赤字補てんによる取崩を行っており、基金残高は減少となった。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今後も継続して剰余金を積み立てていく方針であり、赤字補てんによる取崩を削減し、基金の増加に努める。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毎年、利子分として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千円を一般財源で積み立てている。今後も継続して積み立てていく方針である。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行政財産である庁舎、消防施設、教育施設等や、普通財産である公営住宅、各地区の集会所が建築から長年経過しており、現在まで長寿命化の対応をおこなえていないので類似団体との比較で高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145627</xdr:rowOff>
    </xdr:from>
    <xdr:to>
      <xdr:col>19</xdr:col>
      <xdr:colOff>187325</xdr:colOff>
      <xdr:row>28</xdr:row>
      <xdr:rowOff>75777</xdr:rowOff>
    </xdr:to>
    <xdr:sp macro="" textlink="">
      <xdr:nvSpPr>
        <xdr:cNvPr id="78" name="楕円 77"/>
        <xdr:cNvSpPr/>
      </xdr:nvSpPr>
      <xdr:spPr>
        <a:xfrm>
          <a:off x="4000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7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0"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92304</xdr:rowOff>
    </xdr:from>
    <xdr:ext cx="405111" cy="259045"/>
    <xdr:sp macro="" textlink="">
      <xdr:nvSpPr>
        <xdr:cNvPr id="81" name="n_1mainValue有形固定資産減価償却率"/>
        <xdr:cNvSpPr txBox="1"/>
      </xdr:nvSpPr>
      <xdr:spPr>
        <a:xfrm>
          <a:off x="38360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本町の課題でもある地方債の現在高が多額であること、また基金の残高が高知県内で最下位であることにより、全国・高知県平均より数値が高くなっている。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7" name="直線コネクタ 9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8" name="テキスト ボックス 9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9" name="直線コネクタ 9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0" name="テキスト ボックス 9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1" name="直線コネクタ 10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2" name="テキスト ボックス 10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3" name="直線コネクタ 10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4" name="テキスト ボックス 10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5" name="直線コネクタ 10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6" name="テキスト ボックス 10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7" name="直線コネクタ 10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8" name="テキスト ボックス 10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2" name="直線コネクタ 11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4" name="直線コネクタ 11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6" name="直線コネクタ 11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1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18" name="フローチャート: 判断 11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10432</xdr:rowOff>
    </xdr:from>
    <xdr:to>
      <xdr:col>76</xdr:col>
      <xdr:colOff>73025</xdr:colOff>
      <xdr:row>27</xdr:row>
      <xdr:rowOff>112032</xdr:rowOff>
    </xdr:to>
    <xdr:sp macro="" textlink="">
      <xdr:nvSpPr>
        <xdr:cNvPr id="124" name="楕円 123"/>
        <xdr:cNvSpPr/>
      </xdr:nvSpPr>
      <xdr:spPr>
        <a:xfrm>
          <a:off x="147447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134909</xdr:rowOff>
    </xdr:from>
    <xdr:ext cx="340478" cy="259045"/>
    <xdr:sp macro="" textlink="">
      <xdr:nvSpPr>
        <xdr:cNvPr id="125" name="債務償還可能年数該当値テキスト"/>
        <xdr:cNvSpPr txBox="1"/>
      </xdr:nvSpPr>
      <xdr:spPr>
        <a:xfrm>
          <a:off x="14846300" y="5364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0" name="楕円 69"/>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53357</xdr:rowOff>
    </xdr:from>
    <xdr:ext cx="405111" cy="259045"/>
    <xdr:sp macro="" textlink="">
      <xdr:nvSpPr>
        <xdr:cNvPr id="71"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42562</xdr:rowOff>
    </xdr:from>
    <xdr:ext cx="405111" cy="259045"/>
    <xdr:sp macro="" textlink="">
      <xdr:nvSpPr>
        <xdr:cNvPr id="73" name="n_1mainValue【道路】&#10;有形固定資産減価償却率"/>
        <xdr:cNvSpPr txBox="1"/>
      </xdr:nvSpPr>
      <xdr:spPr>
        <a:xfrm>
          <a:off x="3582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89577</xdr:rowOff>
    </xdr:from>
    <xdr:to>
      <xdr:col>50</xdr:col>
      <xdr:colOff>165100</xdr:colOff>
      <xdr:row>42</xdr:row>
      <xdr:rowOff>19727</xdr:rowOff>
    </xdr:to>
    <xdr:sp macro="" textlink="">
      <xdr:nvSpPr>
        <xdr:cNvPr id="111" name="楕円 110"/>
        <xdr:cNvSpPr/>
      </xdr:nvSpPr>
      <xdr:spPr>
        <a:xfrm>
          <a:off x="9588500" y="71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10854</xdr:rowOff>
    </xdr:from>
    <xdr:ext cx="534377" cy="259045"/>
    <xdr:sp macro="" textlink="">
      <xdr:nvSpPr>
        <xdr:cNvPr id="114" name="n_1mainValue【道路】&#10;一人当たり延長"/>
        <xdr:cNvSpPr txBox="1"/>
      </xdr:nvSpPr>
      <xdr:spPr>
        <a:xfrm>
          <a:off x="9359411" y="72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53" name="楕円 152"/>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95267</xdr:rowOff>
    </xdr:from>
    <xdr:ext cx="405111" cy="259045"/>
    <xdr:sp macro="" textlink="">
      <xdr:nvSpPr>
        <xdr:cNvPr id="154"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88282</xdr:rowOff>
    </xdr:from>
    <xdr:ext cx="405111" cy="259045"/>
    <xdr:sp macro="" textlink="">
      <xdr:nvSpPr>
        <xdr:cNvPr id="156" name="n_1mainValue【橋りょう・トンネル】&#10;有形固定資産減価償却率"/>
        <xdr:cNvSpPr txBox="1"/>
      </xdr:nvSpPr>
      <xdr:spPr>
        <a:xfrm>
          <a:off x="3582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89636</xdr:rowOff>
    </xdr:from>
    <xdr:to>
      <xdr:col>50</xdr:col>
      <xdr:colOff>165100</xdr:colOff>
      <xdr:row>64</xdr:row>
      <xdr:rowOff>19786</xdr:rowOff>
    </xdr:to>
    <xdr:sp macro="" textlink="">
      <xdr:nvSpPr>
        <xdr:cNvPr id="196" name="楕円 195"/>
        <xdr:cNvSpPr/>
      </xdr:nvSpPr>
      <xdr:spPr>
        <a:xfrm>
          <a:off x="9588500" y="10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30631</xdr:rowOff>
    </xdr:from>
    <xdr:ext cx="690189" cy="259045"/>
    <xdr:sp macro="" textlink="">
      <xdr:nvSpPr>
        <xdr:cNvPr id="197"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10913</xdr:rowOff>
    </xdr:from>
    <xdr:ext cx="599010" cy="259045"/>
    <xdr:sp macro="" textlink="">
      <xdr:nvSpPr>
        <xdr:cNvPr id="199" name="n_1mainValue【橋りょう・トンネル】&#10;一人当たり有形固定資産（償却資産）額"/>
        <xdr:cNvSpPr txBox="1"/>
      </xdr:nvSpPr>
      <xdr:spPr>
        <a:xfrm>
          <a:off x="9327095" y="109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38" name="楕円 237"/>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152416</xdr:rowOff>
    </xdr:from>
    <xdr:ext cx="405111" cy="259045"/>
    <xdr:sp macro="" textlink="">
      <xdr:nvSpPr>
        <xdr:cNvPr id="239"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41"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157454</xdr:rowOff>
    </xdr:from>
    <xdr:to>
      <xdr:col>50</xdr:col>
      <xdr:colOff>165100</xdr:colOff>
      <xdr:row>85</xdr:row>
      <xdr:rowOff>87604</xdr:rowOff>
    </xdr:to>
    <xdr:sp macro="" textlink="">
      <xdr:nvSpPr>
        <xdr:cNvPr id="279" name="楕円 278"/>
        <xdr:cNvSpPr/>
      </xdr:nvSpPr>
      <xdr:spPr>
        <a:xfrm>
          <a:off x="9588500" y="145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104131</xdr:rowOff>
    </xdr:from>
    <xdr:ext cx="469744" cy="259045"/>
    <xdr:sp macro="" textlink="">
      <xdr:nvSpPr>
        <xdr:cNvPr id="282" name="n_1mainValue【公営住宅】&#10;一人当たり面積"/>
        <xdr:cNvSpPr txBox="1"/>
      </xdr:nvSpPr>
      <xdr:spPr>
        <a:xfrm>
          <a:off x="9391727" y="143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08" name="直線コネクタ 307"/>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09"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10" name="直線コネクタ 309"/>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11"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12" name="直線コネクタ 311"/>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3"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4" name="フローチャート: 判断 313"/>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5" name="フローチャート: 判断 314"/>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16" name="フローチャート: 判断 315"/>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139700</xdr:rowOff>
    </xdr:from>
    <xdr:to>
      <xdr:col>20</xdr:col>
      <xdr:colOff>38100</xdr:colOff>
      <xdr:row>102</xdr:row>
      <xdr:rowOff>69850</xdr:rowOff>
    </xdr:to>
    <xdr:sp macro="" textlink="">
      <xdr:nvSpPr>
        <xdr:cNvPr id="322" name="楕円 321"/>
        <xdr:cNvSpPr/>
      </xdr:nvSpPr>
      <xdr:spPr>
        <a:xfrm>
          <a:off x="3746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23" name="n_1aveValue【港湾・漁港】&#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24"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86377</xdr:rowOff>
    </xdr:from>
    <xdr:ext cx="405111" cy="259045"/>
    <xdr:sp macro="" textlink="">
      <xdr:nvSpPr>
        <xdr:cNvPr id="325" name="n_1mainValue【港湾・漁港】&#10;有形固定資産減価償却率"/>
        <xdr:cNvSpPr txBox="1"/>
      </xdr:nvSpPr>
      <xdr:spPr>
        <a:xfrm>
          <a:off x="3582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7" name="テキスト ボックス 3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39" name="テキスト ボックス 338"/>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41" name="テキスト ボックス 340"/>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43" name="テキスト ボックス 342"/>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45" name="テキスト ボックス 344"/>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47" name="テキスト ボックス 346"/>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49" name="直線コネクタ 348"/>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50"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51" name="直線コネクタ 350"/>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52"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53" name="直線コネクタ 352"/>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54" name="【港湾・漁港】&#10;一人当たり有形固定資産（償却資産）額平均値テキスト"/>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55" name="フローチャート: 判断 354"/>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56" name="フローチャート: 判断 355"/>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57" name="フローチャート: 判断 356"/>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94328</xdr:rowOff>
    </xdr:from>
    <xdr:to>
      <xdr:col>50</xdr:col>
      <xdr:colOff>165100</xdr:colOff>
      <xdr:row>109</xdr:row>
      <xdr:rowOff>24478</xdr:rowOff>
    </xdr:to>
    <xdr:sp macro="" textlink="">
      <xdr:nvSpPr>
        <xdr:cNvPr id="363" name="楕円 362"/>
        <xdr:cNvSpPr/>
      </xdr:nvSpPr>
      <xdr:spPr>
        <a:xfrm>
          <a:off x="9588500" y="186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107</xdr:row>
      <xdr:rowOff>17592</xdr:rowOff>
    </xdr:from>
    <xdr:ext cx="690189" cy="259045"/>
    <xdr:sp macro="" textlink="">
      <xdr:nvSpPr>
        <xdr:cNvPr id="364" name="n_1aveValue【港湾・漁港】&#10;一人当たり有形固定資産（償却資産）額"/>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65"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15605</xdr:rowOff>
    </xdr:from>
    <xdr:ext cx="599010" cy="259045"/>
    <xdr:sp macro="" textlink="">
      <xdr:nvSpPr>
        <xdr:cNvPr id="366" name="n_1mainValue【港湾・漁港】&#10;一人当たり有形固定資産（償却資産）額"/>
        <xdr:cNvSpPr txBox="1"/>
      </xdr:nvSpPr>
      <xdr:spPr>
        <a:xfrm>
          <a:off x="9327095" y="187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92" name="直線コネクタ 39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9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94" name="直線コネクタ 39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8" name="フローチャート: 判断 39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99" name="フローチャート: 判断 39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00" name="フローチャート: 判断 39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102144</xdr:rowOff>
    </xdr:from>
    <xdr:to>
      <xdr:col>81</xdr:col>
      <xdr:colOff>101600</xdr:colOff>
      <xdr:row>36</xdr:row>
      <xdr:rowOff>32294</xdr:rowOff>
    </xdr:to>
    <xdr:sp macro="" textlink="">
      <xdr:nvSpPr>
        <xdr:cNvPr id="406" name="楕円 405"/>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407"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08"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48821</xdr:rowOff>
    </xdr:from>
    <xdr:ext cx="405111" cy="259045"/>
    <xdr:sp macro="" textlink="">
      <xdr:nvSpPr>
        <xdr:cNvPr id="409" name="n_1mainValue【認定こども園・幼稚園・保育所】&#10;有形固定資産減価償却率"/>
        <xdr:cNvSpPr txBox="1"/>
      </xdr:nvSpPr>
      <xdr:spPr>
        <a:xfrm>
          <a:off x="15266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33" name="直線コネクタ 432"/>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34"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35" name="直線コネクタ 434"/>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36"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37" name="直線コネクタ 436"/>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38"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39" name="フローチャート: 判断 43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40" name="フローチャート: 判断 43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1" name="フローチャート: 判断 440"/>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3810</xdr:rowOff>
    </xdr:from>
    <xdr:to>
      <xdr:col>112</xdr:col>
      <xdr:colOff>38100</xdr:colOff>
      <xdr:row>38</xdr:row>
      <xdr:rowOff>105410</xdr:rowOff>
    </xdr:to>
    <xdr:sp macro="" textlink="">
      <xdr:nvSpPr>
        <xdr:cNvPr id="447" name="楕円 446"/>
        <xdr:cNvSpPr/>
      </xdr:nvSpPr>
      <xdr:spPr>
        <a:xfrm>
          <a:off x="21272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448"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49"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121937</xdr:rowOff>
    </xdr:from>
    <xdr:ext cx="469744" cy="259045"/>
    <xdr:sp macro="" textlink="">
      <xdr:nvSpPr>
        <xdr:cNvPr id="450" name="n_1mainValue【認定こども園・幼稚園・保育所】&#10;一人当たり面積"/>
        <xdr:cNvSpPr txBox="1"/>
      </xdr:nvSpPr>
      <xdr:spPr>
        <a:xfrm>
          <a:off x="21075727"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1" name="テキスト ボックス 4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3" name="テキスト ボックス 4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1" name="テキスト ボックス 4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75" name="直線コネクタ 47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7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77" name="直線コネクタ 47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7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79" name="直線コネクタ 47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8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81" name="フローチャート: 判断 48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82" name="フローチャート: 判断 48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83" name="フローチャート: 判断 48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143510</xdr:rowOff>
    </xdr:from>
    <xdr:to>
      <xdr:col>81</xdr:col>
      <xdr:colOff>101600</xdr:colOff>
      <xdr:row>56</xdr:row>
      <xdr:rowOff>73660</xdr:rowOff>
    </xdr:to>
    <xdr:sp macro="" textlink="">
      <xdr:nvSpPr>
        <xdr:cNvPr id="489" name="楕円 488"/>
        <xdr:cNvSpPr/>
      </xdr:nvSpPr>
      <xdr:spPr>
        <a:xfrm>
          <a:off x="1543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9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91"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90187</xdr:rowOff>
    </xdr:from>
    <xdr:ext cx="405111" cy="259045"/>
    <xdr:sp macro="" textlink="">
      <xdr:nvSpPr>
        <xdr:cNvPr id="492" name="n_1mainValue【学校施設】&#10;有形固定資産減価償却率"/>
        <xdr:cNvSpPr txBox="1"/>
      </xdr:nvSpPr>
      <xdr:spPr>
        <a:xfrm>
          <a:off x="15266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8" name="テキスト ボックス 50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10" name="テキスト ボックス 50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2" name="テキスト ボックス 51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16" name="直線コネクタ 515"/>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17"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18" name="直線コネクタ 517"/>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19"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20" name="直線コネクタ 519"/>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21"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22" name="フローチャート: 判断 521"/>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23" name="フローチャート: 判断 522"/>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24" name="フローチャート: 判断 523"/>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158674</xdr:rowOff>
    </xdr:from>
    <xdr:to>
      <xdr:col>112</xdr:col>
      <xdr:colOff>38100</xdr:colOff>
      <xdr:row>63</xdr:row>
      <xdr:rowOff>88824</xdr:rowOff>
    </xdr:to>
    <xdr:sp macro="" textlink="">
      <xdr:nvSpPr>
        <xdr:cNvPr id="530" name="楕円 529"/>
        <xdr:cNvSpPr/>
      </xdr:nvSpPr>
      <xdr:spPr>
        <a:xfrm>
          <a:off x="21272500" y="107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531"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32"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79951</xdr:rowOff>
    </xdr:from>
    <xdr:ext cx="469744" cy="259045"/>
    <xdr:sp macro="" textlink="">
      <xdr:nvSpPr>
        <xdr:cNvPr id="533" name="n_1mainValue【学校施設】&#10;一人当たり面積"/>
        <xdr:cNvSpPr txBox="1"/>
      </xdr:nvSpPr>
      <xdr:spPr>
        <a:xfrm>
          <a:off x="21075727" y="1088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1" name="テキスト ボックス 5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1" name="テキスト ボックス 5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75" name="直線コネクタ 574"/>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76"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77" name="直線コネクタ 576"/>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9" name="直線コネクタ 57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80"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81" name="フローチャート: 判断 580"/>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82" name="フローチャート: 判断 581"/>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83" name="フローチャート: 判断 582"/>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138068</xdr:rowOff>
    </xdr:from>
    <xdr:to>
      <xdr:col>81</xdr:col>
      <xdr:colOff>101600</xdr:colOff>
      <xdr:row>101</xdr:row>
      <xdr:rowOff>68218</xdr:rowOff>
    </xdr:to>
    <xdr:sp macro="" textlink="">
      <xdr:nvSpPr>
        <xdr:cNvPr id="589" name="楕円 588"/>
        <xdr:cNvSpPr/>
      </xdr:nvSpPr>
      <xdr:spPr>
        <a:xfrm>
          <a:off x="15430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90"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91"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84745</xdr:rowOff>
    </xdr:from>
    <xdr:ext cx="405111" cy="259045"/>
    <xdr:sp macro="" textlink="">
      <xdr:nvSpPr>
        <xdr:cNvPr id="592" name="n_1mainValue【公民館】&#10;有形固定資産減価償却率"/>
        <xdr:cNvSpPr txBox="1"/>
      </xdr:nvSpPr>
      <xdr:spPr>
        <a:xfrm>
          <a:off x="152660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6" name="直線コネクタ 615"/>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7"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8" name="直線コネクタ 617"/>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9"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20" name="直線コネクタ 619"/>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21"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2" name="フローチャート: 判断 621"/>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3" name="フローチャート: 判断 622"/>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4" name="フローチャート: 判断 623"/>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630" name="楕円 629"/>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47262</xdr:rowOff>
    </xdr:from>
    <xdr:ext cx="469744" cy="259045"/>
    <xdr:sp macro="" textlink="">
      <xdr:nvSpPr>
        <xdr:cNvPr id="631"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2"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34941</xdr:rowOff>
    </xdr:from>
    <xdr:ext cx="469744" cy="259045"/>
    <xdr:sp macro="" textlink="">
      <xdr:nvSpPr>
        <xdr:cNvPr id="633" name="n_1mainValue【公民館】&#10;一人当たり面積"/>
        <xdr:cNvSpPr txBox="1"/>
      </xdr:nvSpPr>
      <xdr:spPr>
        <a:xfrm>
          <a:off x="21075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について、本町は住民の主要な生活道路である橋りょうだけでなく、農業、林業従事者のための農道、林道に架かる橋りょうも多く、そのほとんどが建設後、改良・改修を行えておらず、類似団体と比較して減価償却率が高くなっている。現在、町内の橋りょうの点検・調査が完了しており、随時長寿命化等の対策を講じているところである。学校施設について、町内の小中学校の校舎、体育館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年に耐震改修を行っているが、長寿命化等の対策は行えておらず、建築当時から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年経過し老朽化が進んでおり、数値が悪化している。公営住宅については、現在町内に</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団地が建設されており、その多くが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年経過しており、長寿命化が行えないまま老朽化が進んでいるため、数値が悪化している。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36847</xdr:rowOff>
    </xdr:from>
    <xdr:ext cx="405111" cy="259045"/>
    <xdr:sp macro="" textlink="">
      <xdr:nvSpPr>
        <xdr:cNvPr id="6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1" name="楕円 70"/>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80027</xdr:rowOff>
    </xdr:from>
    <xdr:ext cx="340478" cy="259045"/>
    <xdr:sp macro="" textlink="">
      <xdr:nvSpPr>
        <xdr:cNvPr id="72"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77233</xdr:rowOff>
    </xdr:from>
    <xdr:ext cx="469744" cy="259045"/>
    <xdr:sp macro="" textlink="">
      <xdr:nvSpPr>
        <xdr:cNvPr id="102"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3" name="フローチャート: 判断 102"/>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4"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39116</xdr:rowOff>
    </xdr:from>
    <xdr:to>
      <xdr:col>50</xdr:col>
      <xdr:colOff>165100</xdr:colOff>
      <xdr:row>41</xdr:row>
      <xdr:rowOff>140716</xdr:rowOff>
    </xdr:to>
    <xdr:sp macro="" textlink="">
      <xdr:nvSpPr>
        <xdr:cNvPr id="110" name="楕円 109"/>
        <xdr:cNvSpPr/>
      </xdr:nvSpPr>
      <xdr:spPr>
        <a:xfrm>
          <a:off x="9588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131843</xdr:rowOff>
    </xdr:from>
    <xdr:ext cx="469744" cy="259045"/>
    <xdr:sp macro="" textlink="">
      <xdr:nvSpPr>
        <xdr:cNvPr id="111" name="n_1mainValue【図書館】&#10;一人当たり面積"/>
        <xdr:cNvSpPr txBox="1"/>
      </xdr:nvSpPr>
      <xdr:spPr>
        <a:xfrm>
          <a:off x="93917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144"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46"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52" name="楕円 151"/>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3"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5" name="テキスト ボックス 16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7" name="テキスト ボックス 16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9" name="テキスト ボックス 16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1" name="テキスト ボックス 17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3" name="テキスト ボックス 17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75" name="テキスト ボックス 174"/>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79" name="直線コネクタ 178"/>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0"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1" name="直線コネクタ 180"/>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2"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3" name="直線コネクタ 182"/>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84"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85" name="フローチャート: 判断 184"/>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86" name="フローチャート: 判断 185"/>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87"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88" name="フローチャート: 判断 187"/>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89"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14515</xdr:rowOff>
    </xdr:from>
    <xdr:to>
      <xdr:col>50</xdr:col>
      <xdr:colOff>165100</xdr:colOff>
      <xdr:row>64</xdr:row>
      <xdr:rowOff>116115</xdr:rowOff>
    </xdr:to>
    <xdr:sp macro="" textlink="">
      <xdr:nvSpPr>
        <xdr:cNvPr id="195" name="楕円 194"/>
        <xdr:cNvSpPr/>
      </xdr:nvSpPr>
      <xdr:spPr>
        <a:xfrm>
          <a:off x="958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107242</xdr:rowOff>
    </xdr:from>
    <xdr:ext cx="469744" cy="259045"/>
    <xdr:sp macro="" textlink="">
      <xdr:nvSpPr>
        <xdr:cNvPr id="196" name="n_1mainValue【体育館・プール】&#10;一人当たり面積"/>
        <xdr:cNvSpPr txBox="1"/>
      </xdr:nvSpPr>
      <xdr:spPr>
        <a:xfrm>
          <a:off x="9391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22" name="直線コネクタ 221"/>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23"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24" name="直線コネクタ 223"/>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6" name="直線コネクタ 22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27"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28" name="フローチャート: 判断 227"/>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29" name="フローチャート: 判断 228"/>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230"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231" name="フローチャート: 判断 230"/>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232"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127726</xdr:rowOff>
    </xdr:from>
    <xdr:to>
      <xdr:col>20</xdr:col>
      <xdr:colOff>38100</xdr:colOff>
      <xdr:row>82</xdr:row>
      <xdr:rowOff>57876</xdr:rowOff>
    </xdr:to>
    <xdr:sp macro="" textlink="">
      <xdr:nvSpPr>
        <xdr:cNvPr id="238" name="楕円 237"/>
        <xdr:cNvSpPr/>
      </xdr:nvSpPr>
      <xdr:spPr>
        <a:xfrm>
          <a:off x="3746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74403</xdr:rowOff>
    </xdr:from>
    <xdr:ext cx="405111" cy="259045"/>
    <xdr:sp macro="" textlink="">
      <xdr:nvSpPr>
        <xdr:cNvPr id="239" name="n_1mainValue【福祉施設】&#10;有形固定資産減価償却率"/>
        <xdr:cNvSpPr txBox="1"/>
      </xdr:nvSpPr>
      <xdr:spPr>
        <a:xfrm>
          <a:off x="3582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63" name="直線コネクタ 26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6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65" name="直線コネクタ 26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6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67" name="直線コネクタ 26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8"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9" name="フローチャート: 判断 26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70" name="フローチャート: 判断 26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71"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72" name="フローチャート: 判断 271"/>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73"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136652</xdr:rowOff>
    </xdr:from>
    <xdr:to>
      <xdr:col>50</xdr:col>
      <xdr:colOff>165100</xdr:colOff>
      <xdr:row>85</xdr:row>
      <xdr:rowOff>66802</xdr:rowOff>
    </xdr:to>
    <xdr:sp macro="" textlink="">
      <xdr:nvSpPr>
        <xdr:cNvPr id="279" name="楕円 278"/>
        <xdr:cNvSpPr/>
      </xdr:nvSpPr>
      <xdr:spPr>
        <a:xfrm>
          <a:off x="9588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57929</xdr:rowOff>
    </xdr:from>
    <xdr:ext cx="469744" cy="259045"/>
    <xdr:sp macro="" textlink="">
      <xdr:nvSpPr>
        <xdr:cNvPr id="280" name="n_1mainValue【福祉施設】&#10;一人当たり面積"/>
        <xdr:cNvSpPr txBox="1"/>
      </xdr:nvSpPr>
      <xdr:spPr>
        <a:xfrm>
          <a:off x="93917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1" name="テキスト ボックス 2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2" name="直線コネクタ 29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3" name="テキスト ボックス 29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4" name="直線コネクタ 29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5" name="テキスト ボックス 29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6" name="直線コネクタ 29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7" name="テキスト ボックス 29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8" name="直線コネクタ 29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99" name="テキスト ボックス 29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03" name="直線コネクタ 302"/>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04"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05" name="直線コネクタ 304"/>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7" name="直線コネクタ 30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08"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09" name="フローチャート: 判断 308"/>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10" name="フローチャート: 判断 309"/>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311"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312" name="フローチャート: 判断 311"/>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313"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19" name="楕円 318"/>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109238</xdr:rowOff>
    </xdr:from>
    <xdr:ext cx="405111" cy="259045"/>
    <xdr:sp macro="" textlink="">
      <xdr:nvSpPr>
        <xdr:cNvPr id="320" name="n_1main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44" name="直線コネクタ 343"/>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45"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46" name="直線コネクタ 345"/>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47"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48" name="直線コネクタ 347"/>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49"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50" name="フローチャート: 判断 349"/>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51" name="フローチャート: 判断 350"/>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52"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53" name="フローチャート: 判断 352"/>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54"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110744</xdr:rowOff>
    </xdr:from>
    <xdr:to>
      <xdr:col>50</xdr:col>
      <xdr:colOff>165100</xdr:colOff>
      <xdr:row>108</xdr:row>
      <xdr:rowOff>40894</xdr:rowOff>
    </xdr:to>
    <xdr:sp macro="" textlink="">
      <xdr:nvSpPr>
        <xdr:cNvPr id="360" name="楕円 359"/>
        <xdr:cNvSpPr/>
      </xdr:nvSpPr>
      <xdr:spPr>
        <a:xfrm>
          <a:off x="9588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32021</xdr:rowOff>
    </xdr:from>
    <xdr:ext cx="469744" cy="259045"/>
    <xdr:sp macro="" textlink="">
      <xdr:nvSpPr>
        <xdr:cNvPr id="361" name="n_1mainValue【市民会館】&#10;一人当たり面積"/>
        <xdr:cNvSpPr txBox="1"/>
      </xdr:nvSpPr>
      <xdr:spPr>
        <a:xfrm>
          <a:off x="93917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86" name="直線コネクタ 385"/>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87"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88" name="直線コネクタ 387"/>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91"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92" name="フローチャート: 判断 391"/>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93" name="フローチャート: 判断 392"/>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94"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95" name="フローチャート: 判断 394"/>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96"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xdr:rowOff>
    </xdr:from>
    <xdr:to>
      <xdr:col>81</xdr:col>
      <xdr:colOff>101600</xdr:colOff>
      <xdr:row>40</xdr:row>
      <xdr:rowOff>113665</xdr:rowOff>
    </xdr:to>
    <xdr:sp macro="" textlink="">
      <xdr:nvSpPr>
        <xdr:cNvPr id="402" name="楕円 401"/>
        <xdr:cNvSpPr/>
      </xdr:nvSpPr>
      <xdr:spPr>
        <a:xfrm>
          <a:off x="15430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104792</xdr:rowOff>
    </xdr:from>
    <xdr:ext cx="405111" cy="259045"/>
    <xdr:sp macro="" textlink="">
      <xdr:nvSpPr>
        <xdr:cNvPr id="403" name="n_1mainValue【一般廃棄物処理施設】&#10;有形固定資産減価償却率"/>
        <xdr:cNvSpPr txBox="1"/>
      </xdr:nvSpPr>
      <xdr:spPr>
        <a:xfrm>
          <a:off x="152660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5" name="テキスト ボックス 4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7" name="テキスト ボックス 41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9" name="テキスト ボックス 4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1" name="テキスト ボックス 4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3" name="テキスト ボックス 4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5" name="テキスト ボックス 42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27" name="直線コネクタ 426"/>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28"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29" name="直線コネクタ 428"/>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30"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31" name="直線コネクタ 430"/>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32"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33" name="フローチャート: 判断 432"/>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34" name="フローチャート: 判断 433"/>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435"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36" name="フローチャート: 判断 435"/>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37"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70272</xdr:rowOff>
    </xdr:from>
    <xdr:to>
      <xdr:col>112</xdr:col>
      <xdr:colOff>38100</xdr:colOff>
      <xdr:row>34</xdr:row>
      <xdr:rowOff>422</xdr:rowOff>
    </xdr:to>
    <xdr:sp macro="" textlink="">
      <xdr:nvSpPr>
        <xdr:cNvPr id="443" name="楕円 442"/>
        <xdr:cNvSpPr/>
      </xdr:nvSpPr>
      <xdr:spPr>
        <a:xfrm>
          <a:off x="21272500" y="57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16949</xdr:rowOff>
    </xdr:from>
    <xdr:ext cx="599010" cy="259045"/>
    <xdr:sp macro="" textlink="">
      <xdr:nvSpPr>
        <xdr:cNvPr id="444" name="n_1mainValue【一般廃棄物処理施設】&#10;一人当たり有形固定資産（償却資産）額"/>
        <xdr:cNvSpPr txBox="1"/>
      </xdr:nvSpPr>
      <xdr:spPr>
        <a:xfrm>
          <a:off x="21011095" y="550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86" name="直線コネクタ 485"/>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87"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88" name="直線コネクタ 487"/>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0" name="直線コネクタ 48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91"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92" name="フローチャート: 判断 491"/>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93" name="フローチャート: 判断 492"/>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94"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95" name="フローチャート: 判断 494"/>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96"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02" name="楕円 501"/>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137177</xdr:rowOff>
    </xdr:from>
    <xdr:ext cx="405111" cy="259045"/>
    <xdr:sp macro="" textlink="">
      <xdr:nvSpPr>
        <xdr:cNvPr id="503" name="n_1mainValue【消防施設】&#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27" name="直線コネクタ 52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2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29" name="直線コネクタ 52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3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31" name="直線コネクタ 53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32"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33" name="フローチャート: 判断 53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34" name="フローチャート: 判断 53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35"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36" name="フローチャート: 判断 53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37"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155321</xdr:rowOff>
    </xdr:from>
    <xdr:to>
      <xdr:col>112</xdr:col>
      <xdr:colOff>38100</xdr:colOff>
      <xdr:row>86</xdr:row>
      <xdr:rowOff>85471</xdr:rowOff>
    </xdr:to>
    <xdr:sp macro="" textlink="">
      <xdr:nvSpPr>
        <xdr:cNvPr id="543" name="楕円 542"/>
        <xdr:cNvSpPr/>
      </xdr:nvSpPr>
      <xdr:spPr>
        <a:xfrm>
          <a:off x="21272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76598</xdr:rowOff>
    </xdr:from>
    <xdr:ext cx="469744" cy="259045"/>
    <xdr:sp macro="" textlink="">
      <xdr:nvSpPr>
        <xdr:cNvPr id="544" name="n_1mainValue【消防施設】&#10;一人当たり面積"/>
        <xdr:cNvSpPr txBox="1"/>
      </xdr:nvSpPr>
      <xdr:spPr>
        <a:xfrm>
          <a:off x="210757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70" name="直線コネクタ 56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71"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72" name="直線コネクタ 57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75"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76" name="フローチャート: 判断 575"/>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77" name="フローチャート: 判断 57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78"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79" name="フローチャート: 判断 57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80"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586" name="楕円 585"/>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86377</xdr:rowOff>
    </xdr:from>
    <xdr:ext cx="405111" cy="259045"/>
    <xdr:sp macro="" textlink="">
      <xdr:nvSpPr>
        <xdr:cNvPr id="587" name="n_1mainValue【庁舎】&#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09" name="直線コネクタ 60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1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11" name="直線コネクタ 61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1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13" name="直線コネクタ 61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14"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15" name="フローチャート: 判断 61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16" name="フローチャート: 判断 61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17"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18" name="フローチャート: 判断 61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19"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87579</xdr:rowOff>
    </xdr:from>
    <xdr:to>
      <xdr:col>112</xdr:col>
      <xdr:colOff>38100</xdr:colOff>
      <xdr:row>108</xdr:row>
      <xdr:rowOff>17729</xdr:rowOff>
    </xdr:to>
    <xdr:sp macro="" textlink="">
      <xdr:nvSpPr>
        <xdr:cNvPr id="625" name="楕円 624"/>
        <xdr:cNvSpPr/>
      </xdr:nvSpPr>
      <xdr:spPr>
        <a:xfrm>
          <a:off x="21272500" y="18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8856</xdr:rowOff>
    </xdr:from>
    <xdr:ext cx="469744" cy="259045"/>
    <xdr:sp macro="" textlink="">
      <xdr:nvSpPr>
        <xdr:cNvPr id="626" name="n_1mainValue【庁舎】&#10;一人当たり面積"/>
        <xdr:cNvSpPr txBox="1"/>
      </xdr:nvSpPr>
      <xdr:spPr>
        <a:xfrm>
          <a:off x="21075727" y="185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図書館について、本町では公民館の一室を図書館として位置付けており、有形固定資産減価償却率が公民館として計上されており、数値が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また、一人当たりの面積についても前述の理由から極端に低い数値となっている。一般廃棄物処理施設については、室戸市と本町で芸東衛生組合（一部事務組合）に委任しており、連結割合を室戸市：東洋町≒</a:t>
          </a:r>
          <a:r>
            <a:rPr kumimoji="1" lang="en-US" altLang="ja-JP" sz="1300">
              <a:latin typeface="ＭＳ Ｐゴシック" panose="020B0600070205080204" pitchFamily="50" charset="-128"/>
              <a:ea typeface="ＭＳ Ｐゴシック" panose="020B0600070205080204" pitchFamily="50" charset="-128"/>
            </a:rPr>
            <a:t>83:17</a:t>
          </a:r>
          <a:r>
            <a:rPr kumimoji="1" lang="ja-JP" altLang="en-US" sz="1300">
              <a:latin typeface="ＭＳ Ｐゴシック" panose="020B0600070205080204" pitchFamily="50" charset="-128"/>
              <a:ea typeface="ＭＳ Ｐゴシック" panose="020B0600070205080204" pitchFamily="50" charset="-128"/>
            </a:rPr>
            <a:t>で按分しており、本町の人口に対して有形固定資産額が多額になっている。また、当組合の施設に関して、数回にわたりゴミ処理施設、し尿処理施設を改修しており、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横ばいとなっており、類似団体と比較してやや下回っている現状である。本町は過疎化が進んでおり、労働力人口の低下や、基幹産業である一次産業の低迷などが原因として挙げられる。高知県と連携した一次産業の振興による産業基盤の強化や、使用料や住宅新築資金貸付金などの徴収強化に取り組み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筆頭に経常経費が町財政を圧迫している状況であり、類似団体と比較して大きく上回っている状況である。今後も公債費は増加若しくは横ばいで推移していく見通しであり、歳入特定財源の確保を筆頭に起債額の抑制に取り組み、財政の硬直化を改善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14515</xdr:rowOff>
    </xdr:from>
    <xdr:to>
      <xdr:col>23</xdr:col>
      <xdr:colOff>133350</xdr:colOff>
      <xdr:row>67</xdr:row>
      <xdr:rowOff>80010</xdr:rowOff>
    </xdr:to>
    <xdr:cxnSp macro="">
      <xdr:nvCxnSpPr>
        <xdr:cNvPr id="133" name="直線コネクタ 132"/>
        <xdr:cNvCxnSpPr/>
      </xdr:nvCxnSpPr>
      <xdr:spPr>
        <a:xfrm>
          <a:off x="4114800" y="11501665"/>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96338</xdr:rowOff>
    </xdr:from>
    <xdr:to>
      <xdr:col>19</xdr:col>
      <xdr:colOff>133350</xdr:colOff>
      <xdr:row>67</xdr:row>
      <xdr:rowOff>14515</xdr:rowOff>
    </xdr:to>
    <xdr:cxnSp macro="">
      <xdr:nvCxnSpPr>
        <xdr:cNvPr id="136" name="直線コネクタ 135"/>
        <xdr:cNvCxnSpPr/>
      </xdr:nvCxnSpPr>
      <xdr:spPr>
        <a:xfrm>
          <a:off x="3225800" y="1141203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96338</xdr:rowOff>
    </xdr:from>
    <xdr:to>
      <xdr:col>15</xdr:col>
      <xdr:colOff>82550</xdr:colOff>
      <xdr:row>67</xdr:row>
      <xdr:rowOff>28303</xdr:rowOff>
    </xdr:to>
    <xdr:cxnSp macro="">
      <xdr:nvCxnSpPr>
        <xdr:cNvPr id="139" name="直線コネクタ 138"/>
        <xdr:cNvCxnSpPr/>
      </xdr:nvCxnSpPr>
      <xdr:spPr>
        <a:xfrm flipV="1">
          <a:off x="2336800" y="1141203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85997</xdr:rowOff>
    </xdr:from>
    <xdr:to>
      <xdr:col>11</xdr:col>
      <xdr:colOff>31750</xdr:colOff>
      <xdr:row>67</xdr:row>
      <xdr:rowOff>28303</xdr:rowOff>
    </xdr:to>
    <xdr:cxnSp macro="">
      <xdr:nvCxnSpPr>
        <xdr:cNvPr id="142" name="直線コネクタ 141"/>
        <xdr:cNvCxnSpPr/>
      </xdr:nvCxnSpPr>
      <xdr:spPr>
        <a:xfrm>
          <a:off x="1447800" y="114016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2" name="楕円 151"/>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1287</xdr:rowOff>
    </xdr:from>
    <xdr:ext cx="762000" cy="259045"/>
    <xdr:sp macro="" textlink="">
      <xdr:nvSpPr>
        <xdr:cNvPr id="153" name="財政構造の弾力性該当値テキスト"/>
        <xdr:cNvSpPr txBox="1"/>
      </xdr:nvSpPr>
      <xdr:spPr>
        <a:xfrm>
          <a:off x="5041900" y="1148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135165</xdr:rowOff>
    </xdr:from>
    <xdr:to>
      <xdr:col>19</xdr:col>
      <xdr:colOff>184150</xdr:colOff>
      <xdr:row>67</xdr:row>
      <xdr:rowOff>65315</xdr:rowOff>
    </xdr:to>
    <xdr:sp macro="" textlink="">
      <xdr:nvSpPr>
        <xdr:cNvPr id="154" name="楕円 153"/>
        <xdr:cNvSpPr/>
      </xdr:nvSpPr>
      <xdr:spPr>
        <a:xfrm>
          <a:off x="4064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50092</xdr:rowOff>
    </xdr:from>
    <xdr:ext cx="736600" cy="259045"/>
    <xdr:sp macro="" textlink="">
      <xdr:nvSpPr>
        <xdr:cNvPr id="155" name="テキスト ボックス 154"/>
        <xdr:cNvSpPr txBox="1"/>
      </xdr:nvSpPr>
      <xdr:spPr>
        <a:xfrm>
          <a:off x="3733800" y="115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45538</xdr:rowOff>
    </xdr:from>
    <xdr:to>
      <xdr:col>15</xdr:col>
      <xdr:colOff>133350</xdr:colOff>
      <xdr:row>66</xdr:row>
      <xdr:rowOff>147138</xdr:rowOff>
    </xdr:to>
    <xdr:sp macro="" textlink="">
      <xdr:nvSpPr>
        <xdr:cNvPr id="156" name="楕円 155"/>
        <xdr:cNvSpPr/>
      </xdr:nvSpPr>
      <xdr:spPr>
        <a:xfrm>
          <a:off x="3175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131915</xdr:rowOff>
    </xdr:from>
    <xdr:ext cx="762000" cy="259045"/>
    <xdr:sp macro="" textlink="">
      <xdr:nvSpPr>
        <xdr:cNvPr id="157" name="テキスト ボックス 156"/>
        <xdr:cNvSpPr txBox="1"/>
      </xdr:nvSpPr>
      <xdr:spPr>
        <a:xfrm>
          <a:off x="2844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148953</xdr:rowOff>
    </xdr:from>
    <xdr:to>
      <xdr:col>11</xdr:col>
      <xdr:colOff>82550</xdr:colOff>
      <xdr:row>67</xdr:row>
      <xdr:rowOff>79103</xdr:rowOff>
    </xdr:to>
    <xdr:sp macro="" textlink="">
      <xdr:nvSpPr>
        <xdr:cNvPr id="158" name="楕円 157"/>
        <xdr:cNvSpPr/>
      </xdr:nvSpPr>
      <xdr:spPr>
        <a:xfrm>
          <a:off x="22860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63880</xdr:rowOff>
    </xdr:from>
    <xdr:ext cx="762000" cy="259045"/>
    <xdr:sp macro="" textlink="">
      <xdr:nvSpPr>
        <xdr:cNvPr id="159" name="テキスト ボックス 158"/>
        <xdr:cNvSpPr txBox="1"/>
      </xdr:nvSpPr>
      <xdr:spPr>
        <a:xfrm>
          <a:off x="1955800" y="115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35197</xdr:rowOff>
    </xdr:from>
    <xdr:to>
      <xdr:col>7</xdr:col>
      <xdr:colOff>31750</xdr:colOff>
      <xdr:row>66</xdr:row>
      <xdr:rowOff>136797</xdr:rowOff>
    </xdr:to>
    <xdr:sp macro="" textlink="">
      <xdr:nvSpPr>
        <xdr:cNvPr id="160" name="楕円 159"/>
        <xdr:cNvSpPr/>
      </xdr:nvSpPr>
      <xdr:spPr>
        <a:xfrm>
          <a:off x="1397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121574</xdr:rowOff>
    </xdr:from>
    <xdr:ext cx="762000" cy="259045"/>
    <xdr:sp macro="" textlink="">
      <xdr:nvSpPr>
        <xdr:cNvPr id="161" name="テキスト ボックス 160"/>
        <xdr:cNvSpPr txBox="1"/>
      </xdr:nvSpPr>
      <xdr:spPr>
        <a:xfrm>
          <a:off x="1066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人件費に関しては、職員のいびつな年齢構成割合をこれからも継続して平準化していく必要がある。また、定員適正化計画に基づき人件費の抑制も引き続き行っていく。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物件費に関しては、情報機器の保守運用経費等を筆頭に年々財政が硬直化している傾向があり、物件費全体として業務見直し等により削減していく必要がある。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79620</xdr:rowOff>
    </xdr:from>
    <xdr:to>
      <xdr:col>23</xdr:col>
      <xdr:colOff>133350</xdr:colOff>
      <xdr:row>82</xdr:row>
      <xdr:rowOff>91001</xdr:rowOff>
    </xdr:to>
    <xdr:cxnSp macro="">
      <xdr:nvCxnSpPr>
        <xdr:cNvPr id="197" name="直線コネクタ 196"/>
        <xdr:cNvCxnSpPr/>
      </xdr:nvCxnSpPr>
      <xdr:spPr>
        <a:xfrm flipV="1">
          <a:off x="4114800" y="14138520"/>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58725</xdr:rowOff>
    </xdr:from>
    <xdr:to>
      <xdr:col>19</xdr:col>
      <xdr:colOff>133350</xdr:colOff>
      <xdr:row>82</xdr:row>
      <xdr:rowOff>91001</xdr:rowOff>
    </xdr:to>
    <xdr:cxnSp macro="">
      <xdr:nvCxnSpPr>
        <xdr:cNvPr id="200" name="直線コネクタ 199"/>
        <xdr:cNvCxnSpPr/>
      </xdr:nvCxnSpPr>
      <xdr:spPr>
        <a:xfrm>
          <a:off x="3225800" y="14117625"/>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39512</xdr:rowOff>
    </xdr:from>
    <xdr:to>
      <xdr:col>15</xdr:col>
      <xdr:colOff>82550</xdr:colOff>
      <xdr:row>82</xdr:row>
      <xdr:rowOff>58725</xdr:rowOff>
    </xdr:to>
    <xdr:cxnSp macro="">
      <xdr:nvCxnSpPr>
        <xdr:cNvPr id="203" name="直線コネクタ 202"/>
        <xdr:cNvCxnSpPr/>
      </xdr:nvCxnSpPr>
      <xdr:spPr>
        <a:xfrm>
          <a:off x="2336800" y="14098412"/>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11007</xdr:rowOff>
    </xdr:from>
    <xdr:to>
      <xdr:col>11</xdr:col>
      <xdr:colOff>31750</xdr:colOff>
      <xdr:row>82</xdr:row>
      <xdr:rowOff>39512</xdr:rowOff>
    </xdr:to>
    <xdr:cxnSp macro="">
      <xdr:nvCxnSpPr>
        <xdr:cNvPr id="206" name="直線コネクタ 205"/>
        <xdr:cNvCxnSpPr/>
      </xdr:nvCxnSpPr>
      <xdr:spPr>
        <a:xfrm>
          <a:off x="1447800" y="14069907"/>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28820</xdr:rowOff>
    </xdr:from>
    <xdr:to>
      <xdr:col>23</xdr:col>
      <xdr:colOff>184150</xdr:colOff>
      <xdr:row>82</xdr:row>
      <xdr:rowOff>130420</xdr:rowOff>
    </xdr:to>
    <xdr:sp macro="" textlink="">
      <xdr:nvSpPr>
        <xdr:cNvPr id="216" name="楕円 215"/>
        <xdr:cNvSpPr/>
      </xdr:nvSpPr>
      <xdr:spPr>
        <a:xfrm>
          <a:off x="4902200" y="140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45347</xdr:rowOff>
    </xdr:from>
    <xdr:ext cx="762000" cy="259045"/>
    <xdr:sp macro="" textlink="">
      <xdr:nvSpPr>
        <xdr:cNvPr id="217" name="人件費・物件費等の状況該当値テキスト"/>
        <xdr:cNvSpPr txBox="1"/>
      </xdr:nvSpPr>
      <xdr:spPr>
        <a:xfrm>
          <a:off x="5041900" y="1393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40201</xdr:rowOff>
    </xdr:from>
    <xdr:to>
      <xdr:col>19</xdr:col>
      <xdr:colOff>184150</xdr:colOff>
      <xdr:row>82</xdr:row>
      <xdr:rowOff>141801</xdr:rowOff>
    </xdr:to>
    <xdr:sp macro="" textlink="">
      <xdr:nvSpPr>
        <xdr:cNvPr id="218" name="楕円 217"/>
        <xdr:cNvSpPr/>
      </xdr:nvSpPr>
      <xdr:spPr>
        <a:xfrm>
          <a:off x="4064000" y="140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151978</xdr:rowOff>
    </xdr:from>
    <xdr:ext cx="736600" cy="259045"/>
    <xdr:sp macro="" textlink="">
      <xdr:nvSpPr>
        <xdr:cNvPr id="219" name="テキスト ボックス 218"/>
        <xdr:cNvSpPr txBox="1"/>
      </xdr:nvSpPr>
      <xdr:spPr>
        <a:xfrm>
          <a:off x="3733800" y="1386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7925</xdr:rowOff>
    </xdr:from>
    <xdr:to>
      <xdr:col>15</xdr:col>
      <xdr:colOff>133350</xdr:colOff>
      <xdr:row>82</xdr:row>
      <xdr:rowOff>109525</xdr:rowOff>
    </xdr:to>
    <xdr:sp macro="" textlink="">
      <xdr:nvSpPr>
        <xdr:cNvPr id="220" name="楕円 219"/>
        <xdr:cNvSpPr/>
      </xdr:nvSpPr>
      <xdr:spPr>
        <a:xfrm>
          <a:off x="3175000" y="140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119702</xdr:rowOff>
    </xdr:from>
    <xdr:ext cx="762000" cy="259045"/>
    <xdr:sp macro="" textlink="">
      <xdr:nvSpPr>
        <xdr:cNvPr id="221" name="テキスト ボックス 220"/>
        <xdr:cNvSpPr txBox="1"/>
      </xdr:nvSpPr>
      <xdr:spPr>
        <a:xfrm>
          <a:off x="2844800" y="138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160162</xdr:rowOff>
    </xdr:from>
    <xdr:to>
      <xdr:col>11</xdr:col>
      <xdr:colOff>82550</xdr:colOff>
      <xdr:row>82</xdr:row>
      <xdr:rowOff>90312</xdr:rowOff>
    </xdr:to>
    <xdr:sp macro="" textlink="">
      <xdr:nvSpPr>
        <xdr:cNvPr id="222" name="楕円 221"/>
        <xdr:cNvSpPr/>
      </xdr:nvSpPr>
      <xdr:spPr>
        <a:xfrm>
          <a:off x="2286000" y="140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100489</xdr:rowOff>
    </xdr:from>
    <xdr:ext cx="762000" cy="259045"/>
    <xdr:sp macro="" textlink="">
      <xdr:nvSpPr>
        <xdr:cNvPr id="223" name="テキスト ボックス 222"/>
        <xdr:cNvSpPr txBox="1"/>
      </xdr:nvSpPr>
      <xdr:spPr>
        <a:xfrm>
          <a:off x="1955800" y="138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131657</xdr:rowOff>
    </xdr:from>
    <xdr:to>
      <xdr:col>7</xdr:col>
      <xdr:colOff>31750</xdr:colOff>
      <xdr:row>82</xdr:row>
      <xdr:rowOff>61807</xdr:rowOff>
    </xdr:to>
    <xdr:sp macro="" textlink="">
      <xdr:nvSpPr>
        <xdr:cNvPr id="224" name="楕円 223"/>
        <xdr:cNvSpPr/>
      </xdr:nvSpPr>
      <xdr:spPr>
        <a:xfrm>
          <a:off x="1397000" y="140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71984</xdr:rowOff>
    </xdr:from>
    <xdr:ext cx="762000" cy="259045"/>
    <xdr:sp macro="" textlink="">
      <xdr:nvSpPr>
        <xdr:cNvPr id="225" name="テキスト ボックス 224"/>
        <xdr:cNvSpPr txBox="1"/>
      </xdr:nvSpPr>
      <xdr:spPr>
        <a:xfrm>
          <a:off x="1066800" y="137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を下回っているが、類似団体平均と比較して少し上回った結果となった。今後も引き続き給与の適正化に努めていく。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68898</xdr:rowOff>
    </xdr:to>
    <xdr:cxnSp macro="">
      <xdr:nvCxnSpPr>
        <xdr:cNvPr id="258" name="直線コネクタ 257"/>
        <xdr:cNvCxnSpPr/>
      </xdr:nvCxnSpPr>
      <xdr:spPr>
        <a:xfrm>
          <a:off x="15290800" y="1487043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56832</xdr:rowOff>
    </xdr:to>
    <xdr:cxnSp macro="">
      <xdr:nvCxnSpPr>
        <xdr:cNvPr id="261" name="直線コネクタ 260"/>
        <xdr:cNvCxnSpPr/>
      </xdr:nvCxnSpPr>
      <xdr:spPr>
        <a:xfrm flipV="1">
          <a:off x="14401800" y="148704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123189</xdr:rowOff>
    </xdr:to>
    <xdr:cxnSp macro="">
      <xdr:nvCxnSpPr>
        <xdr:cNvPr id="264" name="直線コネクタ 263"/>
        <xdr:cNvCxnSpPr/>
      </xdr:nvCxnSpPr>
      <xdr:spPr>
        <a:xfrm flipV="1">
          <a:off x="13512800" y="149729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8" name="楕円 277"/>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9" name="テキスト ボックス 278"/>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80" name="楕円 279"/>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81" name="テキスト ボックス 280"/>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2" name="楕円 281"/>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3" name="テキスト ボックス 282"/>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類似団体平均を下回っている。今後も住民サービス提供に係る職員数を確保する為に、適正な定員管理を進めていく。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62674</xdr:rowOff>
    </xdr:from>
    <xdr:to>
      <xdr:col>81</xdr:col>
      <xdr:colOff>44450</xdr:colOff>
      <xdr:row>61</xdr:row>
      <xdr:rowOff>75464</xdr:rowOff>
    </xdr:to>
    <xdr:cxnSp macro="">
      <xdr:nvCxnSpPr>
        <xdr:cNvPr id="315" name="直線コネクタ 314"/>
        <xdr:cNvCxnSpPr/>
      </xdr:nvCxnSpPr>
      <xdr:spPr>
        <a:xfrm>
          <a:off x="16179800" y="10521124"/>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62674</xdr:rowOff>
    </xdr:from>
    <xdr:to>
      <xdr:col>77</xdr:col>
      <xdr:colOff>44450</xdr:colOff>
      <xdr:row>61</xdr:row>
      <xdr:rowOff>80531</xdr:rowOff>
    </xdr:to>
    <xdr:cxnSp macro="">
      <xdr:nvCxnSpPr>
        <xdr:cNvPr id="318" name="直線コネクタ 317"/>
        <xdr:cNvCxnSpPr/>
      </xdr:nvCxnSpPr>
      <xdr:spPr>
        <a:xfrm flipV="1">
          <a:off x="15290800" y="10521124"/>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34442</xdr:rowOff>
    </xdr:from>
    <xdr:to>
      <xdr:col>72</xdr:col>
      <xdr:colOff>203200</xdr:colOff>
      <xdr:row>61</xdr:row>
      <xdr:rowOff>80531</xdr:rowOff>
    </xdr:to>
    <xdr:cxnSp macro="">
      <xdr:nvCxnSpPr>
        <xdr:cNvPr id="321" name="直線コネクタ 320"/>
        <xdr:cNvCxnSpPr/>
      </xdr:nvCxnSpPr>
      <xdr:spPr>
        <a:xfrm>
          <a:off x="14401800" y="10492892"/>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34442</xdr:rowOff>
    </xdr:to>
    <xdr:cxnSp macro="">
      <xdr:nvCxnSpPr>
        <xdr:cNvPr id="324" name="直線コネクタ 323"/>
        <xdr:cNvCxnSpPr/>
      </xdr:nvCxnSpPr>
      <xdr:spPr>
        <a:xfrm>
          <a:off x="13512800" y="1048131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24664</xdr:rowOff>
    </xdr:from>
    <xdr:to>
      <xdr:col>81</xdr:col>
      <xdr:colOff>95250</xdr:colOff>
      <xdr:row>61</xdr:row>
      <xdr:rowOff>126264</xdr:rowOff>
    </xdr:to>
    <xdr:sp macro="" textlink="">
      <xdr:nvSpPr>
        <xdr:cNvPr id="334" name="楕円 333"/>
        <xdr:cNvSpPr/>
      </xdr:nvSpPr>
      <xdr:spPr>
        <a:xfrm>
          <a:off x="169672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41191</xdr:rowOff>
    </xdr:from>
    <xdr:ext cx="762000" cy="259045"/>
    <xdr:sp macro="" textlink="">
      <xdr:nvSpPr>
        <xdr:cNvPr id="335" name="定員管理の状況該当値テキスト"/>
        <xdr:cNvSpPr txBox="1"/>
      </xdr:nvSpPr>
      <xdr:spPr>
        <a:xfrm>
          <a:off x="17106900" y="103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11874</xdr:rowOff>
    </xdr:from>
    <xdr:to>
      <xdr:col>77</xdr:col>
      <xdr:colOff>95250</xdr:colOff>
      <xdr:row>61</xdr:row>
      <xdr:rowOff>113474</xdr:rowOff>
    </xdr:to>
    <xdr:sp macro="" textlink="">
      <xdr:nvSpPr>
        <xdr:cNvPr id="336" name="楕円 335"/>
        <xdr:cNvSpPr/>
      </xdr:nvSpPr>
      <xdr:spPr>
        <a:xfrm>
          <a:off x="161290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123651</xdr:rowOff>
    </xdr:from>
    <xdr:ext cx="736600" cy="259045"/>
    <xdr:sp macro="" textlink="">
      <xdr:nvSpPr>
        <xdr:cNvPr id="337" name="テキスト ボックス 336"/>
        <xdr:cNvSpPr txBox="1"/>
      </xdr:nvSpPr>
      <xdr:spPr>
        <a:xfrm>
          <a:off x="15798800" y="1023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29731</xdr:rowOff>
    </xdr:from>
    <xdr:to>
      <xdr:col>73</xdr:col>
      <xdr:colOff>44450</xdr:colOff>
      <xdr:row>61</xdr:row>
      <xdr:rowOff>131331</xdr:rowOff>
    </xdr:to>
    <xdr:sp macro="" textlink="">
      <xdr:nvSpPr>
        <xdr:cNvPr id="338" name="楕円 337"/>
        <xdr:cNvSpPr/>
      </xdr:nvSpPr>
      <xdr:spPr>
        <a:xfrm>
          <a:off x="152400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141508</xdr:rowOff>
    </xdr:from>
    <xdr:ext cx="762000" cy="259045"/>
    <xdr:sp macro="" textlink="">
      <xdr:nvSpPr>
        <xdr:cNvPr id="339" name="テキスト ボックス 338"/>
        <xdr:cNvSpPr txBox="1"/>
      </xdr:nvSpPr>
      <xdr:spPr>
        <a:xfrm>
          <a:off x="14909800" y="102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155092</xdr:rowOff>
    </xdr:from>
    <xdr:to>
      <xdr:col>68</xdr:col>
      <xdr:colOff>203200</xdr:colOff>
      <xdr:row>61</xdr:row>
      <xdr:rowOff>85242</xdr:rowOff>
    </xdr:to>
    <xdr:sp macro="" textlink="">
      <xdr:nvSpPr>
        <xdr:cNvPr id="340" name="楕円 339"/>
        <xdr:cNvSpPr/>
      </xdr:nvSpPr>
      <xdr:spPr>
        <a:xfrm>
          <a:off x="14351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95419</xdr:rowOff>
    </xdr:from>
    <xdr:ext cx="762000" cy="259045"/>
    <xdr:sp macro="" textlink="">
      <xdr:nvSpPr>
        <xdr:cNvPr id="341" name="テキスト ボックス 340"/>
        <xdr:cNvSpPr txBox="1"/>
      </xdr:nvSpPr>
      <xdr:spPr>
        <a:xfrm>
          <a:off x="14020800" y="1021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2" name="楕円 341"/>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3" name="テキスト ボックス 342"/>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類似団体平均とほぼ同じであったが、以降は差が開いている。情報通信基盤整備事業や防災対策事業等の大型事業の償還が始まったことによる悪化と考えられる。起債発行の抑制はもちろんのこと、特定財源の確保や交付税措置が有利な起債の選択など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170180</xdr:rowOff>
    </xdr:to>
    <xdr:cxnSp macro="">
      <xdr:nvCxnSpPr>
        <xdr:cNvPr id="376" name="直線コネクタ 375"/>
        <xdr:cNvCxnSpPr/>
      </xdr:nvCxnSpPr>
      <xdr:spPr>
        <a:xfrm>
          <a:off x="16179800" y="72826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81704</xdr:rowOff>
    </xdr:to>
    <xdr:cxnSp macro="">
      <xdr:nvCxnSpPr>
        <xdr:cNvPr id="379" name="直線コネクタ 378"/>
        <xdr:cNvCxnSpPr/>
      </xdr:nvCxnSpPr>
      <xdr:spPr>
        <a:xfrm>
          <a:off x="15290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113877</xdr:rowOff>
    </xdr:to>
    <xdr:cxnSp macro="">
      <xdr:nvCxnSpPr>
        <xdr:cNvPr id="382" name="直線コネクタ 381"/>
        <xdr:cNvCxnSpPr/>
      </xdr:nvCxnSpPr>
      <xdr:spPr>
        <a:xfrm flipV="1">
          <a:off x="14401800" y="722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146050</xdr:rowOff>
    </xdr:to>
    <xdr:cxnSp macro="">
      <xdr:nvCxnSpPr>
        <xdr:cNvPr id="385" name="直線コネクタ 384"/>
        <xdr:cNvCxnSpPr/>
      </xdr:nvCxnSpPr>
      <xdr:spPr>
        <a:xfrm flipV="1">
          <a:off x="13512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5" name="楕円 394"/>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6"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7" name="楕円 396"/>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8" name="テキスト ボックス 397"/>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9" name="楕円 398"/>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0" name="テキスト ボックス 399"/>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1" name="楕円 400"/>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2" name="テキスト ボックス 401"/>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3" name="楕円 402"/>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4" name="テキスト ボックス 403"/>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ピークに年々悪化の傾向になってきている。公営企業については、一般会計からの赤字補てんに頼らない基盤づくりに取り組み、一般会計においても地方債の残高減少に向けた、新規起債発行の際の慎重な事業選定を行っていく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19</xdr:row>
      <xdr:rowOff>141514</xdr:rowOff>
    </xdr:to>
    <xdr:cxnSp macro="">
      <xdr:nvCxnSpPr>
        <xdr:cNvPr id="440" name="直線コネクタ 439"/>
        <xdr:cNvCxnSpPr/>
      </xdr:nvCxnSpPr>
      <xdr:spPr>
        <a:xfrm>
          <a:off x="16179800" y="331978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19957</xdr:rowOff>
    </xdr:from>
    <xdr:to>
      <xdr:col>77</xdr:col>
      <xdr:colOff>44450</xdr:colOff>
      <xdr:row>19</xdr:row>
      <xdr:rowOff>62230</xdr:rowOff>
    </xdr:to>
    <xdr:cxnSp macro="">
      <xdr:nvCxnSpPr>
        <xdr:cNvPr id="443" name="直線コネクタ 442"/>
        <xdr:cNvCxnSpPr/>
      </xdr:nvCxnSpPr>
      <xdr:spPr>
        <a:xfrm>
          <a:off x="15290800" y="310605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19957</xdr:rowOff>
    </xdr:from>
    <xdr:to>
      <xdr:col>72</xdr:col>
      <xdr:colOff>203200</xdr:colOff>
      <xdr:row>19</xdr:row>
      <xdr:rowOff>79466</xdr:rowOff>
    </xdr:to>
    <xdr:cxnSp macro="">
      <xdr:nvCxnSpPr>
        <xdr:cNvPr id="446" name="直線コネクタ 445"/>
        <xdr:cNvCxnSpPr/>
      </xdr:nvCxnSpPr>
      <xdr:spPr>
        <a:xfrm flipV="1">
          <a:off x="14401800" y="3106057"/>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45811</xdr:rowOff>
    </xdr:from>
    <xdr:to>
      <xdr:col>68</xdr:col>
      <xdr:colOff>152400</xdr:colOff>
      <xdr:row>19</xdr:row>
      <xdr:rowOff>79466</xdr:rowOff>
    </xdr:to>
    <xdr:cxnSp macro="">
      <xdr:nvCxnSpPr>
        <xdr:cNvPr id="449" name="直線コネクタ 448"/>
        <xdr:cNvCxnSpPr/>
      </xdr:nvCxnSpPr>
      <xdr:spPr>
        <a:xfrm>
          <a:off x="13512800" y="3131911"/>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90714</xdr:rowOff>
    </xdr:from>
    <xdr:to>
      <xdr:col>81</xdr:col>
      <xdr:colOff>95250</xdr:colOff>
      <xdr:row>20</xdr:row>
      <xdr:rowOff>20864</xdr:rowOff>
    </xdr:to>
    <xdr:sp macro="" textlink="">
      <xdr:nvSpPr>
        <xdr:cNvPr id="459" name="楕円 458"/>
        <xdr:cNvSpPr/>
      </xdr:nvSpPr>
      <xdr:spPr>
        <a:xfrm>
          <a:off x="16967200" y="33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62791</xdr:rowOff>
    </xdr:from>
    <xdr:ext cx="762000" cy="259045"/>
    <xdr:sp macro="" textlink="">
      <xdr:nvSpPr>
        <xdr:cNvPr id="460" name="将来負担の状況該当値テキスト"/>
        <xdr:cNvSpPr txBox="1"/>
      </xdr:nvSpPr>
      <xdr:spPr>
        <a:xfrm>
          <a:off x="17106900" y="33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11430</xdr:rowOff>
    </xdr:from>
    <xdr:to>
      <xdr:col>77</xdr:col>
      <xdr:colOff>95250</xdr:colOff>
      <xdr:row>19</xdr:row>
      <xdr:rowOff>113030</xdr:rowOff>
    </xdr:to>
    <xdr:sp macro="" textlink="">
      <xdr:nvSpPr>
        <xdr:cNvPr id="461" name="楕円 460"/>
        <xdr:cNvSpPr/>
      </xdr:nvSpPr>
      <xdr:spPr>
        <a:xfrm>
          <a:off x="16129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97807</xdr:rowOff>
    </xdr:from>
    <xdr:ext cx="736600" cy="259045"/>
    <xdr:sp macro="" textlink="">
      <xdr:nvSpPr>
        <xdr:cNvPr id="462" name="テキスト ボックス 461"/>
        <xdr:cNvSpPr txBox="1"/>
      </xdr:nvSpPr>
      <xdr:spPr>
        <a:xfrm>
          <a:off x="15798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140607</xdr:rowOff>
    </xdr:from>
    <xdr:to>
      <xdr:col>73</xdr:col>
      <xdr:colOff>44450</xdr:colOff>
      <xdr:row>18</xdr:row>
      <xdr:rowOff>70757</xdr:rowOff>
    </xdr:to>
    <xdr:sp macro="" textlink="">
      <xdr:nvSpPr>
        <xdr:cNvPr id="463" name="楕円 462"/>
        <xdr:cNvSpPr/>
      </xdr:nvSpPr>
      <xdr:spPr>
        <a:xfrm>
          <a:off x="15240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55534</xdr:rowOff>
    </xdr:from>
    <xdr:ext cx="762000" cy="259045"/>
    <xdr:sp macro="" textlink="">
      <xdr:nvSpPr>
        <xdr:cNvPr id="464" name="テキスト ボックス 463"/>
        <xdr:cNvSpPr txBox="1"/>
      </xdr:nvSpPr>
      <xdr:spPr>
        <a:xfrm>
          <a:off x="149098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28666</xdr:rowOff>
    </xdr:from>
    <xdr:to>
      <xdr:col>68</xdr:col>
      <xdr:colOff>203200</xdr:colOff>
      <xdr:row>19</xdr:row>
      <xdr:rowOff>130266</xdr:rowOff>
    </xdr:to>
    <xdr:sp macro="" textlink="">
      <xdr:nvSpPr>
        <xdr:cNvPr id="465" name="楕円 464"/>
        <xdr:cNvSpPr/>
      </xdr:nvSpPr>
      <xdr:spPr>
        <a:xfrm>
          <a:off x="14351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115043</xdr:rowOff>
    </xdr:from>
    <xdr:ext cx="762000" cy="259045"/>
    <xdr:sp macro="" textlink="">
      <xdr:nvSpPr>
        <xdr:cNvPr id="466" name="テキスト ボックス 465"/>
        <xdr:cNvSpPr txBox="1"/>
      </xdr:nvSpPr>
      <xdr:spPr>
        <a:xfrm>
          <a:off x="14020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166461</xdr:rowOff>
    </xdr:from>
    <xdr:to>
      <xdr:col>64</xdr:col>
      <xdr:colOff>152400</xdr:colOff>
      <xdr:row>18</xdr:row>
      <xdr:rowOff>96611</xdr:rowOff>
    </xdr:to>
    <xdr:sp macro="" textlink="">
      <xdr:nvSpPr>
        <xdr:cNvPr id="467" name="楕円 466"/>
        <xdr:cNvSpPr/>
      </xdr:nvSpPr>
      <xdr:spPr>
        <a:xfrm>
          <a:off x="13462000" y="30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81388</xdr:rowOff>
    </xdr:from>
    <xdr:ext cx="762000" cy="259045"/>
    <xdr:sp macro="" textlink="">
      <xdr:nvSpPr>
        <xdr:cNvPr id="468" name="テキスト ボックス 467"/>
        <xdr:cNvSpPr txBox="1"/>
      </xdr:nvSpPr>
      <xdr:spPr>
        <a:xfrm>
          <a:off x="13131800" y="316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年度の類似団体平均との差と比べ、改善してきたといえる。本町の職員の年齢構成が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代の職員の割合が極端に高くなっていることを受け、継続した新規職員の採用など定員適正化計画を進めてきた結果である。今後もいびつな年齢構成の是正に努め、人件費の抑制を進めていく。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88138</xdr:rowOff>
    </xdr:to>
    <xdr:cxnSp macro="">
      <xdr:nvCxnSpPr>
        <xdr:cNvPr id="64" name="直線コネクタ 63"/>
        <xdr:cNvCxnSpPr/>
      </xdr:nvCxnSpPr>
      <xdr:spPr>
        <a:xfrm flipV="1">
          <a:off x="3987800" y="6408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110998</xdr:rowOff>
    </xdr:to>
    <xdr:cxnSp macro="">
      <xdr:nvCxnSpPr>
        <xdr:cNvPr id="67" name="直線コネクタ 66"/>
        <xdr:cNvCxnSpPr/>
      </xdr:nvCxnSpPr>
      <xdr:spPr>
        <a:xfrm flipV="1">
          <a:off x="3098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38</xdr:row>
      <xdr:rowOff>17272</xdr:rowOff>
    </xdr:to>
    <xdr:cxnSp macro="">
      <xdr:nvCxnSpPr>
        <xdr:cNvPr id="70" name="直線コネクタ 69"/>
        <xdr:cNvCxnSpPr/>
      </xdr:nvCxnSpPr>
      <xdr:spPr>
        <a:xfrm flipV="1">
          <a:off x="2209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38</xdr:row>
      <xdr:rowOff>17272</xdr:rowOff>
    </xdr:to>
    <xdr:cxnSp macro="">
      <xdr:nvCxnSpPr>
        <xdr:cNvPr id="73" name="直線コネクタ 72"/>
        <xdr:cNvCxnSpPr/>
      </xdr:nvCxnSpPr>
      <xdr:spPr>
        <a:xfrm>
          <a:off x="1320800" y="6418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システム関連の導入や更新・保守経費などを筆頭に経常経費を圧迫しており、類似団体平均を上回る結果となっている。必要経費の確保のために、日常的な経常経費の削減や、業務の見直し等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50256</xdr:rowOff>
    </xdr:to>
    <xdr:cxnSp macro="">
      <xdr:nvCxnSpPr>
        <xdr:cNvPr id="127" name="直線コネクタ 126"/>
        <xdr:cNvCxnSpPr/>
      </xdr:nvCxnSpPr>
      <xdr:spPr>
        <a:xfrm>
          <a:off x="15671800" y="28930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24130</xdr:rowOff>
    </xdr:to>
    <xdr:cxnSp macro="">
      <xdr:nvCxnSpPr>
        <xdr:cNvPr id="130" name="直線コネクタ 129"/>
        <xdr:cNvCxnSpPr/>
      </xdr:nvCxnSpPr>
      <xdr:spPr>
        <a:xfrm flipV="1">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24130</xdr:rowOff>
    </xdr:to>
    <xdr:cxnSp macro="">
      <xdr:nvCxnSpPr>
        <xdr:cNvPr id="133" name="直線コネクタ 132"/>
        <xdr:cNvCxnSpPr/>
      </xdr:nvCxnSpPr>
      <xdr:spPr>
        <a:xfrm>
          <a:off x="13893800" y="28212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84546</xdr:rowOff>
    </xdr:to>
    <xdr:cxnSp macro="">
      <xdr:nvCxnSpPr>
        <xdr:cNvPr id="136" name="直線コネクタ 135"/>
        <xdr:cNvCxnSpPr/>
      </xdr:nvCxnSpPr>
      <xdr:spPr>
        <a:xfrm flipV="1">
          <a:off x="13004800" y="28212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33746</xdr:rowOff>
    </xdr:from>
    <xdr:to>
      <xdr:col>65</xdr:col>
      <xdr:colOff>53975</xdr:colOff>
      <xdr:row>16</xdr:row>
      <xdr:rowOff>135346</xdr:rowOff>
    </xdr:to>
    <xdr:sp macro="" textlink="">
      <xdr:nvSpPr>
        <xdr:cNvPr id="154" name="楕円 153"/>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120123</xdr:rowOff>
    </xdr:from>
    <xdr:ext cx="762000" cy="259045"/>
    <xdr:sp macro="" textlink="">
      <xdr:nvSpPr>
        <xdr:cNvPr id="155" name="テキスト ボックス 154"/>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昨年度に引き続き、類似団体平均値とほとんど同様であった。しかし、障害福祉関連費の決算額により影響を受けやすい構造にあるため、今後社会保障経費関連の事業費は慎重に判断していく必要がある。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6350</xdr:rowOff>
    </xdr:to>
    <xdr:cxnSp macro="">
      <xdr:nvCxnSpPr>
        <xdr:cNvPr id="187" name="直線コネクタ 186"/>
        <xdr:cNvCxnSpPr/>
      </xdr:nvCxnSpPr>
      <xdr:spPr>
        <a:xfrm>
          <a:off x="3987800" y="943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57150</xdr:rowOff>
    </xdr:to>
    <xdr:cxnSp macro="">
      <xdr:nvCxnSpPr>
        <xdr:cNvPr id="190" name="直線コネクタ 189"/>
        <xdr:cNvCxnSpPr/>
      </xdr:nvCxnSpPr>
      <xdr:spPr>
        <a:xfrm flipV="1">
          <a:off x="3098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0</xdr:rowOff>
    </xdr:to>
    <xdr:cxnSp macro="">
      <xdr:nvCxnSpPr>
        <xdr:cNvPr id="193" name="直線コネクタ 192"/>
        <xdr:cNvCxnSpPr/>
      </xdr:nvCxnSpPr>
      <xdr:spPr>
        <a:xfrm flipV="1">
          <a:off x="2209800" y="948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56</xdr:row>
      <xdr:rowOff>0</xdr:rowOff>
    </xdr:to>
    <xdr:cxnSp macro="">
      <xdr:nvCxnSpPr>
        <xdr:cNvPr id="196" name="直線コネクタ 195"/>
        <xdr:cNvCxnSpPr/>
      </xdr:nvCxnSpPr>
      <xdr:spPr>
        <a:xfrm>
          <a:off x="1320800" y="946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6" name="楕円 205"/>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7"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8" name="楕円 207"/>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0" name="楕円 209"/>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1" name="テキスト ボックス 210"/>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3" name="テキスト ボックス 212"/>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特別会計への繰出金の増加が挙げられる。主な繰出先は、国民健康保険事業会計、介護保険事業会計、下水道事業会計、簡易水道事業会計であり、保険料や使用料の適正化や徴収強化に取り組み、普通会計からの赤字補てん繰入金を削減していく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xdr:rowOff>
    </xdr:to>
    <xdr:cxnSp macro="">
      <xdr:nvCxnSpPr>
        <xdr:cNvPr id="245" name="直線コネクタ 244"/>
        <xdr:cNvCxnSpPr/>
      </xdr:nvCxnSpPr>
      <xdr:spPr>
        <a:xfrm>
          <a:off x="15671800" y="9911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165862</xdr:rowOff>
    </xdr:to>
    <xdr:cxnSp macro="">
      <xdr:nvCxnSpPr>
        <xdr:cNvPr id="248" name="直線コネクタ 247"/>
        <xdr:cNvCxnSpPr/>
      </xdr:nvCxnSpPr>
      <xdr:spPr>
        <a:xfrm flipV="1">
          <a:off x="14782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165862</xdr:rowOff>
    </xdr:to>
    <xdr:cxnSp macro="">
      <xdr:nvCxnSpPr>
        <xdr:cNvPr id="251" name="直線コネクタ 250"/>
        <xdr:cNvCxnSpPr/>
      </xdr:nvCxnSpPr>
      <xdr:spPr>
        <a:xfrm>
          <a:off x="13893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65278</xdr:rowOff>
    </xdr:to>
    <xdr:cxnSp macro="">
      <xdr:nvCxnSpPr>
        <xdr:cNvPr id="254" name="直線コネクタ 253"/>
        <xdr:cNvCxnSpPr/>
      </xdr:nvCxnSpPr>
      <xdr:spPr>
        <a:xfrm flipV="1">
          <a:off x="13004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4" name="楕円 263"/>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5"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68" name="楕円 267"/>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69" name="テキスト ボックス 268"/>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0" name="楕円 269"/>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1" name="テキスト ボックス 270"/>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72" name="楕円 271"/>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73" name="テキスト ボックス 272"/>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の類似団体平均との格差は是正されてきている。本町は、消防業務を室戸市に委託しているほか、広域でゴミ処理に要する費用負担を行っており、経常経費の削減が困難な状況となってきている。住民や他団体への補助金等の支出を慎重に行い、バランスを取っ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03" name="直線コネクタ 302"/>
        <xdr:cNvCxnSpPr/>
      </xdr:nvCxnSpPr>
      <xdr:spPr>
        <a:xfrm flipV="1">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101854</xdr:rowOff>
    </xdr:to>
    <xdr:cxnSp macro="">
      <xdr:nvCxnSpPr>
        <xdr:cNvPr id="306" name="直線コネクタ 305"/>
        <xdr:cNvCxnSpPr/>
      </xdr:nvCxnSpPr>
      <xdr:spPr>
        <a:xfrm flipV="1">
          <a:off x="14782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38</xdr:row>
      <xdr:rowOff>85852</xdr:rowOff>
    </xdr:to>
    <xdr:cxnSp macro="">
      <xdr:nvCxnSpPr>
        <xdr:cNvPr id="309" name="直線コネクタ 308"/>
        <xdr:cNvCxnSpPr/>
      </xdr:nvCxnSpPr>
      <xdr:spPr>
        <a:xfrm flipV="1">
          <a:off x="13893800" y="64455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85852</xdr:rowOff>
    </xdr:to>
    <xdr:cxnSp macro="">
      <xdr:nvCxnSpPr>
        <xdr:cNvPr id="312" name="直線コネクタ 311"/>
        <xdr:cNvCxnSpPr/>
      </xdr:nvCxnSpPr>
      <xdr:spPr>
        <a:xfrm>
          <a:off x="13004800" y="6591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6" name="楕円 325"/>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7" name="テキスト ボックス 326"/>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28" name="楕円 327"/>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29" name="テキスト ボックス 328"/>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0" name="楕円 329"/>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1" name="テキスト ボックス 330"/>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年度より情報通信基盤整備に要した起債償還（償還額</a:t>
          </a:r>
          <a:r>
            <a:rPr kumimoji="1" lang="en-US" altLang="ja-JP" sz="1300">
              <a:latin typeface="ＭＳ Ｐゴシック" panose="020B0600070205080204" pitchFamily="50" charset="-128"/>
              <a:ea typeface="ＭＳ Ｐゴシック" panose="020B0600070205080204" pitchFamily="50" charset="-128"/>
            </a:rPr>
            <a:t>120,000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年）が悪化の原因となっている。特定財源の確保や、毎年の起債額が償還額を上回らないように努めるなど、公債費の削減に取り組む。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77</xdr:row>
      <xdr:rowOff>153670</xdr:rowOff>
    </xdr:to>
    <xdr:cxnSp macro="">
      <xdr:nvCxnSpPr>
        <xdr:cNvPr id="363" name="直線コネクタ 362"/>
        <xdr:cNvCxnSpPr/>
      </xdr:nvCxnSpPr>
      <xdr:spPr>
        <a:xfrm>
          <a:off x="3987800" y="13321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77</xdr:row>
      <xdr:rowOff>119380</xdr:rowOff>
    </xdr:to>
    <xdr:cxnSp macro="">
      <xdr:nvCxnSpPr>
        <xdr:cNvPr id="366" name="直線コネクタ 365"/>
        <xdr:cNvCxnSpPr/>
      </xdr:nvCxnSpPr>
      <xdr:spPr>
        <a:xfrm>
          <a:off x="3098800" y="130505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73661</xdr:rowOff>
    </xdr:to>
    <xdr:cxnSp macro="">
      <xdr:nvCxnSpPr>
        <xdr:cNvPr id="369" name="直線コネクタ 368"/>
        <xdr:cNvCxnSpPr/>
      </xdr:nvCxnSpPr>
      <xdr:spPr>
        <a:xfrm flipV="1">
          <a:off x="2209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73661</xdr:rowOff>
    </xdr:to>
    <xdr:cxnSp macro="">
      <xdr:nvCxnSpPr>
        <xdr:cNvPr id="372" name="直線コネクタ 371"/>
        <xdr:cNvCxnSpPr/>
      </xdr:nvCxnSpPr>
      <xdr:spPr>
        <a:xfrm>
          <a:off x="1320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2" name="楕円 38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68580</xdr:rowOff>
    </xdr:from>
    <xdr:to>
      <xdr:col>20</xdr:col>
      <xdr:colOff>38100</xdr:colOff>
      <xdr:row>77</xdr:row>
      <xdr:rowOff>170180</xdr:rowOff>
    </xdr:to>
    <xdr:sp macro="" textlink="">
      <xdr:nvSpPr>
        <xdr:cNvPr id="384" name="楕円 383"/>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154957</xdr:rowOff>
    </xdr:from>
    <xdr:ext cx="736600" cy="259045"/>
    <xdr:sp macro="" textlink="">
      <xdr:nvSpPr>
        <xdr:cNvPr id="385" name="テキスト ボックス 384"/>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6" name="楕円 385"/>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7" name="テキスト ボックス 386"/>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8" name="楕円 387"/>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89" name="テキスト ボックス 388"/>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0" name="楕円 389"/>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1" name="テキスト ボックス 390"/>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類似団体平均との差は年々解消している傾向にある。経常経費の大部分を占める人件費は定員適正化計画に基づく抑制や、事業見直しによる歳出削減に取り組んでいく。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27395</xdr:rowOff>
    </xdr:from>
    <xdr:to>
      <xdr:col>82</xdr:col>
      <xdr:colOff>107950</xdr:colOff>
      <xdr:row>79</xdr:row>
      <xdr:rowOff>60052</xdr:rowOff>
    </xdr:to>
    <xdr:cxnSp macro="">
      <xdr:nvCxnSpPr>
        <xdr:cNvPr id="426" name="直線コネクタ 425"/>
        <xdr:cNvCxnSpPr/>
      </xdr:nvCxnSpPr>
      <xdr:spPr>
        <a:xfrm>
          <a:off x="15671800" y="135719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80</xdr:row>
      <xdr:rowOff>2902</xdr:rowOff>
    </xdr:to>
    <xdr:cxnSp macro="">
      <xdr:nvCxnSpPr>
        <xdr:cNvPr id="429" name="直線コネクタ 428"/>
        <xdr:cNvCxnSpPr/>
      </xdr:nvCxnSpPr>
      <xdr:spPr>
        <a:xfrm flipV="1">
          <a:off x="14782800" y="135719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2902</xdr:rowOff>
    </xdr:from>
    <xdr:to>
      <xdr:col>73</xdr:col>
      <xdr:colOff>180975</xdr:colOff>
      <xdr:row>80</xdr:row>
      <xdr:rowOff>55155</xdr:rowOff>
    </xdr:to>
    <xdr:cxnSp macro="">
      <xdr:nvCxnSpPr>
        <xdr:cNvPr id="432" name="直線コネクタ 431"/>
        <xdr:cNvCxnSpPr/>
      </xdr:nvCxnSpPr>
      <xdr:spPr>
        <a:xfrm flipV="1">
          <a:off x="13893800" y="137189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118836</xdr:rowOff>
    </xdr:from>
    <xdr:to>
      <xdr:col>69</xdr:col>
      <xdr:colOff>92075</xdr:colOff>
      <xdr:row>80</xdr:row>
      <xdr:rowOff>55155</xdr:rowOff>
    </xdr:to>
    <xdr:cxnSp macro="">
      <xdr:nvCxnSpPr>
        <xdr:cNvPr id="435" name="直線コネクタ 434"/>
        <xdr:cNvCxnSpPr/>
      </xdr:nvCxnSpPr>
      <xdr:spPr>
        <a:xfrm>
          <a:off x="13004800" y="1366338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9252</xdr:rowOff>
    </xdr:from>
    <xdr:to>
      <xdr:col>82</xdr:col>
      <xdr:colOff>158750</xdr:colOff>
      <xdr:row>79</xdr:row>
      <xdr:rowOff>110852</xdr:rowOff>
    </xdr:to>
    <xdr:sp macro="" textlink="">
      <xdr:nvSpPr>
        <xdr:cNvPr id="445" name="楕円 444"/>
        <xdr:cNvSpPr/>
      </xdr:nvSpPr>
      <xdr:spPr>
        <a:xfrm>
          <a:off x="164592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152779</xdr:rowOff>
    </xdr:from>
    <xdr:ext cx="762000" cy="259045"/>
    <xdr:sp macro="" textlink="">
      <xdr:nvSpPr>
        <xdr:cNvPr id="446" name="公債費以外該当値テキスト"/>
        <xdr:cNvSpPr txBox="1"/>
      </xdr:nvSpPr>
      <xdr:spPr>
        <a:xfrm>
          <a:off x="165989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47" name="楕円 446"/>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48" name="テキスト ボックス 447"/>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123552</xdr:rowOff>
    </xdr:from>
    <xdr:to>
      <xdr:col>74</xdr:col>
      <xdr:colOff>31750</xdr:colOff>
      <xdr:row>80</xdr:row>
      <xdr:rowOff>53702</xdr:rowOff>
    </xdr:to>
    <xdr:sp macro="" textlink="">
      <xdr:nvSpPr>
        <xdr:cNvPr id="449" name="楕円 448"/>
        <xdr:cNvSpPr/>
      </xdr:nvSpPr>
      <xdr:spPr>
        <a:xfrm>
          <a:off x="14732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38479</xdr:rowOff>
    </xdr:from>
    <xdr:ext cx="762000" cy="259045"/>
    <xdr:sp macro="" textlink="">
      <xdr:nvSpPr>
        <xdr:cNvPr id="450" name="テキスト ボックス 449"/>
        <xdr:cNvSpPr txBox="1"/>
      </xdr:nvSpPr>
      <xdr:spPr>
        <a:xfrm>
          <a:off x="14401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4355</xdr:rowOff>
    </xdr:from>
    <xdr:to>
      <xdr:col>69</xdr:col>
      <xdr:colOff>142875</xdr:colOff>
      <xdr:row>80</xdr:row>
      <xdr:rowOff>105955</xdr:rowOff>
    </xdr:to>
    <xdr:sp macro="" textlink="">
      <xdr:nvSpPr>
        <xdr:cNvPr id="451" name="楕円 450"/>
        <xdr:cNvSpPr/>
      </xdr:nvSpPr>
      <xdr:spPr>
        <a:xfrm>
          <a:off x="13843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90732</xdr:rowOff>
    </xdr:from>
    <xdr:ext cx="762000" cy="259045"/>
    <xdr:sp macro="" textlink="">
      <xdr:nvSpPr>
        <xdr:cNvPr id="452" name="テキスト ボックス 451"/>
        <xdr:cNvSpPr txBox="1"/>
      </xdr:nvSpPr>
      <xdr:spPr>
        <a:xfrm>
          <a:off x="13512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53" name="楕円 452"/>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54" name="テキスト ボックス 453"/>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41848</xdr:rowOff>
    </xdr:from>
    <xdr:to>
      <xdr:col>29</xdr:col>
      <xdr:colOff>127000</xdr:colOff>
      <xdr:row>18</xdr:row>
      <xdr:rowOff>72498</xdr:rowOff>
    </xdr:to>
    <xdr:cxnSp macro="">
      <xdr:nvCxnSpPr>
        <xdr:cNvPr id="49" name="直線コネクタ 48"/>
        <xdr:cNvCxnSpPr/>
      </xdr:nvCxnSpPr>
      <xdr:spPr bwMode="auto">
        <a:xfrm>
          <a:off x="5003800" y="3175573"/>
          <a:ext cx="647700" cy="3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41848</xdr:rowOff>
    </xdr:from>
    <xdr:to>
      <xdr:col>26</xdr:col>
      <xdr:colOff>50800</xdr:colOff>
      <xdr:row>18</xdr:row>
      <xdr:rowOff>63417</xdr:rowOff>
    </xdr:to>
    <xdr:cxnSp macro="">
      <xdr:nvCxnSpPr>
        <xdr:cNvPr id="52" name="直線コネクタ 51"/>
        <xdr:cNvCxnSpPr/>
      </xdr:nvCxnSpPr>
      <xdr:spPr bwMode="auto">
        <a:xfrm flipV="1">
          <a:off x="4305300" y="3175573"/>
          <a:ext cx="698500" cy="2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63417</xdr:rowOff>
    </xdr:from>
    <xdr:to>
      <xdr:col>22</xdr:col>
      <xdr:colOff>114300</xdr:colOff>
      <xdr:row>18</xdr:row>
      <xdr:rowOff>64301</xdr:rowOff>
    </xdr:to>
    <xdr:cxnSp macro="">
      <xdr:nvCxnSpPr>
        <xdr:cNvPr id="55" name="直線コネクタ 54"/>
        <xdr:cNvCxnSpPr/>
      </xdr:nvCxnSpPr>
      <xdr:spPr bwMode="auto">
        <a:xfrm flipV="1">
          <a:off x="3606800" y="3197142"/>
          <a:ext cx="698500" cy="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64301</xdr:rowOff>
    </xdr:from>
    <xdr:to>
      <xdr:col>18</xdr:col>
      <xdr:colOff>177800</xdr:colOff>
      <xdr:row>18</xdr:row>
      <xdr:rowOff>93110</xdr:rowOff>
    </xdr:to>
    <xdr:cxnSp macro="">
      <xdr:nvCxnSpPr>
        <xdr:cNvPr id="58" name="直線コネクタ 57"/>
        <xdr:cNvCxnSpPr/>
      </xdr:nvCxnSpPr>
      <xdr:spPr bwMode="auto">
        <a:xfrm flipV="1">
          <a:off x="2908300" y="3198026"/>
          <a:ext cx="698500" cy="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21698</xdr:rowOff>
    </xdr:from>
    <xdr:to>
      <xdr:col>29</xdr:col>
      <xdr:colOff>177800</xdr:colOff>
      <xdr:row>18</xdr:row>
      <xdr:rowOff>123298</xdr:rowOff>
    </xdr:to>
    <xdr:sp macro="" textlink="">
      <xdr:nvSpPr>
        <xdr:cNvPr id="68" name="楕円 67"/>
        <xdr:cNvSpPr/>
      </xdr:nvSpPr>
      <xdr:spPr bwMode="auto">
        <a:xfrm>
          <a:off x="5600700" y="315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165225</xdr:rowOff>
    </xdr:from>
    <xdr:ext cx="762000" cy="259045"/>
    <xdr:sp macro="" textlink="">
      <xdr:nvSpPr>
        <xdr:cNvPr id="69" name="人口1人当たり決算額の推移該当値テキスト130"/>
        <xdr:cNvSpPr txBox="1"/>
      </xdr:nvSpPr>
      <xdr:spPr>
        <a:xfrm>
          <a:off x="5740400" y="31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162498</xdr:rowOff>
    </xdr:from>
    <xdr:to>
      <xdr:col>26</xdr:col>
      <xdr:colOff>101600</xdr:colOff>
      <xdr:row>18</xdr:row>
      <xdr:rowOff>92648</xdr:rowOff>
    </xdr:to>
    <xdr:sp macro="" textlink="">
      <xdr:nvSpPr>
        <xdr:cNvPr id="70" name="楕円 69"/>
        <xdr:cNvSpPr/>
      </xdr:nvSpPr>
      <xdr:spPr bwMode="auto">
        <a:xfrm>
          <a:off x="4953000" y="312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77425</xdr:rowOff>
    </xdr:from>
    <xdr:ext cx="736600" cy="259045"/>
    <xdr:sp macro="" textlink="">
      <xdr:nvSpPr>
        <xdr:cNvPr id="71" name="テキスト ボックス 70"/>
        <xdr:cNvSpPr txBox="1"/>
      </xdr:nvSpPr>
      <xdr:spPr>
        <a:xfrm>
          <a:off x="4622800" y="321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12617</xdr:rowOff>
    </xdr:from>
    <xdr:to>
      <xdr:col>22</xdr:col>
      <xdr:colOff>165100</xdr:colOff>
      <xdr:row>18</xdr:row>
      <xdr:rowOff>114217</xdr:rowOff>
    </xdr:to>
    <xdr:sp macro="" textlink="">
      <xdr:nvSpPr>
        <xdr:cNvPr id="72" name="楕円 71"/>
        <xdr:cNvSpPr/>
      </xdr:nvSpPr>
      <xdr:spPr bwMode="auto">
        <a:xfrm>
          <a:off x="4254500" y="31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98994</xdr:rowOff>
    </xdr:from>
    <xdr:ext cx="762000" cy="259045"/>
    <xdr:sp macro="" textlink="">
      <xdr:nvSpPr>
        <xdr:cNvPr id="73" name="テキスト ボックス 72"/>
        <xdr:cNvSpPr txBox="1"/>
      </xdr:nvSpPr>
      <xdr:spPr>
        <a:xfrm>
          <a:off x="3924300" y="3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13501</xdr:rowOff>
    </xdr:from>
    <xdr:to>
      <xdr:col>19</xdr:col>
      <xdr:colOff>38100</xdr:colOff>
      <xdr:row>18</xdr:row>
      <xdr:rowOff>115101</xdr:rowOff>
    </xdr:to>
    <xdr:sp macro="" textlink="">
      <xdr:nvSpPr>
        <xdr:cNvPr id="74" name="楕円 73"/>
        <xdr:cNvSpPr/>
      </xdr:nvSpPr>
      <xdr:spPr bwMode="auto">
        <a:xfrm>
          <a:off x="3556000" y="31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99878</xdr:rowOff>
    </xdr:from>
    <xdr:ext cx="762000" cy="259045"/>
    <xdr:sp macro="" textlink="">
      <xdr:nvSpPr>
        <xdr:cNvPr id="75" name="テキスト ボックス 74"/>
        <xdr:cNvSpPr txBox="1"/>
      </xdr:nvSpPr>
      <xdr:spPr>
        <a:xfrm>
          <a:off x="3225800" y="323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42310</xdr:rowOff>
    </xdr:from>
    <xdr:to>
      <xdr:col>15</xdr:col>
      <xdr:colOff>101600</xdr:colOff>
      <xdr:row>18</xdr:row>
      <xdr:rowOff>143910</xdr:rowOff>
    </xdr:to>
    <xdr:sp macro="" textlink="">
      <xdr:nvSpPr>
        <xdr:cNvPr id="76" name="楕円 75"/>
        <xdr:cNvSpPr/>
      </xdr:nvSpPr>
      <xdr:spPr bwMode="auto">
        <a:xfrm>
          <a:off x="2857500" y="317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128687</xdr:rowOff>
    </xdr:from>
    <xdr:ext cx="762000" cy="259045"/>
    <xdr:sp macro="" textlink="">
      <xdr:nvSpPr>
        <xdr:cNvPr id="77" name="テキスト ボックス 76"/>
        <xdr:cNvSpPr txBox="1"/>
      </xdr:nvSpPr>
      <xdr:spPr>
        <a:xfrm>
          <a:off x="2527300" y="326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127540</xdr:rowOff>
    </xdr:from>
    <xdr:to>
      <xdr:col>29</xdr:col>
      <xdr:colOff>127000</xdr:colOff>
      <xdr:row>35</xdr:row>
      <xdr:rowOff>164715</xdr:rowOff>
    </xdr:to>
    <xdr:cxnSp macro="">
      <xdr:nvCxnSpPr>
        <xdr:cNvPr id="108" name="直線コネクタ 107"/>
        <xdr:cNvCxnSpPr/>
      </xdr:nvCxnSpPr>
      <xdr:spPr bwMode="auto">
        <a:xfrm flipV="1">
          <a:off x="5003800" y="6737890"/>
          <a:ext cx="647700" cy="3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164715</xdr:rowOff>
    </xdr:from>
    <xdr:to>
      <xdr:col>26</xdr:col>
      <xdr:colOff>50800</xdr:colOff>
      <xdr:row>35</xdr:row>
      <xdr:rowOff>250805</xdr:rowOff>
    </xdr:to>
    <xdr:cxnSp macro="">
      <xdr:nvCxnSpPr>
        <xdr:cNvPr id="111" name="直線コネクタ 110"/>
        <xdr:cNvCxnSpPr/>
      </xdr:nvCxnSpPr>
      <xdr:spPr bwMode="auto">
        <a:xfrm flipV="1">
          <a:off x="4305300" y="6775065"/>
          <a:ext cx="6985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236303</xdr:rowOff>
    </xdr:from>
    <xdr:to>
      <xdr:col>22</xdr:col>
      <xdr:colOff>114300</xdr:colOff>
      <xdr:row>35</xdr:row>
      <xdr:rowOff>250805</xdr:rowOff>
    </xdr:to>
    <xdr:cxnSp macro="">
      <xdr:nvCxnSpPr>
        <xdr:cNvPr id="114" name="直線コネクタ 113"/>
        <xdr:cNvCxnSpPr/>
      </xdr:nvCxnSpPr>
      <xdr:spPr bwMode="auto">
        <a:xfrm>
          <a:off x="3606800" y="6846653"/>
          <a:ext cx="698500" cy="14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236303</xdr:rowOff>
    </xdr:from>
    <xdr:to>
      <xdr:col>18</xdr:col>
      <xdr:colOff>177800</xdr:colOff>
      <xdr:row>35</xdr:row>
      <xdr:rowOff>240161</xdr:rowOff>
    </xdr:to>
    <xdr:cxnSp macro="">
      <xdr:nvCxnSpPr>
        <xdr:cNvPr id="117" name="直線コネクタ 116"/>
        <xdr:cNvCxnSpPr/>
      </xdr:nvCxnSpPr>
      <xdr:spPr bwMode="auto">
        <a:xfrm flipV="1">
          <a:off x="2908300" y="6846653"/>
          <a:ext cx="698500" cy="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76740</xdr:rowOff>
    </xdr:from>
    <xdr:to>
      <xdr:col>29</xdr:col>
      <xdr:colOff>177800</xdr:colOff>
      <xdr:row>35</xdr:row>
      <xdr:rowOff>178340</xdr:rowOff>
    </xdr:to>
    <xdr:sp macro="" textlink="">
      <xdr:nvSpPr>
        <xdr:cNvPr id="127" name="楕円 126"/>
        <xdr:cNvSpPr/>
      </xdr:nvSpPr>
      <xdr:spPr bwMode="auto">
        <a:xfrm>
          <a:off x="5600700" y="668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264717</xdr:rowOff>
    </xdr:from>
    <xdr:ext cx="762000" cy="259045"/>
    <xdr:sp macro="" textlink="">
      <xdr:nvSpPr>
        <xdr:cNvPr id="128" name="人口1人当たり決算額の推移該当値テキスト445"/>
        <xdr:cNvSpPr txBox="1"/>
      </xdr:nvSpPr>
      <xdr:spPr>
        <a:xfrm>
          <a:off x="5740400" y="653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113915</xdr:rowOff>
    </xdr:from>
    <xdr:to>
      <xdr:col>26</xdr:col>
      <xdr:colOff>101600</xdr:colOff>
      <xdr:row>35</xdr:row>
      <xdr:rowOff>215515</xdr:rowOff>
    </xdr:to>
    <xdr:sp macro="" textlink="">
      <xdr:nvSpPr>
        <xdr:cNvPr id="129" name="楕円 128"/>
        <xdr:cNvSpPr/>
      </xdr:nvSpPr>
      <xdr:spPr bwMode="auto">
        <a:xfrm>
          <a:off x="4953000" y="672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225692</xdr:rowOff>
    </xdr:from>
    <xdr:ext cx="736600" cy="259045"/>
    <xdr:sp macro="" textlink="">
      <xdr:nvSpPr>
        <xdr:cNvPr id="130" name="テキスト ボックス 129"/>
        <xdr:cNvSpPr txBox="1"/>
      </xdr:nvSpPr>
      <xdr:spPr>
        <a:xfrm>
          <a:off x="4622800" y="649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200005</xdr:rowOff>
    </xdr:from>
    <xdr:to>
      <xdr:col>22</xdr:col>
      <xdr:colOff>165100</xdr:colOff>
      <xdr:row>35</xdr:row>
      <xdr:rowOff>301605</xdr:rowOff>
    </xdr:to>
    <xdr:sp macro="" textlink="">
      <xdr:nvSpPr>
        <xdr:cNvPr id="131" name="楕円 130"/>
        <xdr:cNvSpPr/>
      </xdr:nvSpPr>
      <xdr:spPr bwMode="auto">
        <a:xfrm>
          <a:off x="4254500" y="68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286382</xdr:rowOff>
    </xdr:from>
    <xdr:ext cx="762000" cy="259045"/>
    <xdr:sp macro="" textlink="">
      <xdr:nvSpPr>
        <xdr:cNvPr id="132" name="テキスト ボックス 131"/>
        <xdr:cNvSpPr txBox="1"/>
      </xdr:nvSpPr>
      <xdr:spPr>
        <a:xfrm>
          <a:off x="3924300" y="68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185503</xdr:rowOff>
    </xdr:from>
    <xdr:to>
      <xdr:col>19</xdr:col>
      <xdr:colOff>38100</xdr:colOff>
      <xdr:row>35</xdr:row>
      <xdr:rowOff>287103</xdr:rowOff>
    </xdr:to>
    <xdr:sp macro="" textlink="">
      <xdr:nvSpPr>
        <xdr:cNvPr id="133" name="楕円 132"/>
        <xdr:cNvSpPr/>
      </xdr:nvSpPr>
      <xdr:spPr bwMode="auto">
        <a:xfrm>
          <a:off x="3556000" y="67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271880</xdr:rowOff>
    </xdr:from>
    <xdr:ext cx="762000" cy="259045"/>
    <xdr:sp macro="" textlink="">
      <xdr:nvSpPr>
        <xdr:cNvPr id="134" name="テキスト ボックス 133"/>
        <xdr:cNvSpPr txBox="1"/>
      </xdr:nvSpPr>
      <xdr:spPr>
        <a:xfrm>
          <a:off x="3225800" y="68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189361</xdr:rowOff>
    </xdr:from>
    <xdr:to>
      <xdr:col>15</xdr:col>
      <xdr:colOff>101600</xdr:colOff>
      <xdr:row>35</xdr:row>
      <xdr:rowOff>290961</xdr:rowOff>
    </xdr:to>
    <xdr:sp macro="" textlink="">
      <xdr:nvSpPr>
        <xdr:cNvPr id="135" name="楕円 134"/>
        <xdr:cNvSpPr/>
      </xdr:nvSpPr>
      <xdr:spPr bwMode="auto">
        <a:xfrm>
          <a:off x="2857500" y="679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275738</xdr:rowOff>
    </xdr:from>
    <xdr:ext cx="762000" cy="259045"/>
    <xdr:sp macro="" textlink="">
      <xdr:nvSpPr>
        <xdr:cNvPr id="136" name="テキスト ボックス 135"/>
        <xdr:cNvSpPr txBox="1"/>
      </xdr:nvSpPr>
      <xdr:spPr>
        <a:xfrm>
          <a:off x="2527300" y="688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83391</xdr:rowOff>
    </xdr:from>
    <xdr:to>
      <xdr:col>24</xdr:col>
      <xdr:colOff>63500</xdr:colOff>
      <xdr:row>36</xdr:row>
      <xdr:rowOff>95407</xdr:rowOff>
    </xdr:to>
    <xdr:cxnSp macro="">
      <xdr:nvCxnSpPr>
        <xdr:cNvPr id="58" name="直線コネクタ 57"/>
        <xdr:cNvCxnSpPr/>
      </xdr:nvCxnSpPr>
      <xdr:spPr>
        <a:xfrm>
          <a:off x="3797300" y="6255591"/>
          <a:ext cx="8382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83391</xdr:rowOff>
    </xdr:from>
    <xdr:to>
      <xdr:col>19</xdr:col>
      <xdr:colOff>177800</xdr:colOff>
      <xdr:row>36</xdr:row>
      <xdr:rowOff>111692</xdr:rowOff>
    </xdr:to>
    <xdr:cxnSp macro="">
      <xdr:nvCxnSpPr>
        <xdr:cNvPr id="61" name="直線コネクタ 60"/>
        <xdr:cNvCxnSpPr/>
      </xdr:nvCxnSpPr>
      <xdr:spPr>
        <a:xfrm flipV="1">
          <a:off x="2908300" y="6255591"/>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108144</xdr:rowOff>
    </xdr:from>
    <xdr:to>
      <xdr:col>15</xdr:col>
      <xdr:colOff>50800</xdr:colOff>
      <xdr:row>36</xdr:row>
      <xdr:rowOff>111692</xdr:rowOff>
    </xdr:to>
    <xdr:cxnSp macro="">
      <xdr:nvCxnSpPr>
        <xdr:cNvPr id="64" name="直線コネクタ 63"/>
        <xdr:cNvCxnSpPr/>
      </xdr:nvCxnSpPr>
      <xdr:spPr>
        <a:xfrm>
          <a:off x="2019300" y="628034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108144</xdr:rowOff>
    </xdr:from>
    <xdr:to>
      <xdr:col>10</xdr:col>
      <xdr:colOff>114300</xdr:colOff>
      <xdr:row>36</xdr:row>
      <xdr:rowOff>157837</xdr:rowOff>
    </xdr:to>
    <xdr:cxnSp macro="">
      <xdr:nvCxnSpPr>
        <xdr:cNvPr id="67" name="直線コネクタ 66"/>
        <xdr:cNvCxnSpPr/>
      </xdr:nvCxnSpPr>
      <xdr:spPr>
        <a:xfrm flipV="1">
          <a:off x="1130300" y="6280344"/>
          <a:ext cx="8890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44607</xdr:rowOff>
    </xdr:from>
    <xdr:to>
      <xdr:col>24</xdr:col>
      <xdr:colOff>114300</xdr:colOff>
      <xdr:row>36</xdr:row>
      <xdr:rowOff>146207</xdr:rowOff>
    </xdr:to>
    <xdr:sp macro="" textlink="">
      <xdr:nvSpPr>
        <xdr:cNvPr id="77" name="楕円 76"/>
        <xdr:cNvSpPr/>
      </xdr:nvSpPr>
      <xdr:spPr>
        <a:xfrm>
          <a:off x="4584700" y="62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23034</xdr:rowOff>
    </xdr:from>
    <xdr:ext cx="599010" cy="259045"/>
    <xdr:sp macro="" textlink="">
      <xdr:nvSpPr>
        <xdr:cNvPr id="78" name="人件費該当値テキスト"/>
        <xdr:cNvSpPr txBox="1"/>
      </xdr:nvSpPr>
      <xdr:spPr>
        <a:xfrm>
          <a:off x="4686300" y="61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32591</xdr:rowOff>
    </xdr:from>
    <xdr:to>
      <xdr:col>20</xdr:col>
      <xdr:colOff>38100</xdr:colOff>
      <xdr:row>36</xdr:row>
      <xdr:rowOff>134191</xdr:rowOff>
    </xdr:to>
    <xdr:sp macro="" textlink="">
      <xdr:nvSpPr>
        <xdr:cNvPr id="79" name="楕円 78"/>
        <xdr:cNvSpPr/>
      </xdr:nvSpPr>
      <xdr:spPr>
        <a:xfrm>
          <a:off x="3746500" y="62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125318</xdr:rowOff>
    </xdr:from>
    <xdr:ext cx="599010" cy="259045"/>
    <xdr:sp macro="" textlink="">
      <xdr:nvSpPr>
        <xdr:cNvPr id="80" name="テキスト ボックス 79"/>
        <xdr:cNvSpPr txBox="1"/>
      </xdr:nvSpPr>
      <xdr:spPr>
        <a:xfrm>
          <a:off x="3497795" y="629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60892</xdr:rowOff>
    </xdr:from>
    <xdr:to>
      <xdr:col>15</xdr:col>
      <xdr:colOff>101600</xdr:colOff>
      <xdr:row>36</xdr:row>
      <xdr:rowOff>162492</xdr:rowOff>
    </xdr:to>
    <xdr:sp macro="" textlink="">
      <xdr:nvSpPr>
        <xdr:cNvPr id="81" name="楕円 80"/>
        <xdr:cNvSpPr/>
      </xdr:nvSpPr>
      <xdr:spPr>
        <a:xfrm>
          <a:off x="2857500" y="62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153619</xdr:rowOff>
    </xdr:from>
    <xdr:ext cx="599010" cy="259045"/>
    <xdr:sp macro="" textlink="">
      <xdr:nvSpPr>
        <xdr:cNvPr id="82" name="テキスト ボックス 81"/>
        <xdr:cNvSpPr txBox="1"/>
      </xdr:nvSpPr>
      <xdr:spPr>
        <a:xfrm>
          <a:off x="2608795" y="632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57344</xdr:rowOff>
    </xdr:from>
    <xdr:to>
      <xdr:col>10</xdr:col>
      <xdr:colOff>165100</xdr:colOff>
      <xdr:row>36</xdr:row>
      <xdr:rowOff>158944</xdr:rowOff>
    </xdr:to>
    <xdr:sp macro="" textlink="">
      <xdr:nvSpPr>
        <xdr:cNvPr id="83" name="楕円 82"/>
        <xdr:cNvSpPr/>
      </xdr:nvSpPr>
      <xdr:spPr>
        <a:xfrm>
          <a:off x="1968500" y="622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150071</xdr:rowOff>
    </xdr:from>
    <xdr:ext cx="599010" cy="259045"/>
    <xdr:sp macro="" textlink="">
      <xdr:nvSpPr>
        <xdr:cNvPr id="84" name="テキスト ボックス 83"/>
        <xdr:cNvSpPr txBox="1"/>
      </xdr:nvSpPr>
      <xdr:spPr>
        <a:xfrm>
          <a:off x="1719795" y="63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107037</xdr:rowOff>
    </xdr:from>
    <xdr:to>
      <xdr:col>6</xdr:col>
      <xdr:colOff>38100</xdr:colOff>
      <xdr:row>37</xdr:row>
      <xdr:rowOff>37187</xdr:rowOff>
    </xdr:to>
    <xdr:sp macro="" textlink="">
      <xdr:nvSpPr>
        <xdr:cNvPr id="85" name="楕円 84"/>
        <xdr:cNvSpPr/>
      </xdr:nvSpPr>
      <xdr:spPr>
        <a:xfrm>
          <a:off x="1079500" y="62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28314</xdr:rowOff>
    </xdr:from>
    <xdr:ext cx="599010" cy="259045"/>
    <xdr:sp macro="" textlink="">
      <xdr:nvSpPr>
        <xdr:cNvPr id="86" name="テキスト ボックス 85"/>
        <xdr:cNvSpPr txBox="1"/>
      </xdr:nvSpPr>
      <xdr:spPr>
        <a:xfrm>
          <a:off x="830795" y="637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125798</xdr:rowOff>
    </xdr:from>
    <xdr:to>
      <xdr:col>24</xdr:col>
      <xdr:colOff>63500</xdr:colOff>
      <xdr:row>57</xdr:row>
      <xdr:rowOff>139050</xdr:rowOff>
    </xdr:to>
    <xdr:cxnSp macro="">
      <xdr:nvCxnSpPr>
        <xdr:cNvPr id="117" name="直線コネクタ 116"/>
        <xdr:cNvCxnSpPr/>
      </xdr:nvCxnSpPr>
      <xdr:spPr>
        <a:xfrm>
          <a:off x="3797300" y="9898448"/>
          <a:ext cx="8382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125798</xdr:rowOff>
    </xdr:from>
    <xdr:to>
      <xdr:col>19</xdr:col>
      <xdr:colOff>177800</xdr:colOff>
      <xdr:row>57</xdr:row>
      <xdr:rowOff>157144</xdr:rowOff>
    </xdr:to>
    <xdr:cxnSp macro="">
      <xdr:nvCxnSpPr>
        <xdr:cNvPr id="120" name="直線コネクタ 119"/>
        <xdr:cNvCxnSpPr/>
      </xdr:nvCxnSpPr>
      <xdr:spPr>
        <a:xfrm flipV="1">
          <a:off x="2908300" y="9898448"/>
          <a:ext cx="8890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157144</xdr:rowOff>
    </xdr:from>
    <xdr:to>
      <xdr:col>15</xdr:col>
      <xdr:colOff>50800</xdr:colOff>
      <xdr:row>58</xdr:row>
      <xdr:rowOff>14974</xdr:rowOff>
    </xdr:to>
    <xdr:cxnSp macro="">
      <xdr:nvCxnSpPr>
        <xdr:cNvPr id="123" name="直線コネクタ 122"/>
        <xdr:cNvCxnSpPr/>
      </xdr:nvCxnSpPr>
      <xdr:spPr>
        <a:xfrm flipV="1">
          <a:off x="2019300" y="9929794"/>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14974</xdr:rowOff>
    </xdr:from>
    <xdr:to>
      <xdr:col>10</xdr:col>
      <xdr:colOff>114300</xdr:colOff>
      <xdr:row>58</xdr:row>
      <xdr:rowOff>32302</xdr:rowOff>
    </xdr:to>
    <xdr:cxnSp macro="">
      <xdr:nvCxnSpPr>
        <xdr:cNvPr id="126" name="直線コネクタ 125"/>
        <xdr:cNvCxnSpPr/>
      </xdr:nvCxnSpPr>
      <xdr:spPr>
        <a:xfrm flipV="1">
          <a:off x="1130300" y="995907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88250</xdr:rowOff>
    </xdr:from>
    <xdr:to>
      <xdr:col>24</xdr:col>
      <xdr:colOff>114300</xdr:colOff>
      <xdr:row>58</xdr:row>
      <xdr:rowOff>18400</xdr:rowOff>
    </xdr:to>
    <xdr:sp macro="" textlink="">
      <xdr:nvSpPr>
        <xdr:cNvPr id="136" name="楕円 135"/>
        <xdr:cNvSpPr/>
      </xdr:nvSpPr>
      <xdr:spPr>
        <a:xfrm>
          <a:off x="4584700" y="98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66677</xdr:rowOff>
    </xdr:from>
    <xdr:ext cx="599010" cy="259045"/>
    <xdr:sp macro="" textlink="">
      <xdr:nvSpPr>
        <xdr:cNvPr id="137" name="物件費該当値テキスト"/>
        <xdr:cNvSpPr txBox="1"/>
      </xdr:nvSpPr>
      <xdr:spPr>
        <a:xfrm>
          <a:off x="4686300" y="983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74998</xdr:rowOff>
    </xdr:from>
    <xdr:to>
      <xdr:col>20</xdr:col>
      <xdr:colOff>38100</xdr:colOff>
      <xdr:row>58</xdr:row>
      <xdr:rowOff>5148</xdr:rowOff>
    </xdr:to>
    <xdr:sp macro="" textlink="">
      <xdr:nvSpPr>
        <xdr:cNvPr id="138" name="楕円 137"/>
        <xdr:cNvSpPr/>
      </xdr:nvSpPr>
      <xdr:spPr>
        <a:xfrm>
          <a:off x="3746500" y="9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167725</xdr:rowOff>
    </xdr:from>
    <xdr:ext cx="599010" cy="259045"/>
    <xdr:sp macro="" textlink="">
      <xdr:nvSpPr>
        <xdr:cNvPr id="139" name="テキスト ボックス 138"/>
        <xdr:cNvSpPr txBox="1"/>
      </xdr:nvSpPr>
      <xdr:spPr>
        <a:xfrm>
          <a:off x="3497795" y="99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106344</xdr:rowOff>
    </xdr:from>
    <xdr:to>
      <xdr:col>15</xdr:col>
      <xdr:colOff>101600</xdr:colOff>
      <xdr:row>58</xdr:row>
      <xdr:rowOff>36494</xdr:rowOff>
    </xdr:to>
    <xdr:sp macro="" textlink="">
      <xdr:nvSpPr>
        <xdr:cNvPr id="140" name="楕円 139"/>
        <xdr:cNvSpPr/>
      </xdr:nvSpPr>
      <xdr:spPr>
        <a:xfrm>
          <a:off x="2857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27621</xdr:rowOff>
    </xdr:from>
    <xdr:ext cx="599010" cy="259045"/>
    <xdr:sp macro="" textlink="">
      <xdr:nvSpPr>
        <xdr:cNvPr id="141" name="テキスト ボックス 140"/>
        <xdr:cNvSpPr txBox="1"/>
      </xdr:nvSpPr>
      <xdr:spPr>
        <a:xfrm>
          <a:off x="2608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135624</xdr:rowOff>
    </xdr:from>
    <xdr:to>
      <xdr:col>10</xdr:col>
      <xdr:colOff>165100</xdr:colOff>
      <xdr:row>58</xdr:row>
      <xdr:rowOff>65774</xdr:rowOff>
    </xdr:to>
    <xdr:sp macro="" textlink="">
      <xdr:nvSpPr>
        <xdr:cNvPr id="142" name="楕円 141"/>
        <xdr:cNvSpPr/>
      </xdr:nvSpPr>
      <xdr:spPr>
        <a:xfrm>
          <a:off x="1968500" y="99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56901</xdr:rowOff>
    </xdr:from>
    <xdr:ext cx="599010" cy="259045"/>
    <xdr:sp macro="" textlink="">
      <xdr:nvSpPr>
        <xdr:cNvPr id="143" name="テキスト ボックス 142"/>
        <xdr:cNvSpPr txBox="1"/>
      </xdr:nvSpPr>
      <xdr:spPr>
        <a:xfrm>
          <a:off x="1719795" y="100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152952</xdr:rowOff>
    </xdr:from>
    <xdr:to>
      <xdr:col>6</xdr:col>
      <xdr:colOff>38100</xdr:colOff>
      <xdr:row>58</xdr:row>
      <xdr:rowOff>83102</xdr:rowOff>
    </xdr:to>
    <xdr:sp macro="" textlink="">
      <xdr:nvSpPr>
        <xdr:cNvPr id="144" name="楕円 143"/>
        <xdr:cNvSpPr/>
      </xdr:nvSpPr>
      <xdr:spPr>
        <a:xfrm>
          <a:off x="1079500" y="99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74229</xdr:rowOff>
    </xdr:from>
    <xdr:ext cx="599010" cy="259045"/>
    <xdr:sp macro="" textlink="">
      <xdr:nvSpPr>
        <xdr:cNvPr id="145" name="テキスト ボックス 144"/>
        <xdr:cNvSpPr txBox="1"/>
      </xdr:nvSpPr>
      <xdr:spPr>
        <a:xfrm>
          <a:off x="830795" y="100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165584</xdr:rowOff>
    </xdr:from>
    <xdr:to>
      <xdr:col>24</xdr:col>
      <xdr:colOff>63500</xdr:colOff>
      <xdr:row>78</xdr:row>
      <xdr:rowOff>882</xdr:rowOff>
    </xdr:to>
    <xdr:cxnSp macro="">
      <xdr:nvCxnSpPr>
        <xdr:cNvPr id="170" name="直線コネクタ 169"/>
        <xdr:cNvCxnSpPr/>
      </xdr:nvCxnSpPr>
      <xdr:spPr>
        <a:xfrm>
          <a:off x="3797300" y="13367234"/>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165584</xdr:rowOff>
    </xdr:from>
    <xdr:to>
      <xdr:col>19</xdr:col>
      <xdr:colOff>177800</xdr:colOff>
      <xdr:row>77</xdr:row>
      <xdr:rowOff>166103</xdr:rowOff>
    </xdr:to>
    <xdr:cxnSp macro="">
      <xdr:nvCxnSpPr>
        <xdr:cNvPr id="173" name="直線コネクタ 172"/>
        <xdr:cNvCxnSpPr/>
      </xdr:nvCxnSpPr>
      <xdr:spPr>
        <a:xfrm flipV="1">
          <a:off x="2908300" y="1336723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166103</xdr:rowOff>
    </xdr:from>
    <xdr:to>
      <xdr:col>15</xdr:col>
      <xdr:colOff>50800</xdr:colOff>
      <xdr:row>77</xdr:row>
      <xdr:rowOff>167464</xdr:rowOff>
    </xdr:to>
    <xdr:cxnSp macro="">
      <xdr:nvCxnSpPr>
        <xdr:cNvPr id="176" name="直線コネクタ 175"/>
        <xdr:cNvCxnSpPr/>
      </xdr:nvCxnSpPr>
      <xdr:spPr>
        <a:xfrm flipV="1">
          <a:off x="2019300" y="13367753"/>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161937</xdr:rowOff>
    </xdr:from>
    <xdr:to>
      <xdr:col>10</xdr:col>
      <xdr:colOff>114300</xdr:colOff>
      <xdr:row>77</xdr:row>
      <xdr:rowOff>167464</xdr:rowOff>
    </xdr:to>
    <xdr:cxnSp macro="">
      <xdr:nvCxnSpPr>
        <xdr:cNvPr id="179" name="直線コネクタ 178"/>
        <xdr:cNvCxnSpPr/>
      </xdr:nvCxnSpPr>
      <xdr:spPr>
        <a:xfrm>
          <a:off x="1130300" y="13363587"/>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121532</xdr:rowOff>
    </xdr:from>
    <xdr:to>
      <xdr:col>24</xdr:col>
      <xdr:colOff>114300</xdr:colOff>
      <xdr:row>78</xdr:row>
      <xdr:rowOff>51682</xdr:rowOff>
    </xdr:to>
    <xdr:sp macro="" textlink="">
      <xdr:nvSpPr>
        <xdr:cNvPr id="189" name="楕円 188"/>
        <xdr:cNvSpPr/>
      </xdr:nvSpPr>
      <xdr:spPr>
        <a:xfrm>
          <a:off x="4584700" y="133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36459</xdr:rowOff>
    </xdr:from>
    <xdr:ext cx="469744" cy="259045"/>
    <xdr:sp macro="" textlink="">
      <xdr:nvSpPr>
        <xdr:cNvPr id="190" name="維持補修費該当値テキスト"/>
        <xdr:cNvSpPr txBox="1"/>
      </xdr:nvSpPr>
      <xdr:spPr>
        <a:xfrm>
          <a:off x="4686300" y="1323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114784</xdr:rowOff>
    </xdr:from>
    <xdr:to>
      <xdr:col>20</xdr:col>
      <xdr:colOff>38100</xdr:colOff>
      <xdr:row>78</xdr:row>
      <xdr:rowOff>44934</xdr:rowOff>
    </xdr:to>
    <xdr:sp macro="" textlink="">
      <xdr:nvSpPr>
        <xdr:cNvPr id="191" name="楕円 190"/>
        <xdr:cNvSpPr/>
      </xdr:nvSpPr>
      <xdr:spPr>
        <a:xfrm>
          <a:off x="3746500" y="133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36061</xdr:rowOff>
    </xdr:from>
    <xdr:ext cx="469744" cy="259045"/>
    <xdr:sp macro="" textlink="">
      <xdr:nvSpPr>
        <xdr:cNvPr id="192" name="テキスト ボックス 191"/>
        <xdr:cNvSpPr txBox="1"/>
      </xdr:nvSpPr>
      <xdr:spPr>
        <a:xfrm>
          <a:off x="3562428" y="134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115303</xdr:rowOff>
    </xdr:from>
    <xdr:to>
      <xdr:col>15</xdr:col>
      <xdr:colOff>101600</xdr:colOff>
      <xdr:row>78</xdr:row>
      <xdr:rowOff>45453</xdr:rowOff>
    </xdr:to>
    <xdr:sp macro="" textlink="">
      <xdr:nvSpPr>
        <xdr:cNvPr id="193" name="楕円 192"/>
        <xdr:cNvSpPr/>
      </xdr:nvSpPr>
      <xdr:spPr>
        <a:xfrm>
          <a:off x="2857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36580</xdr:rowOff>
    </xdr:from>
    <xdr:ext cx="469744" cy="259045"/>
    <xdr:sp macro="" textlink="">
      <xdr:nvSpPr>
        <xdr:cNvPr id="194" name="テキスト ボックス 193"/>
        <xdr:cNvSpPr txBox="1"/>
      </xdr:nvSpPr>
      <xdr:spPr>
        <a:xfrm>
          <a:off x="2673428" y="1340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116664</xdr:rowOff>
    </xdr:from>
    <xdr:to>
      <xdr:col>10</xdr:col>
      <xdr:colOff>165100</xdr:colOff>
      <xdr:row>78</xdr:row>
      <xdr:rowOff>46814</xdr:rowOff>
    </xdr:to>
    <xdr:sp macro="" textlink="">
      <xdr:nvSpPr>
        <xdr:cNvPr id="195" name="楕円 194"/>
        <xdr:cNvSpPr/>
      </xdr:nvSpPr>
      <xdr:spPr>
        <a:xfrm>
          <a:off x="1968500" y="133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37941</xdr:rowOff>
    </xdr:from>
    <xdr:ext cx="469744" cy="259045"/>
    <xdr:sp macro="" textlink="">
      <xdr:nvSpPr>
        <xdr:cNvPr id="196" name="テキスト ボックス 195"/>
        <xdr:cNvSpPr txBox="1"/>
      </xdr:nvSpPr>
      <xdr:spPr>
        <a:xfrm>
          <a:off x="1784428" y="134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111137</xdr:rowOff>
    </xdr:from>
    <xdr:to>
      <xdr:col>6</xdr:col>
      <xdr:colOff>38100</xdr:colOff>
      <xdr:row>78</xdr:row>
      <xdr:rowOff>41287</xdr:rowOff>
    </xdr:to>
    <xdr:sp macro="" textlink="">
      <xdr:nvSpPr>
        <xdr:cNvPr id="197" name="楕円 196"/>
        <xdr:cNvSpPr/>
      </xdr:nvSpPr>
      <xdr:spPr>
        <a:xfrm>
          <a:off x="1079500" y="133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32414</xdr:rowOff>
    </xdr:from>
    <xdr:ext cx="469744" cy="259045"/>
    <xdr:sp macro="" textlink="">
      <xdr:nvSpPr>
        <xdr:cNvPr id="198" name="テキスト ボックス 197"/>
        <xdr:cNvSpPr txBox="1"/>
      </xdr:nvSpPr>
      <xdr:spPr>
        <a:xfrm>
          <a:off x="895428" y="1340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96371</xdr:rowOff>
    </xdr:from>
    <xdr:to>
      <xdr:col>24</xdr:col>
      <xdr:colOff>63500</xdr:colOff>
      <xdr:row>96</xdr:row>
      <xdr:rowOff>134538</xdr:rowOff>
    </xdr:to>
    <xdr:cxnSp macro="">
      <xdr:nvCxnSpPr>
        <xdr:cNvPr id="231" name="直線コネクタ 230"/>
        <xdr:cNvCxnSpPr/>
      </xdr:nvCxnSpPr>
      <xdr:spPr>
        <a:xfrm flipV="1">
          <a:off x="3797300" y="16555571"/>
          <a:ext cx="8382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132014</xdr:rowOff>
    </xdr:from>
    <xdr:to>
      <xdr:col>19</xdr:col>
      <xdr:colOff>177800</xdr:colOff>
      <xdr:row>96</xdr:row>
      <xdr:rowOff>134538</xdr:rowOff>
    </xdr:to>
    <xdr:cxnSp macro="">
      <xdr:nvCxnSpPr>
        <xdr:cNvPr id="234" name="直線コネクタ 233"/>
        <xdr:cNvCxnSpPr/>
      </xdr:nvCxnSpPr>
      <xdr:spPr>
        <a:xfrm>
          <a:off x="2908300" y="16591214"/>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132014</xdr:rowOff>
    </xdr:from>
    <xdr:to>
      <xdr:col>15</xdr:col>
      <xdr:colOff>50800</xdr:colOff>
      <xdr:row>96</xdr:row>
      <xdr:rowOff>143224</xdr:rowOff>
    </xdr:to>
    <xdr:cxnSp macro="">
      <xdr:nvCxnSpPr>
        <xdr:cNvPr id="237" name="直線コネクタ 236"/>
        <xdr:cNvCxnSpPr/>
      </xdr:nvCxnSpPr>
      <xdr:spPr>
        <a:xfrm flipV="1">
          <a:off x="2019300" y="16591214"/>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143224</xdr:rowOff>
    </xdr:from>
    <xdr:to>
      <xdr:col>10</xdr:col>
      <xdr:colOff>114300</xdr:colOff>
      <xdr:row>97</xdr:row>
      <xdr:rowOff>43687</xdr:rowOff>
    </xdr:to>
    <xdr:cxnSp macro="">
      <xdr:nvCxnSpPr>
        <xdr:cNvPr id="240" name="直線コネクタ 239"/>
        <xdr:cNvCxnSpPr/>
      </xdr:nvCxnSpPr>
      <xdr:spPr>
        <a:xfrm flipV="1">
          <a:off x="1130300" y="16602424"/>
          <a:ext cx="889000" cy="7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45571</xdr:rowOff>
    </xdr:from>
    <xdr:to>
      <xdr:col>24</xdr:col>
      <xdr:colOff>114300</xdr:colOff>
      <xdr:row>96</xdr:row>
      <xdr:rowOff>147171</xdr:rowOff>
    </xdr:to>
    <xdr:sp macro="" textlink="">
      <xdr:nvSpPr>
        <xdr:cNvPr id="250" name="楕円 249"/>
        <xdr:cNvSpPr/>
      </xdr:nvSpPr>
      <xdr:spPr>
        <a:xfrm>
          <a:off x="4584700" y="16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23998</xdr:rowOff>
    </xdr:from>
    <xdr:ext cx="534377" cy="259045"/>
    <xdr:sp macro="" textlink="">
      <xdr:nvSpPr>
        <xdr:cNvPr id="251" name="扶助費該当値テキスト"/>
        <xdr:cNvSpPr txBox="1"/>
      </xdr:nvSpPr>
      <xdr:spPr>
        <a:xfrm>
          <a:off x="4686300" y="164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83738</xdr:rowOff>
    </xdr:from>
    <xdr:to>
      <xdr:col>20</xdr:col>
      <xdr:colOff>38100</xdr:colOff>
      <xdr:row>97</xdr:row>
      <xdr:rowOff>13888</xdr:rowOff>
    </xdr:to>
    <xdr:sp macro="" textlink="">
      <xdr:nvSpPr>
        <xdr:cNvPr id="252" name="楕円 251"/>
        <xdr:cNvSpPr/>
      </xdr:nvSpPr>
      <xdr:spPr>
        <a:xfrm>
          <a:off x="3746500" y="165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5015</xdr:rowOff>
    </xdr:from>
    <xdr:ext cx="534377" cy="259045"/>
    <xdr:sp macro="" textlink="">
      <xdr:nvSpPr>
        <xdr:cNvPr id="253" name="テキスト ボックス 252"/>
        <xdr:cNvSpPr txBox="1"/>
      </xdr:nvSpPr>
      <xdr:spPr>
        <a:xfrm>
          <a:off x="3530111" y="166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81214</xdr:rowOff>
    </xdr:from>
    <xdr:to>
      <xdr:col>15</xdr:col>
      <xdr:colOff>101600</xdr:colOff>
      <xdr:row>97</xdr:row>
      <xdr:rowOff>11364</xdr:rowOff>
    </xdr:to>
    <xdr:sp macro="" textlink="">
      <xdr:nvSpPr>
        <xdr:cNvPr id="254" name="楕円 253"/>
        <xdr:cNvSpPr/>
      </xdr:nvSpPr>
      <xdr:spPr>
        <a:xfrm>
          <a:off x="2857500" y="165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2491</xdr:rowOff>
    </xdr:from>
    <xdr:ext cx="534377" cy="259045"/>
    <xdr:sp macro="" textlink="">
      <xdr:nvSpPr>
        <xdr:cNvPr id="255" name="テキスト ボックス 254"/>
        <xdr:cNvSpPr txBox="1"/>
      </xdr:nvSpPr>
      <xdr:spPr>
        <a:xfrm>
          <a:off x="2641111" y="16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92424</xdr:rowOff>
    </xdr:from>
    <xdr:to>
      <xdr:col>10</xdr:col>
      <xdr:colOff>165100</xdr:colOff>
      <xdr:row>97</xdr:row>
      <xdr:rowOff>22574</xdr:rowOff>
    </xdr:to>
    <xdr:sp macro="" textlink="">
      <xdr:nvSpPr>
        <xdr:cNvPr id="256" name="楕円 255"/>
        <xdr:cNvSpPr/>
      </xdr:nvSpPr>
      <xdr:spPr>
        <a:xfrm>
          <a:off x="1968500" y="165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13701</xdr:rowOff>
    </xdr:from>
    <xdr:ext cx="534377" cy="259045"/>
    <xdr:sp macro="" textlink="">
      <xdr:nvSpPr>
        <xdr:cNvPr id="257" name="テキスト ボックス 256"/>
        <xdr:cNvSpPr txBox="1"/>
      </xdr:nvSpPr>
      <xdr:spPr>
        <a:xfrm>
          <a:off x="1752111" y="166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164337</xdr:rowOff>
    </xdr:from>
    <xdr:to>
      <xdr:col>6</xdr:col>
      <xdr:colOff>38100</xdr:colOff>
      <xdr:row>97</xdr:row>
      <xdr:rowOff>94487</xdr:rowOff>
    </xdr:to>
    <xdr:sp macro="" textlink="">
      <xdr:nvSpPr>
        <xdr:cNvPr id="258" name="楕円 257"/>
        <xdr:cNvSpPr/>
      </xdr:nvSpPr>
      <xdr:spPr>
        <a:xfrm>
          <a:off x="1079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85614</xdr:rowOff>
    </xdr:from>
    <xdr:ext cx="534377" cy="259045"/>
    <xdr:sp macro="" textlink="">
      <xdr:nvSpPr>
        <xdr:cNvPr id="259" name="テキスト ボックス 258"/>
        <xdr:cNvSpPr txBox="1"/>
      </xdr:nvSpPr>
      <xdr:spPr>
        <a:xfrm>
          <a:off x="863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169114</xdr:rowOff>
    </xdr:from>
    <xdr:to>
      <xdr:col>55</xdr:col>
      <xdr:colOff>0</xdr:colOff>
      <xdr:row>37</xdr:row>
      <xdr:rowOff>170086</xdr:rowOff>
    </xdr:to>
    <xdr:cxnSp macro="">
      <xdr:nvCxnSpPr>
        <xdr:cNvPr id="290" name="直線コネクタ 289"/>
        <xdr:cNvCxnSpPr/>
      </xdr:nvCxnSpPr>
      <xdr:spPr>
        <a:xfrm flipV="1">
          <a:off x="9639300" y="6512764"/>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170086</xdr:rowOff>
    </xdr:from>
    <xdr:to>
      <xdr:col>50</xdr:col>
      <xdr:colOff>114300</xdr:colOff>
      <xdr:row>38</xdr:row>
      <xdr:rowOff>26930</xdr:rowOff>
    </xdr:to>
    <xdr:cxnSp macro="">
      <xdr:nvCxnSpPr>
        <xdr:cNvPr id="293" name="直線コネクタ 292"/>
        <xdr:cNvCxnSpPr/>
      </xdr:nvCxnSpPr>
      <xdr:spPr>
        <a:xfrm flipV="1">
          <a:off x="8750300" y="6513736"/>
          <a:ext cx="889000" cy="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26930</xdr:rowOff>
    </xdr:from>
    <xdr:to>
      <xdr:col>45</xdr:col>
      <xdr:colOff>177800</xdr:colOff>
      <xdr:row>38</xdr:row>
      <xdr:rowOff>38567</xdr:rowOff>
    </xdr:to>
    <xdr:cxnSp macro="">
      <xdr:nvCxnSpPr>
        <xdr:cNvPr id="296" name="直線コネクタ 295"/>
        <xdr:cNvCxnSpPr/>
      </xdr:nvCxnSpPr>
      <xdr:spPr>
        <a:xfrm flipV="1">
          <a:off x="7861300" y="6542030"/>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38567</xdr:rowOff>
    </xdr:from>
    <xdr:to>
      <xdr:col>41</xdr:col>
      <xdr:colOff>50800</xdr:colOff>
      <xdr:row>38</xdr:row>
      <xdr:rowOff>65743</xdr:rowOff>
    </xdr:to>
    <xdr:cxnSp macro="">
      <xdr:nvCxnSpPr>
        <xdr:cNvPr id="299" name="直線コネクタ 298"/>
        <xdr:cNvCxnSpPr/>
      </xdr:nvCxnSpPr>
      <xdr:spPr>
        <a:xfrm flipV="1">
          <a:off x="6972300" y="6553667"/>
          <a:ext cx="889000" cy="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118314</xdr:rowOff>
    </xdr:from>
    <xdr:to>
      <xdr:col>55</xdr:col>
      <xdr:colOff>50800</xdr:colOff>
      <xdr:row>38</xdr:row>
      <xdr:rowOff>48464</xdr:rowOff>
    </xdr:to>
    <xdr:sp macro="" textlink="">
      <xdr:nvSpPr>
        <xdr:cNvPr id="309" name="楕円 308"/>
        <xdr:cNvSpPr/>
      </xdr:nvSpPr>
      <xdr:spPr>
        <a:xfrm>
          <a:off x="10426700" y="64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96741</xdr:rowOff>
    </xdr:from>
    <xdr:ext cx="599010" cy="259045"/>
    <xdr:sp macro="" textlink="">
      <xdr:nvSpPr>
        <xdr:cNvPr id="310" name="補助費等該当値テキスト"/>
        <xdr:cNvSpPr txBox="1"/>
      </xdr:nvSpPr>
      <xdr:spPr>
        <a:xfrm>
          <a:off x="10528300" y="64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119286</xdr:rowOff>
    </xdr:from>
    <xdr:to>
      <xdr:col>50</xdr:col>
      <xdr:colOff>165100</xdr:colOff>
      <xdr:row>38</xdr:row>
      <xdr:rowOff>49436</xdr:rowOff>
    </xdr:to>
    <xdr:sp macro="" textlink="">
      <xdr:nvSpPr>
        <xdr:cNvPr id="311" name="楕円 310"/>
        <xdr:cNvSpPr/>
      </xdr:nvSpPr>
      <xdr:spPr>
        <a:xfrm>
          <a:off x="9588500" y="64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40563</xdr:rowOff>
    </xdr:from>
    <xdr:ext cx="599010" cy="259045"/>
    <xdr:sp macro="" textlink="">
      <xdr:nvSpPr>
        <xdr:cNvPr id="312" name="テキスト ボックス 311"/>
        <xdr:cNvSpPr txBox="1"/>
      </xdr:nvSpPr>
      <xdr:spPr>
        <a:xfrm>
          <a:off x="9339795" y="655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147580</xdr:rowOff>
    </xdr:from>
    <xdr:to>
      <xdr:col>46</xdr:col>
      <xdr:colOff>38100</xdr:colOff>
      <xdr:row>38</xdr:row>
      <xdr:rowOff>77730</xdr:rowOff>
    </xdr:to>
    <xdr:sp macro="" textlink="">
      <xdr:nvSpPr>
        <xdr:cNvPr id="313" name="楕円 312"/>
        <xdr:cNvSpPr/>
      </xdr:nvSpPr>
      <xdr:spPr>
        <a:xfrm>
          <a:off x="8699500" y="64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68857</xdr:rowOff>
    </xdr:from>
    <xdr:ext cx="599010" cy="259045"/>
    <xdr:sp macro="" textlink="">
      <xdr:nvSpPr>
        <xdr:cNvPr id="314" name="テキスト ボックス 313"/>
        <xdr:cNvSpPr txBox="1"/>
      </xdr:nvSpPr>
      <xdr:spPr>
        <a:xfrm>
          <a:off x="8450795" y="65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159217</xdr:rowOff>
    </xdr:from>
    <xdr:to>
      <xdr:col>41</xdr:col>
      <xdr:colOff>101600</xdr:colOff>
      <xdr:row>38</xdr:row>
      <xdr:rowOff>89367</xdr:rowOff>
    </xdr:to>
    <xdr:sp macro="" textlink="">
      <xdr:nvSpPr>
        <xdr:cNvPr id="315" name="楕円 314"/>
        <xdr:cNvSpPr/>
      </xdr:nvSpPr>
      <xdr:spPr>
        <a:xfrm>
          <a:off x="7810500" y="65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80494</xdr:rowOff>
    </xdr:from>
    <xdr:ext cx="599010" cy="259045"/>
    <xdr:sp macro="" textlink="">
      <xdr:nvSpPr>
        <xdr:cNvPr id="316" name="テキスト ボックス 315"/>
        <xdr:cNvSpPr txBox="1"/>
      </xdr:nvSpPr>
      <xdr:spPr>
        <a:xfrm>
          <a:off x="7561795" y="659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14943</xdr:rowOff>
    </xdr:from>
    <xdr:to>
      <xdr:col>36</xdr:col>
      <xdr:colOff>165100</xdr:colOff>
      <xdr:row>38</xdr:row>
      <xdr:rowOff>116543</xdr:rowOff>
    </xdr:to>
    <xdr:sp macro="" textlink="">
      <xdr:nvSpPr>
        <xdr:cNvPr id="317" name="楕円 316"/>
        <xdr:cNvSpPr/>
      </xdr:nvSpPr>
      <xdr:spPr>
        <a:xfrm>
          <a:off x="6921500" y="65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107670</xdr:rowOff>
    </xdr:from>
    <xdr:ext cx="599010" cy="259045"/>
    <xdr:sp macro="" textlink="">
      <xdr:nvSpPr>
        <xdr:cNvPr id="318" name="テキスト ボックス 317"/>
        <xdr:cNvSpPr txBox="1"/>
      </xdr:nvSpPr>
      <xdr:spPr>
        <a:xfrm>
          <a:off x="6672795" y="66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55577</xdr:rowOff>
    </xdr:from>
    <xdr:to>
      <xdr:col>55</xdr:col>
      <xdr:colOff>0</xdr:colOff>
      <xdr:row>58</xdr:row>
      <xdr:rowOff>62584</xdr:rowOff>
    </xdr:to>
    <xdr:cxnSp macro="">
      <xdr:nvCxnSpPr>
        <xdr:cNvPr id="345" name="直線コネクタ 344"/>
        <xdr:cNvCxnSpPr/>
      </xdr:nvCxnSpPr>
      <xdr:spPr>
        <a:xfrm flipV="1">
          <a:off x="9639300" y="9999677"/>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44135</xdr:rowOff>
    </xdr:from>
    <xdr:to>
      <xdr:col>50</xdr:col>
      <xdr:colOff>114300</xdr:colOff>
      <xdr:row>58</xdr:row>
      <xdr:rowOff>62584</xdr:rowOff>
    </xdr:to>
    <xdr:cxnSp macro="">
      <xdr:nvCxnSpPr>
        <xdr:cNvPr id="348" name="直線コネクタ 347"/>
        <xdr:cNvCxnSpPr/>
      </xdr:nvCxnSpPr>
      <xdr:spPr>
        <a:xfrm>
          <a:off x="8750300" y="9988235"/>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41556</xdr:rowOff>
    </xdr:from>
    <xdr:to>
      <xdr:col>45</xdr:col>
      <xdr:colOff>177800</xdr:colOff>
      <xdr:row>58</xdr:row>
      <xdr:rowOff>44135</xdr:rowOff>
    </xdr:to>
    <xdr:cxnSp macro="">
      <xdr:nvCxnSpPr>
        <xdr:cNvPr id="351" name="直線コネクタ 350"/>
        <xdr:cNvCxnSpPr/>
      </xdr:nvCxnSpPr>
      <xdr:spPr>
        <a:xfrm>
          <a:off x="7861300" y="9985656"/>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33923</xdr:rowOff>
    </xdr:from>
    <xdr:to>
      <xdr:col>41</xdr:col>
      <xdr:colOff>50800</xdr:colOff>
      <xdr:row>58</xdr:row>
      <xdr:rowOff>41556</xdr:rowOff>
    </xdr:to>
    <xdr:cxnSp macro="">
      <xdr:nvCxnSpPr>
        <xdr:cNvPr id="354" name="直線コネクタ 353"/>
        <xdr:cNvCxnSpPr/>
      </xdr:nvCxnSpPr>
      <xdr:spPr>
        <a:xfrm>
          <a:off x="6972300" y="9978023"/>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4777</xdr:rowOff>
    </xdr:from>
    <xdr:to>
      <xdr:col>55</xdr:col>
      <xdr:colOff>50800</xdr:colOff>
      <xdr:row>58</xdr:row>
      <xdr:rowOff>106377</xdr:rowOff>
    </xdr:to>
    <xdr:sp macro="" textlink="">
      <xdr:nvSpPr>
        <xdr:cNvPr id="364" name="楕円 363"/>
        <xdr:cNvSpPr/>
      </xdr:nvSpPr>
      <xdr:spPr>
        <a:xfrm>
          <a:off x="10426700" y="99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11784</xdr:rowOff>
    </xdr:from>
    <xdr:to>
      <xdr:col>50</xdr:col>
      <xdr:colOff>165100</xdr:colOff>
      <xdr:row>58</xdr:row>
      <xdr:rowOff>113384</xdr:rowOff>
    </xdr:to>
    <xdr:sp macro="" textlink="">
      <xdr:nvSpPr>
        <xdr:cNvPr id="366" name="楕円 365"/>
        <xdr:cNvSpPr/>
      </xdr:nvSpPr>
      <xdr:spPr>
        <a:xfrm>
          <a:off x="9588500" y="99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104511</xdr:rowOff>
    </xdr:from>
    <xdr:ext cx="599010" cy="259045"/>
    <xdr:sp macro="" textlink="">
      <xdr:nvSpPr>
        <xdr:cNvPr id="367" name="テキスト ボックス 366"/>
        <xdr:cNvSpPr txBox="1"/>
      </xdr:nvSpPr>
      <xdr:spPr>
        <a:xfrm>
          <a:off x="9339795" y="1004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164785</xdr:rowOff>
    </xdr:from>
    <xdr:to>
      <xdr:col>46</xdr:col>
      <xdr:colOff>38100</xdr:colOff>
      <xdr:row>58</xdr:row>
      <xdr:rowOff>94935</xdr:rowOff>
    </xdr:to>
    <xdr:sp macro="" textlink="">
      <xdr:nvSpPr>
        <xdr:cNvPr id="368" name="楕円 367"/>
        <xdr:cNvSpPr/>
      </xdr:nvSpPr>
      <xdr:spPr>
        <a:xfrm>
          <a:off x="8699500" y="99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86062</xdr:rowOff>
    </xdr:from>
    <xdr:ext cx="599010" cy="259045"/>
    <xdr:sp macro="" textlink="">
      <xdr:nvSpPr>
        <xdr:cNvPr id="369" name="テキスト ボックス 368"/>
        <xdr:cNvSpPr txBox="1"/>
      </xdr:nvSpPr>
      <xdr:spPr>
        <a:xfrm>
          <a:off x="8450795" y="1003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162206</xdr:rowOff>
    </xdr:from>
    <xdr:to>
      <xdr:col>41</xdr:col>
      <xdr:colOff>101600</xdr:colOff>
      <xdr:row>58</xdr:row>
      <xdr:rowOff>92356</xdr:rowOff>
    </xdr:to>
    <xdr:sp macro="" textlink="">
      <xdr:nvSpPr>
        <xdr:cNvPr id="370" name="楕円 369"/>
        <xdr:cNvSpPr/>
      </xdr:nvSpPr>
      <xdr:spPr>
        <a:xfrm>
          <a:off x="7810500" y="99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83483</xdr:rowOff>
    </xdr:from>
    <xdr:ext cx="599010" cy="259045"/>
    <xdr:sp macro="" textlink="">
      <xdr:nvSpPr>
        <xdr:cNvPr id="371" name="テキスト ボックス 370"/>
        <xdr:cNvSpPr txBox="1"/>
      </xdr:nvSpPr>
      <xdr:spPr>
        <a:xfrm>
          <a:off x="7561795" y="100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154573</xdr:rowOff>
    </xdr:from>
    <xdr:to>
      <xdr:col>36</xdr:col>
      <xdr:colOff>165100</xdr:colOff>
      <xdr:row>58</xdr:row>
      <xdr:rowOff>84723</xdr:rowOff>
    </xdr:to>
    <xdr:sp macro="" textlink="">
      <xdr:nvSpPr>
        <xdr:cNvPr id="372" name="楕円 371"/>
        <xdr:cNvSpPr/>
      </xdr:nvSpPr>
      <xdr:spPr>
        <a:xfrm>
          <a:off x="6921500" y="9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75850</xdr:rowOff>
    </xdr:from>
    <xdr:ext cx="599010" cy="259045"/>
    <xdr:sp macro="" textlink="">
      <xdr:nvSpPr>
        <xdr:cNvPr id="373" name="テキスト ボックス 372"/>
        <xdr:cNvSpPr txBox="1"/>
      </xdr:nvSpPr>
      <xdr:spPr>
        <a:xfrm>
          <a:off x="6672795" y="1001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156000</xdr:rowOff>
    </xdr:from>
    <xdr:to>
      <xdr:col>55</xdr:col>
      <xdr:colOff>0</xdr:colOff>
      <xdr:row>79</xdr:row>
      <xdr:rowOff>95732</xdr:rowOff>
    </xdr:to>
    <xdr:cxnSp macro="">
      <xdr:nvCxnSpPr>
        <xdr:cNvPr id="404" name="直線コネクタ 403"/>
        <xdr:cNvCxnSpPr/>
      </xdr:nvCxnSpPr>
      <xdr:spPr>
        <a:xfrm flipV="1">
          <a:off x="9639300" y="13529100"/>
          <a:ext cx="838200" cy="1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99782</xdr:rowOff>
    </xdr:from>
    <xdr:to>
      <xdr:col>50</xdr:col>
      <xdr:colOff>114300</xdr:colOff>
      <xdr:row>79</xdr:row>
      <xdr:rowOff>95732</xdr:rowOff>
    </xdr:to>
    <xdr:cxnSp macro="">
      <xdr:nvCxnSpPr>
        <xdr:cNvPr id="407" name="直線コネクタ 406"/>
        <xdr:cNvCxnSpPr/>
      </xdr:nvCxnSpPr>
      <xdr:spPr>
        <a:xfrm>
          <a:off x="8750300" y="13472882"/>
          <a:ext cx="889000" cy="16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99782</xdr:rowOff>
    </xdr:from>
    <xdr:to>
      <xdr:col>45</xdr:col>
      <xdr:colOff>177800</xdr:colOff>
      <xdr:row>79</xdr:row>
      <xdr:rowOff>33237</xdr:rowOff>
    </xdr:to>
    <xdr:cxnSp macro="">
      <xdr:nvCxnSpPr>
        <xdr:cNvPr id="410" name="直線コネクタ 409"/>
        <xdr:cNvCxnSpPr/>
      </xdr:nvCxnSpPr>
      <xdr:spPr>
        <a:xfrm flipV="1">
          <a:off x="7861300" y="13472882"/>
          <a:ext cx="889000" cy="1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105200</xdr:rowOff>
    </xdr:from>
    <xdr:to>
      <xdr:col>55</xdr:col>
      <xdr:colOff>50800</xdr:colOff>
      <xdr:row>79</xdr:row>
      <xdr:rowOff>35350</xdr:rowOff>
    </xdr:to>
    <xdr:sp macro="" textlink="">
      <xdr:nvSpPr>
        <xdr:cNvPr id="420" name="楕円 419"/>
        <xdr:cNvSpPr/>
      </xdr:nvSpPr>
      <xdr:spPr>
        <a:xfrm>
          <a:off x="10426700" y="134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69740</xdr:rowOff>
    </xdr:from>
    <xdr:ext cx="534377" cy="259045"/>
    <xdr:sp macro="" textlink="">
      <xdr:nvSpPr>
        <xdr:cNvPr id="421" name="普通建設事業費 （ うち新規整備　）該当値テキスト"/>
        <xdr:cNvSpPr txBox="1"/>
      </xdr:nvSpPr>
      <xdr:spPr>
        <a:xfrm>
          <a:off x="10528300" y="134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44932</xdr:rowOff>
    </xdr:from>
    <xdr:to>
      <xdr:col>50</xdr:col>
      <xdr:colOff>165100</xdr:colOff>
      <xdr:row>79</xdr:row>
      <xdr:rowOff>146532</xdr:rowOff>
    </xdr:to>
    <xdr:sp macro="" textlink="">
      <xdr:nvSpPr>
        <xdr:cNvPr id="422" name="楕円 421"/>
        <xdr:cNvSpPr/>
      </xdr:nvSpPr>
      <xdr:spPr>
        <a:xfrm>
          <a:off x="9588500" y="13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137659</xdr:rowOff>
    </xdr:from>
    <xdr:ext cx="469744" cy="259045"/>
    <xdr:sp macro="" textlink="">
      <xdr:nvSpPr>
        <xdr:cNvPr id="423" name="テキスト ボックス 422"/>
        <xdr:cNvSpPr txBox="1"/>
      </xdr:nvSpPr>
      <xdr:spPr>
        <a:xfrm>
          <a:off x="9404428" y="136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48982</xdr:rowOff>
    </xdr:from>
    <xdr:to>
      <xdr:col>46</xdr:col>
      <xdr:colOff>38100</xdr:colOff>
      <xdr:row>78</xdr:row>
      <xdr:rowOff>150582</xdr:rowOff>
    </xdr:to>
    <xdr:sp macro="" textlink="">
      <xdr:nvSpPr>
        <xdr:cNvPr id="424" name="楕円 423"/>
        <xdr:cNvSpPr/>
      </xdr:nvSpPr>
      <xdr:spPr>
        <a:xfrm>
          <a:off x="8699500" y="134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141709</xdr:rowOff>
    </xdr:from>
    <xdr:ext cx="599010" cy="259045"/>
    <xdr:sp macro="" textlink="">
      <xdr:nvSpPr>
        <xdr:cNvPr id="425" name="テキスト ボックス 424"/>
        <xdr:cNvSpPr txBox="1"/>
      </xdr:nvSpPr>
      <xdr:spPr>
        <a:xfrm>
          <a:off x="8450795" y="1351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153887</xdr:rowOff>
    </xdr:from>
    <xdr:to>
      <xdr:col>41</xdr:col>
      <xdr:colOff>101600</xdr:colOff>
      <xdr:row>79</xdr:row>
      <xdr:rowOff>84037</xdr:rowOff>
    </xdr:to>
    <xdr:sp macro="" textlink="">
      <xdr:nvSpPr>
        <xdr:cNvPr id="426" name="楕円 425"/>
        <xdr:cNvSpPr/>
      </xdr:nvSpPr>
      <xdr:spPr>
        <a:xfrm>
          <a:off x="7810500" y="135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75164</xdr:rowOff>
    </xdr:from>
    <xdr:ext cx="534377" cy="259045"/>
    <xdr:sp macro="" textlink="">
      <xdr:nvSpPr>
        <xdr:cNvPr id="427" name="テキスト ボックス 426"/>
        <xdr:cNvSpPr txBox="1"/>
      </xdr:nvSpPr>
      <xdr:spPr>
        <a:xfrm>
          <a:off x="7594111" y="136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112215</xdr:rowOff>
    </xdr:from>
    <xdr:to>
      <xdr:col>55</xdr:col>
      <xdr:colOff>0</xdr:colOff>
      <xdr:row>97</xdr:row>
      <xdr:rowOff>161048</xdr:rowOff>
    </xdr:to>
    <xdr:cxnSp macro="">
      <xdr:nvCxnSpPr>
        <xdr:cNvPr id="452" name="直線コネクタ 451"/>
        <xdr:cNvCxnSpPr/>
      </xdr:nvCxnSpPr>
      <xdr:spPr>
        <a:xfrm>
          <a:off x="9639300" y="16742865"/>
          <a:ext cx="838200" cy="4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112215</xdr:rowOff>
    </xdr:from>
    <xdr:to>
      <xdr:col>50</xdr:col>
      <xdr:colOff>114300</xdr:colOff>
      <xdr:row>97</xdr:row>
      <xdr:rowOff>159195</xdr:rowOff>
    </xdr:to>
    <xdr:cxnSp macro="">
      <xdr:nvCxnSpPr>
        <xdr:cNvPr id="455" name="直線コネクタ 454"/>
        <xdr:cNvCxnSpPr/>
      </xdr:nvCxnSpPr>
      <xdr:spPr>
        <a:xfrm flipV="1">
          <a:off x="8750300" y="16742865"/>
          <a:ext cx="889000" cy="4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133086</xdr:rowOff>
    </xdr:from>
    <xdr:to>
      <xdr:col>45</xdr:col>
      <xdr:colOff>177800</xdr:colOff>
      <xdr:row>97</xdr:row>
      <xdr:rowOff>159195</xdr:rowOff>
    </xdr:to>
    <xdr:cxnSp macro="">
      <xdr:nvCxnSpPr>
        <xdr:cNvPr id="458" name="直線コネクタ 457"/>
        <xdr:cNvCxnSpPr/>
      </xdr:nvCxnSpPr>
      <xdr:spPr>
        <a:xfrm>
          <a:off x="7861300" y="16763736"/>
          <a:ext cx="8890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110248</xdr:rowOff>
    </xdr:from>
    <xdr:to>
      <xdr:col>55</xdr:col>
      <xdr:colOff>50800</xdr:colOff>
      <xdr:row>98</xdr:row>
      <xdr:rowOff>40398</xdr:rowOff>
    </xdr:to>
    <xdr:sp macro="" textlink="">
      <xdr:nvSpPr>
        <xdr:cNvPr id="468" name="楕円 467"/>
        <xdr:cNvSpPr/>
      </xdr:nvSpPr>
      <xdr:spPr>
        <a:xfrm>
          <a:off x="10426700" y="167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61415</xdr:rowOff>
    </xdr:from>
    <xdr:to>
      <xdr:col>50</xdr:col>
      <xdr:colOff>165100</xdr:colOff>
      <xdr:row>97</xdr:row>
      <xdr:rowOff>163015</xdr:rowOff>
    </xdr:to>
    <xdr:sp macro="" textlink="">
      <xdr:nvSpPr>
        <xdr:cNvPr id="470" name="楕円 469"/>
        <xdr:cNvSpPr/>
      </xdr:nvSpPr>
      <xdr:spPr>
        <a:xfrm>
          <a:off x="9588500" y="1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8092</xdr:rowOff>
    </xdr:from>
    <xdr:ext cx="599010" cy="259045"/>
    <xdr:sp macro="" textlink="">
      <xdr:nvSpPr>
        <xdr:cNvPr id="471" name="テキスト ボックス 470"/>
        <xdr:cNvSpPr txBox="1"/>
      </xdr:nvSpPr>
      <xdr:spPr>
        <a:xfrm>
          <a:off x="9339795" y="1646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108395</xdr:rowOff>
    </xdr:from>
    <xdr:to>
      <xdr:col>46</xdr:col>
      <xdr:colOff>38100</xdr:colOff>
      <xdr:row>98</xdr:row>
      <xdr:rowOff>38545</xdr:rowOff>
    </xdr:to>
    <xdr:sp macro="" textlink="">
      <xdr:nvSpPr>
        <xdr:cNvPr id="472" name="楕円 471"/>
        <xdr:cNvSpPr/>
      </xdr:nvSpPr>
      <xdr:spPr>
        <a:xfrm>
          <a:off x="8699500" y="167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29672</xdr:rowOff>
    </xdr:from>
    <xdr:ext cx="534377" cy="259045"/>
    <xdr:sp macro="" textlink="">
      <xdr:nvSpPr>
        <xdr:cNvPr id="473" name="テキスト ボックス 472"/>
        <xdr:cNvSpPr txBox="1"/>
      </xdr:nvSpPr>
      <xdr:spPr>
        <a:xfrm>
          <a:off x="8483111" y="168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82286</xdr:rowOff>
    </xdr:from>
    <xdr:to>
      <xdr:col>41</xdr:col>
      <xdr:colOff>101600</xdr:colOff>
      <xdr:row>98</xdr:row>
      <xdr:rowOff>12436</xdr:rowOff>
    </xdr:to>
    <xdr:sp macro="" textlink="">
      <xdr:nvSpPr>
        <xdr:cNvPr id="474" name="楕円 473"/>
        <xdr:cNvSpPr/>
      </xdr:nvSpPr>
      <xdr:spPr>
        <a:xfrm>
          <a:off x="7810500" y="167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3563</xdr:rowOff>
    </xdr:from>
    <xdr:ext cx="599010" cy="259045"/>
    <xdr:sp macro="" textlink="">
      <xdr:nvSpPr>
        <xdr:cNvPr id="475" name="テキスト ボックス 474"/>
        <xdr:cNvSpPr txBox="1"/>
      </xdr:nvSpPr>
      <xdr:spPr>
        <a:xfrm>
          <a:off x="7561795" y="168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34323</xdr:rowOff>
    </xdr:from>
    <xdr:to>
      <xdr:col>85</xdr:col>
      <xdr:colOff>127000</xdr:colOff>
      <xdr:row>39</xdr:row>
      <xdr:rowOff>40286</xdr:rowOff>
    </xdr:to>
    <xdr:cxnSp macro="">
      <xdr:nvCxnSpPr>
        <xdr:cNvPr id="504" name="直線コネクタ 503"/>
        <xdr:cNvCxnSpPr/>
      </xdr:nvCxnSpPr>
      <xdr:spPr>
        <a:xfrm flipV="1">
          <a:off x="15481300" y="6720873"/>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18214</xdr:rowOff>
    </xdr:from>
    <xdr:to>
      <xdr:col>81</xdr:col>
      <xdr:colOff>50800</xdr:colOff>
      <xdr:row>39</xdr:row>
      <xdr:rowOff>40286</xdr:rowOff>
    </xdr:to>
    <xdr:cxnSp macro="">
      <xdr:nvCxnSpPr>
        <xdr:cNvPr id="507" name="直線コネクタ 506"/>
        <xdr:cNvCxnSpPr/>
      </xdr:nvCxnSpPr>
      <xdr:spPr>
        <a:xfrm>
          <a:off x="14592300" y="6704764"/>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18214</xdr:rowOff>
    </xdr:from>
    <xdr:to>
      <xdr:col>76</xdr:col>
      <xdr:colOff>114300</xdr:colOff>
      <xdr:row>39</xdr:row>
      <xdr:rowOff>32022</xdr:rowOff>
    </xdr:to>
    <xdr:cxnSp macro="">
      <xdr:nvCxnSpPr>
        <xdr:cNvPr id="510" name="直線コネクタ 509"/>
        <xdr:cNvCxnSpPr/>
      </xdr:nvCxnSpPr>
      <xdr:spPr>
        <a:xfrm flipV="1">
          <a:off x="13703300" y="670476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6308</xdr:rowOff>
    </xdr:from>
    <xdr:to>
      <xdr:col>71</xdr:col>
      <xdr:colOff>177800</xdr:colOff>
      <xdr:row>39</xdr:row>
      <xdr:rowOff>32022</xdr:rowOff>
    </xdr:to>
    <xdr:cxnSp macro="">
      <xdr:nvCxnSpPr>
        <xdr:cNvPr id="513" name="直線コネクタ 512"/>
        <xdr:cNvCxnSpPr/>
      </xdr:nvCxnSpPr>
      <xdr:spPr>
        <a:xfrm>
          <a:off x="12814300" y="6692858"/>
          <a:ext cx="889000" cy="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154973</xdr:rowOff>
    </xdr:from>
    <xdr:to>
      <xdr:col>85</xdr:col>
      <xdr:colOff>177800</xdr:colOff>
      <xdr:row>39</xdr:row>
      <xdr:rowOff>85123</xdr:rowOff>
    </xdr:to>
    <xdr:sp macro="" textlink="">
      <xdr:nvSpPr>
        <xdr:cNvPr id="523" name="楕円 522"/>
        <xdr:cNvSpPr/>
      </xdr:nvSpPr>
      <xdr:spPr>
        <a:xfrm>
          <a:off x="16268700" y="6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160936</xdr:rowOff>
    </xdr:from>
    <xdr:to>
      <xdr:col>81</xdr:col>
      <xdr:colOff>101600</xdr:colOff>
      <xdr:row>39</xdr:row>
      <xdr:rowOff>91086</xdr:rowOff>
    </xdr:to>
    <xdr:sp macro="" textlink="">
      <xdr:nvSpPr>
        <xdr:cNvPr id="525" name="楕円 524"/>
        <xdr:cNvSpPr/>
      </xdr:nvSpPr>
      <xdr:spPr>
        <a:xfrm>
          <a:off x="15430500" y="66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82213</xdr:rowOff>
    </xdr:from>
    <xdr:ext cx="469744" cy="259045"/>
    <xdr:sp macro="" textlink="">
      <xdr:nvSpPr>
        <xdr:cNvPr id="526" name="テキスト ボックス 525"/>
        <xdr:cNvSpPr txBox="1"/>
      </xdr:nvSpPr>
      <xdr:spPr>
        <a:xfrm>
          <a:off x="15246428" y="67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138864</xdr:rowOff>
    </xdr:from>
    <xdr:to>
      <xdr:col>76</xdr:col>
      <xdr:colOff>165100</xdr:colOff>
      <xdr:row>39</xdr:row>
      <xdr:rowOff>69014</xdr:rowOff>
    </xdr:to>
    <xdr:sp macro="" textlink="">
      <xdr:nvSpPr>
        <xdr:cNvPr id="527" name="楕円 526"/>
        <xdr:cNvSpPr/>
      </xdr:nvSpPr>
      <xdr:spPr>
        <a:xfrm>
          <a:off x="14541500" y="66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60141</xdr:rowOff>
    </xdr:from>
    <xdr:ext cx="469744" cy="259045"/>
    <xdr:sp macro="" textlink="">
      <xdr:nvSpPr>
        <xdr:cNvPr id="528" name="テキスト ボックス 527"/>
        <xdr:cNvSpPr txBox="1"/>
      </xdr:nvSpPr>
      <xdr:spPr>
        <a:xfrm>
          <a:off x="14357428" y="67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152672</xdr:rowOff>
    </xdr:from>
    <xdr:to>
      <xdr:col>72</xdr:col>
      <xdr:colOff>38100</xdr:colOff>
      <xdr:row>39</xdr:row>
      <xdr:rowOff>82822</xdr:rowOff>
    </xdr:to>
    <xdr:sp macro="" textlink="">
      <xdr:nvSpPr>
        <xdr:cNvPr id="529" name="楕円 528"/>
        <xdr:cNvSpPr/>
      </xdr:nvSpPr>
      <xdr:spPr>
        <a:xfrm>
          <a:off x="13652500" y="66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73949</xdr:rowOff>
    </xdr:from>
    <xdr:ext cx="469744" cy="259045"/>
    <xdr:sp macro="" textlink="">
      <xdr:nvSpPr>
        <xdr:cNvPr id="530" name="テキスト ボックス 529"/>
        <xdr:cNvSpPr txBox="1"/>
      </xdr:nvSpPr>
      <xdr:spPr>
        <a:xfrm>
          <a:off x="13468428" y="67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126958</xdr:rowOff>
    </xdr:from>
    <xdr:to>
      <xdr:col>67</xdr:col>
      <xdr:colOff>101600</xdr:colOff>
      <xdr:row>39</xdr:row>
      <xdr:rowOff>57108</xdr:rowOff>
    </xdr:to>
    <xdr:sp macro="" textlink="">
      <xdr:nvSpPr>
        <xdr:cNvPr id="531" name="楕円 530"/>
        <xdr:cNvSpPr/>
      </xdr:nvSpPr>
      <xdr:spPr>
        <a:xfrm>
          <a:off x="12763500" y="66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48235</xdr:rowOff>
    </xdr:from>
    <xdr:ext cx="534377" cy="259045"/>
    <xdr:sp macro="" textlink="">
      <xdr:nvSpPr>
        <xdr:cNvPr id="532" name="テキスト ボックス 531"/>
        <xdr:cNvSpPr txBox="1"/>
      </xdr:nvSpPr>
      <xdr:spPr>
        <a:xfrm>
          <a:off x="12547111" y="67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111866</xdr:rowOff>
    </xdr:from>
    <xdr:to>
      <xdr:col>85</xdr:col>
      <xdr:colOff>127000</xdr:colOff>
      <xdr:row>77</xdr:row>
      <xdr:rowOff>124502</xdr:rowOff>
    </xdr:to>
    <xdr:cxnSp macro="">
      <xdr:nvCxnSpPr>
        <xdr:cNvPr id="616" name="直線コネクタ 615"/>
        <xdr:cNvCxnSpPr/>
      </xdr:nvCxnSpPr>
      <xdr:spPr>
        <a:xfrm flipV="1">
          <a:off x="15481300" y="13313516"/>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124502</xdr:rowOff>
    </xdr:from>
    <xdr:to>
      <xdr:col>81</xdr:col>
      <xdr:colOff>50800</xdr:colOff>
      <xdr:row>78</xdr:row>
      <xdr:rowOff>54811</xdr:rowOff>
    </xdr:to>
    <xdr:cxnSp macro="">
      <xdr:nvCxnSpPr>
        <xdr:cNvPr id="619" name="直線コネクタ 618"/>
        <xdr:cNvCxnSpPr/>
      </xdr:nvCxnSpPr>
      <xdr:spPr>
        <a:xfrm flipV="1">
          <a:off x="14592300" y="13326152"/>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54811</xdr:rowOff>
    </xdr:from>
    <xdr:to>
      <xdr:col>76</xdr:col>
      <xdr:colOff>114300</xdr:colOff>
      <xdr:row>78</xdr:row>
      <xdr:rowOff>55039</xdr:rowOff>
    </xdr:to>
    <xdr:cxnSp macro="">
      <xdr:nvCxnSpPr>
        <xdr:cNvPr id="622" name="直線コネクタ 621"/>
        <xdr:cNvCxnSpPr/>
      </xdr:nvCxnSpPr>
      <xdr:spPr>
        <a:xfrm flipV="1">
          <a:off x="13703300" y="1342791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55039</xdr:rowOff>
    </xdr:from>
    <xdr:to>
      <xdr:col>71</xdr:col>
      <xdr:colOff>177800</xdr:colOff>
      <xdr:row>78</xdr:row>
      <xdr:rowOff>58231</xdr:rowOff>
    </xdr:to>
    <xdr:cxnSp macro="">
      <xdr:nvCxnSpPr>
        <xdr:cNvPr id="625" name="直線コネクタ 624"/>
        <xdr:cNvCxnSpPr/>
      </xdr:nvCxnSpPr>
      <xdr:spPr>
        <a:xfrm flipV="1">
          <a:off x="12814300" y="13428139"/>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61066</xdr:rowOff>
    </xdr:from>
    <xdr:to>
      <xdr:col>85</xdr:col>
      <xdr:colOff>177800</xdr:colOff>
      <xdr:row>77</xdr:row>
      <xdr:rowOff>162666</xdr:rowOff>
    </xdr:to>
    <xdr:sp macro="" textlink="">
      <xdr:nvSpPr>
        <xdr:cNvPr id="635" name="楕円 634"/>
        <xdr:cNvSpPr/>
      </xdr:nvSpPr>
      <xdr:spPr>
        <a:xfrm>
          <a:off x="16268700" y="132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39493</xdr:rowOff>
    </xdr:from>
    <xdr:ext cx="599010" cy="259045"/>
    <xdr:sp macro="" textlink="">
      <xdr:nvSpPr>
        <xdr:cNvPr id="636" name="公債費該当値テキスト"/>
        <xdr:cNvSpPr txBox="1"/>
      </xdr:nvSpPr>
      <xdr:spPr>
        <a:xfrm>
          <a:off x="16370300" y="132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73702</xdr:rowOff>
    </xdr:from>
    <xdr:to>
      <xdr:col>81</xdr:col>
      <xdr:colOff>101600</xdr:colOff>
      <xdr:row>78</xdr:row>
      <xdr:rowOff>3852</xdr:rowOff>
    </xdr:to>
    <xdr:sp macro="" textlink="">
      <xdr:nvSpPr>
        <xdr:cNvPr id="637" name="楕円 636"/>
        <xdr:cNvSpPr/>
      </xdr:nvSpPr>
      <xdr:spPr>
        <a:xfrm>
          <a:off x="15430500" y="132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166429</xdr:rowOff>
    </xdr:from>
    <xdr:ext cx="599010" cy="259045"/>
    <xdr:sp macro="" textlink="">
      <xdr:nvSpPr>
        <xdr:cNvPr id="638" name="テキスト ボックス 637"/>
        <xdr:cNvSpPr txBox="1"/>
      </xdr:nvSpPr>
      <xdr:spPr>
        <a:xfrm>
          <a:off x="15181795" y="1336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4011</xdr:rowOff>
    </xdr:from>
    <xdr:to>
      <xdr:col>76</xdr:col>
      <xdr:colOff>165100</xdr:colOff>
      <xdr:row>78</xdr:row>
      <xdr:rowOff>105611</xdr:rowOff>
    </xdr:to>
    <xdr:sp macro="" textlink="">
      <xdr:nvSpPr>
        <xdr:cNvPr id="639" name="楕円 638"/>
        <xdr:cNvSpPr/>
      </xdr:nvSpPr>
      <xdr:spPr>
        <a:xfrm>
          <a:off x="14541500" y="133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96738</xdr:rowOff>
    </xdr:from>
    <xdr:ext cx="534377" cy="259045"/>
    <xdr:sp macro="" textlink="">
      <xdr:nvSpPr>
        <xdr:cNvPr id="640" name="テキスト ボックス 639"/>
        <xdr:cNvSpPr txBox="1"/>
      </xdr:nvSpPr>
      <xdr:spPr>
        <a:xfrm>
          <a:off x="14325111" y="134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4239</xdr:rowOff>
    </xdr:from>
    <xdr:to>
      <xdr:col>72</xdr:col>
      <xdr:colOff>38100</xdr:colOff>
      <xdr:row>78</xdr:row>
      <xdr:rowOff>105839</xdr:rowOff>
    </xdr:to>
    <xdr:sp macro="" textlink="">
      <xdr:nvSpPr>
        <xdr:cNvPr id="641" name="楕円 640"/>
        <xdr:cNvSpPr/>
      </xdr:nvSpPr>
      <xdr:spPr>
        <a:xfrm>
          <a:off x="13652500" y="133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96966</xdr:rowOff>
    </xdr:from>
    <xdr:ext cx="534377" cy="259045"/>
    <xdr:sp macro="" textlink="">
      <xdr:nvSpPr>
        <xdr:cNvPr id="642" name="テキスト ボックス 641"/>
        <xdr:cNvSpPr txBox="1"/>
      </xdr:nvSpPr>
      <xdr:spPr>
        <a:xfrm>
          <a:off x="13436111" y="134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7431</xdr:rowOff>
    </xdr:from>
    <xdr:to>
      <xdr:col>67</xdr:col>
      <xdr:colOff>101600</xdr:colOff>
      <xdr:row>78</xdr:row>
      <xdr:rowOff>109031</xdr:rowOff>
    </xdr:to>
    <xdr:sp macro="" textlink="">
      <xdr:nvSpPr>
        <xdr:cNvPr id="643" name="楕円 642"/>
        <xdr:cNvSpPr/>
      </xdr:nvSpPr>
      <xdr:spPr>
        <a:xfrm>
          <a:off x="12763500" y="133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100158</xdr:rowOff>
    </xdr:from>
    <xdr:ext cx="534377" cy="259045"/>
    <xdr:sp macro="" textlink="">
      <xdr:nvSpPr>
        <xdr:cNvPr id="644" name="テキスト ボックス 643"/>
        <xdr:cNvSpPr txBox="1"/>
      </xdr:nvSpPr>
      <xdr:spPr>
        <a:xfrm>
          <a:off x="12547111" y="134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113123</xdr:rowOff>
    </xdr:from>
    <xdr:to>
      <xdr:col>85</xdr:col>
      <xdr:colOff>127000</xdr:colOff>
      <xdr:row>98</xdr:row>
      <xdr:rowOff>117022</xdr:rowOff>
    </xdr:to>
    <xdr:cxnSp macro="">
      <xdr:nvCxnSpPr>
        <xdr:cNvPr id="671" name="直線コネクタ 670"/>
        <xdr:cNvCxnSpPr/>
      </xdr:nvCxnSpPr>
      <xdr:spPr>
        <a:xfrm>
          <a:off x="15481300" y="16915223"/>
          <a:ext cx="8382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113123</xdr:rowOff>
    </xdr:from>
    <xdr:to>
      <xdr:col>81</xdr:col>
      <xdr:colOff>50800</xdr:colOff>
      <xdr:row>98</xdr:row>
      <xdr:rowOff>113971</xdr:rowOff>
    </xdr:to>
    <xdr:cxnSp macro="">
      <xdr:nvCxnSpPr>
        <xdr:cNvPr id="674" name="直線コネクタ 673"/>
        <xdr:cNvCxnSpPr/>
      </xdr:nvCxnSpPr>
      <xdr:spPr>
        <a:xfrm flipV="1">
          <a:off x="14592300" y="16915223"/>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113971</xdr:rowOff>
    </xdr:from>
    <xdr:to>
      <xdr:col>76</xdr:col>
      <xdr:colOff>114300</xdr:colOff>
      <xdr:row>98</xdr:row>
      <xdr:rowOff>124789</xdr:rowOff>
    </xdr:to>
    <xdr:cxnSp macro="">
      <xdr:nvCxnSpPr>
        <xdr:cNvPr id="677" name="直線コネクタ 676"/>
        <xdr:cNvCxnSpPr/>
      </xdr:nvCxnSpPr>
      <xdr:spPr>
        <a:xfrm flipV="1">
          <a:off x="13703300" y="16916071"/>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106528</xdr:rowOff>
    </xdr:from>
    <xdr:to>
      <xdr:col>71</xdr:col>
      <xdr:colOff>177800</xdr:colOff>
      <xdr:row>98</xdr:row>
      <xdr:rowOff>124789</xdr:rowOff>
    </xdr:to>
    <xdr:cxnSp macro="">
      <xdr:nvCxnSpPr>
        <xdr:cNvPr id="680" name="直線コネクタ 679"/>
        <xdr:cNvCxnSpPr/>
      </xdr:nvCxnSpPr>
      <xdr:spPr>
        <a:xfrm>
          <a:off x="12814300" y="16908628"/>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66222</xdr:rowOff>
    </xdr:from>
    <xdr:to>
      <xdr:col>85</xdr:col>
      <xdr:colOff>177800</xdr:colOff>
      <xdr:row>98</xdr:row>
      <xdr:rowOff>167822</xdr:rowOff>
    </xdr:to>
    <xdr:sp macro="" textlink="">
      <xdr:nvSpPr>
        <xdr:cNvPr id="690" name="楕円 689"/>
        <xdr:cNvSpPr/>
      </xdr:nvSpPr>
      <xdr:spPr>
        <a:xfrm>
          <a:off x="16268700" y="168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62323</xdr:rowOff>
    </xdr:from>
    <xdr:to>
      <xdr:col>81</xdr:col>
      <xdr:colOff>101600</xdr:colOff>
      <xdr:row>98</xdr:row>
      <xdr:rowOff>163923</xdr:rowOff>
    </xdr:to>
    <xdr:sp macro="" textlink="">
      <xdr:nvSpPr>
        <xdr:cNvPr id="692" name="楕円 691"/>
        <xdr:cNvSpPr/>
      </xdr:nvSpPr>
      <xdr:spPr>
        <a:xfrm>
          <a:off x="15430500" y="168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155050</xdr:rowOff>
    </xdr:from>
    <xdr:ext cx="534377" cy="259045"/>
    <xdr:sp macro="" textlink="">
      <xdr:nvSpPr>
        <xdr:cNvPr id="693" name="テキスト ボックス 692"/>
        <xdr:cNvSpPr txBox="1"/>
      </xdr:nvSpPr>
      <xdr:spPr>
        <a:xfrm>
          <a:off x="15214111" y="169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63171</xdr:rowOff>
    </xdr:from>
    <xdr:to>
      <xdr:col>76</xdr:col>
      <xdr:colOff>165100</xdr:colOff>
      <xdr:row>98</xdr:row>
      <xdr:rowOff>164771</xdr:rowOff>
    </xdr:to>
    <xdr:sp macro="" textlink="">
      <xdr:nvSpPr>
        <xdr:cNvPr id="694" name="楕円 693"/>
        <xdr:cNvSpPr/>
      </xdr:nvSpPr>
      <xdr:spPr>
        <a:xfrm>
          <a:off x="14541500" y="168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155898</xdr:rowOff>
    </xdr:from>
    <xdr:ext cx="534377" cy="259045"/>
    <xdr:sp macro="" textlink="">
      <xdr:nvSpPr>
        <xdr:cNvPr id="695" name="テキスト ボックス 694"/>
        <xdr:cNvSpPr txBox="1"/>
      </xdr:nvSpPr>
      <xdr:spPr>
        <a:xfrm>
          <a:off x="14325111" y="169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73989</xdr:rowOff>
    </xdr:from>
    <xdr:to>
      <xdr:col>72</xdr:col>
      <xdr:colOff>38100</xdr:colOff>
      <xdr:row>99</xdr:row>
      <xdr:rowOff>4139</xdr:rowOff>
    </xdr:to>
    <xdr:sp macro="" textlink="">
      <xdr:nvSpPr>
        <xdr:cNvPr id="696" name="楕円 695"/>
        <xdr:cNvSpPr/>
      </xdr:nvSpPr>
      <xdr:spPr>
        <a:xfrm>
          <a:off x="13652500" y="16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166716</xdr:rowOff>
    </xdr:from>
    <xdr:ext cx="534377" cy="259045"/>
    <xdr:sp macro="" textlink="">
      <xdr:nvSpPr>
        <xdr:cNvPr id="697" name="テキスト ボックス 696"/>
        <xdr:cNvSpPr txBox="1"/>
      </xdr:nvSpPr>
      <xdr:spPr>
        <a:xfrm>
          <a:off x="13436111" y="16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55728</xdr:rowOff>
    </xdr:from>
    <xdr:to>
      <xdr:col>67</xdr:col>
      <xdr:colOff>101600</xdr:colOff>
      <xdr:row>98</xdr:row>
      <xdr:rowOff>157328</xdr:rowOff>
    </xdr:to>
    <xdr:sp macro="" textlink="">
      <xdr:nvSpPr>
        <xdr:cNvPr id="698" name="楕円 697"/>
        <xdr:cNvSpPr/>
      </xdr:nvSpPr>
      <xdr:spPr>
        <a:xfrm>
          <a:off x="12763500" y="168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148455</xdr:rowOff>
    </xdr:from>
    <xdr:ext cx="534377" cy="259045"/>
    <xdr:sp macro="" textlink="">
      <xdr:nvSpPr>
        <xdr:cNvPr id="699" name="テキスト ボックス 698"/>
        <xdr:cNvSpPr txBox="1"/>
      </xdr:nvSpPr>
      <xdr:spPr>
        <a:xfrm>
          <a:off x="12547111" y="169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139266</xdr:rowOff>
    </xdr:from>
    <xdr:to>
      <xdr:col>116</xdr:col>
      <xdr:colOff>63500</xdr:colOff>
      <xdr:row>38</xdr:row>
      <xdr:rowOff>139700</xdr:rowOff>
    </xdr:to>
    <xdr:cxnSp macro="">
      <xdr:nvCxnSpPr>
        <xdr:cNvPr id="726" name="直線コネクタ 725"/>
        <xdr:cNvCxnSpPr/>
      </xdr:nvCxnSpPr>
      <xdr:spPr>
        <a:xfrm>
          <a:off x="21323300" y="6654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139266</xdr:rowOff>
    </xdr:from>
    <xdr:to>
      <xdr:col>111</xdr:col>
      <xdr:colOff>177800</xdr:colOff>
      <xdr:row>38</xdr:row>
      <xdr:rowOff>139288</xdr:rowOff>
    </xdr:to>
    <xdr:cxnSp macro="">
      <xdr:nvCxnSpPr>
        <xdr:cNvPr id="729" name="直線コネクタ 728"/>
        <xdr:cNvCxnSpPr/>
      </xdr:nvCxnSpPr>
      <xdr:spPr>
        <a:xfrm flipV="1">
          <a:off x="20434300" y="66543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139129</xdr:rowOff>
    </xdr:from>
    <xdr:to>
      <xdr:col>107</xdr:col>
      <xdr:colOff>50800</xdr:colOff>
      <xdr:row>38</xdr:row>
      <xdr:rowOff>139288</xdr:rowOff>
    </xdr:to>
    <xdr:cxnSp macro="">
      <xdr:nvCxnSpPr>
        <xdr:cNvPr id="732" name="直線コネクタ 731"/>
        <xdr:cNvCxnSpPr/>
      </xdr:nvCxnSpPr>
      <xdr:spPr>
        <a:xfrm>
          <a:off x="19545300" y="6654229"/>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139060</xdr:rowOff>
    </xdr:from>
    <xdr:to>
      <xdr:col>102</xdr:col>
      <xdr:colOff>114300</xdr:colOff>
      <xdr:row>38</xdr:row>
      <xdr:rowOff>139129</xdr:rowOff>
    </xdr:to>
    <xdr:cxnSp macro="">
      <xdr:nvCxnSpPr>
        <xdr:cNvPr id="735" name="直線コネクタ 734"/>
        <xdr:cNvCxnSpPr/>
      </xdr:nvCxnSpPr>
      <xdr:spPr>
        <a:xfrm>
          <a:off x="18656300" y="665416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88466</xdr:rowOff>
    </xdr:from>
    <xdr:to>
      <xdr:col>112</xdr:col>
      <xdr:colOff>38100</xdr:colOff>
      <xdr:row>39</xdr:row>
      <xdr:rowOff>18616</xdr:rowOff>
    </xdr:to>
    <xdr:sp macro="" textlink="">
      <xdr:nvSpPr>
        <xdr:cNvPr id="747" name="楕円 746"/>
        <xdr:cNvSpPr/>
      </xdr:nvSpPr>
      <xdr:spPr>
        <a:xfrm>
          <a:off x="21272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9743</xdr:rowOff>
    </xdr:from>
    <xdr:ext cx="313932" cy="259045"/>
    <xdr:sp macro="" textlink="">
      <xdr:nvSpPr>
        <xdr:cNvPr id="748" name="テキスト ボックス 747"/>
        <xdr:cNvSpPr txBox="1"/>
      </xdr:nvSpPr>
      <xdr:spPr>
        <a:xfrm>
          <a:off x="21166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88488</xdr:rowOff>
    </xdr:from>
    <xdr:to>
      <xdr:col>107</xdr:col>
      <xdr:colOff>101600</xdr:colOff>
      <xdr:row>39</xdr:row>
      <xdr:rowOff>18638</xdr:rowOff>
    </xdr:to>
    <xdr:sp macro="" textlink="">
      <xdr:nvSpPr>
        <xdr:cNvPr id="749" name="楕円 748"/>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9765</xdr:rowOff>
    </xdr:from>
    <xdr:ext cx="313932" cy="259045"/>
    <xdr:sp macro="" textlink="">
      <xdr:nvSpPr>
        <xdr:cNvPr id="750" name="テキスト ボックス 749"/>
        <xdr:cNvSpPr txBox="1"/>
      </xdr:nvSpPr>
      <xdr:spPr>
        <a:xfrm>
          <a:off x="20277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88329</xdr:rowOff>
    </xdr:from>
    <xdr:to>
      <xdr:col>102</xdr:col>
      <xdr:colOff>165100</xdr:colOff>
      <xdr:row>39</xdr:row>
      <xdr:rowOff>18479</xdr:rowOff>
    </xdr:to>
    <xdr:sp macro="" textlink="">
      <xdr:nvSpPr>
        <xdr:cNvPr id="751" name="楕円 750"/>
        <xdr:cNvSpPr/>
      </xdr:nvSpPr>
      <xdr:spPr>
        <a:xfrm>
          <a:off x="19494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9606</xdr:rowOff>
    </xdr:from>
    <xdr:ext cx="313932" cy="259045"/>
    <xdr:sp macro="" textlink="">
      <xdr:nvSpPr>
        <xdr:cNvPr id="752" name="テキスト ボックス 751"/>
        <xdr:cNvSpPr txBox="1"/>
      </xdr:nvSpPr>
      <xdr:spPr>
        <a:xfrm>
          <a:off x="19388333" y="6696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88260</xdr:rowOff>
    </xdr:from>
    <xdr:to>
      <xdr:col>98</xdr:col>
      <xdr:colOff>38100</xdr:colOff>
      <xdr:row>39</xdr:row>
      <xdr:rowOff>18410</xdr:rowOff>
    </xdr:to>
    <xdr:sp macro="" textlink="">
      <xdr:nvSpPr>
        <xdr:cNvPr id="753" name="楕円 752"/>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9537</xdr:rowOff>
    </xdr:from>
    <xdr:ext cx="313932" cy="259045"/>
    <xdr:sp macro="" textlink="">
      <xdr:nvSpPr>
        <xdr:cNvPr id="754" name="テキスト ボックス 753"/>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31026</xdr:rowOff>
    </xdr:from>
    <xdr:to>
      <xdr:col>116</xdr:col>
      <xdr:colOff>63500</xdr:colOff>
      <xdr:row>59</xdr:row>
      <xdr:rowOff>32842</xdr:rowOff>
    </xdr:to>
    <xdr:cxnSp macro="">
      <xdr:nvCxnSpPr>
        <xdr:cNvPr id="783" name="直線コネクタ 782"/>
        <xdr:cNvCxnSpPr/>
      </xdr:nvCxnSpPr>
      <xdr:spPr>
        <a:xfrm flipV="1">
          <a:off x="21323300" y="10146576"/>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32842</xdr:rowOff>
    </xdr:from>
    <xdr:to>
      <xdr:col>111</xdr:col>
      <xdr:colOff>177800</xdr:colOff>
      <xdr:row>59</xdr:row>
      <xdr:rowOff>33300</xdr:rowOff>
    </xdr:to>
    <xdr:cxnSp macro="">
      <xdr:nvCxnSpPr>
        <xdr:cNvPr id="786" name="直線コネクタ 785"/>
        <xdr:cNvCxnSpPr/>
      </xdr:nvCxnSpPr>
      <xdr:spPr>
        <a:xfrm flipV="1">
          <a:off x="20434300" y="101483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15456</xdr:rowOff>
    </xdr:from>
    <xdr:to>
      <xdr:col>107</xdr:col>
      <xdr:colOff>50800</xdr:colOff>
      <xdr:row>59</xdr:row>
      <xdr:rowOff>33300</xdr:rowOff>
    </xdr:to>
    <xdr:cxnSp macro="">
      <xdr:nvCxnSpPr>
        <xdr:cNvPr id="789" name="直線コネクタ 788"/>
        <xdr:cNvCxnSpPr/>
      </xdr:nvCxnSpPr>
      <xdr:spPr>
        <a:xfrm>
          <a:off x="19545300" y="10131006"/>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15456</xdr:rowOff>
    </xdr:from>
    <xdr:to>
      <xdr:col>102</xdr:col>
      <xdr:colOff>114300</xdr:colOff>
      <xdr:row>59</xdr:row>
      <xdr:rowOff>30353</xdr:rowOff>
    </xdr:to>
    <xdr:cxnSp macro="">
      <xdr:nvCxnSpPr>
        <xdr:cNvPr id="792" name="直線コネクタ 791"/>
        <xdr:cNvCxnSpPr/>
      </xdr:nvCxnSpPr>
      <xdr:spPr>
        <a:xfrm flipV="1">
          <a:off x="18656300" y="1013100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151676</xdr:rowOff>
    </xdr:from>
    <xdr:to>
      <xdr:col>116</xdr:col>
      <xdr:colOff>114300</xdr:colOff>
      <xdr:row>59</xdr:row>
      <xdr:rowOff>81826</xdr:rowOff>
    </xdr:to>
    <xdr:sp macro="" textlink="">
      <xdr:nvSpPr>
        <xdr:cNvPr id="802" name="楕円 801"/>
        <xdr:cNvSpPr/>
      </xdr:nvSpPr>
      <xdr:spPr>
        <a:xfrm>
          <a:off x="22110700" y="10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66603</xdr:rowOff>
    </xdr:from>
    <xdr:ext cx="469744" cy="259045"/>
    <xdr:sp macro="" textlink="">
      <xdr:nvSpPr>
        <xdr:cNvPr id="803" name="貸付金該当値テキスト"/>
        <xdr:cNvSpPr txBox="1"/>
      </xdr:nvSpPr>
      <xdr:spPr>
        <a:xfrm>
          <a:off x="22212300" y="1001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153492</xdr:rowOff>
    </xdr:from>
    <xdr:to>
      <xdr:col>112</xdr:col>
      <xdr:colOff>38100</xdr:colOff>
      <xdr:row>59</xdr:row>
      <xdr:rowOff>83642</xdr:rowOff>
    </xdr:to>
    <xdr:sp macro="" textlink="">
      <xdr:nvSpPr>
        <xdr:cNvPr id="804" name="楕円 803"/>
        <xdr:cNvSpPr/>
      </xdr:nvSpPr>
      <xdr:spPr>
        <a:xfrm>
          <a:off x="21272500" y="10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74769</xdr:rowOff>
    </xdr:from>
    <xdr:ext cx="378565" cy="259045"/>
    <xdr:sp macro="" textlink="">
      <xdr:nvSpPr>
        <xdr:cNvPr id="805" name="テキスト ボックス 804"/>
        <xdr:cNvSpPr txBox="1"/>
      </xdr:nvSpPr>
      <xdr:spPr>
        <a:xfrm>
          <a:off x="21134017" y="1019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153950</xdr:rowOff>
    </xdr:from>
    <xdr:to>
      <xdr:col>107</xdr:col>
      <xdr:colOff>101600</xdr:colOff>
      <xdr:row>59</xdr:row>
      <xdr:rowOff>84100</xdr:rowOff>
    </xdr:to>
    <xdr:sp macro="" textlink="">
      <xdr:nvSpPr>
        <xdr:cNvPr id="806" name="楕円 805"/>
        <xdr:cNvSpPr/>
      </xdr:nvSpPr>
      <xdr:spPr>
        <a:xfrm>
          <a:off x="20383500" y="100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75227</xdr:rowOff>
    </xdr:from>
    <xdr:ext cx="378565" cy="259045"/>
    <xdr:sp macro="" textlink="">
      <xdr:nvSpPr>
        <xdr:cNvPr id="807" name="テキスト ボックス 806"/>
        <xdr:cNvSpPr txBox="1"/>
      </xdr:nvSpPr>
      <xdr:spPr>
        <a:xfrm>
          <a:off x="20245017" y="1019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136106</xdr:rowOff>
    </xdr:from>
    <xdr:to>
      <xdr:col>102</xdr:col>
      <xdr:colOff>165100</xdr:colOff>
      <xdr:row>59</xdr:row>
      <xdr:rowOff>66256</xdr:rowOff>
    </xdr:to>
    <xdr:sp macro="" textlink="">
      <xdr:nvSpPr>
        <xdr:cNvPr id="808" name="楕円 807"/>
        <xdr:cNvSpPr/>
      </xdr:nvSpPr>
      <xdr:spPr>
        <a:xfrm>
          <a:off x="19494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57383</xdr:rowOff>
    </xdr:from>
    <xdr:ext cx="469744" cy="259045"/>
    <xdr:sp macro="" textlink="">
      <xdr:nvSpPr>
        <xdr:cNvPr id="809" name="テキスト ボックス 808"/>
        <xdr:cNvSpPr txBox="1"/>
      </xdr:nvSpPr>
      <xdr:spPr>
        <a:xfrm>
          <a:off x="19310428" y="1017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151003</xdr:rowOff>
    </xdr:from>
    <xdr:to>
      <xdr:col>98</xdr:col>
      <xdr:colOff>38100</xdr:colOff>
      <xdr:row>59</xdr:row>
      <xdr:rowOff>81153</xdr:rowOff>
    </xdr:to>
    <xdr:sp macro="" textlink="">
      <xdr:nvSpPr>
        <xdr:cNvPr id="810" name="楕円 809"/>
        <xdr:cNvSpPr/>
      </xdr:nvSpPr>
      <xdr:spPr>
        <a:xfrm>
          <a:off x="186055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72280</xdr:rowOff>
    </xdr:from>
    <xdr:ext cx="469744" cy="259045"/>
    <xdr:sp macro="" textlink="">
      <xdr:nvSpPr>
        <xdr:cNvPr id="811" name="テキスト ボックス 810"/>
        <xdr:cNvSpPr txBox="1"/>
      </xdr:nvSpPr>
      <xdr:spPr>
        <a:xfrm>
          <a:off x="18421428" y="101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14115</xdr:rowOff>
    </xdr:from>
    <xdr:to>
      <xdr:col>116</xdr:col>
      <xdr:colOff>63500</xdr:colOff>
      <xdr:row>76</xdr:row>
      <xdr:rowOff>56482</xdr:rowOff>
    </xdr:to>
    <xdr:cxnSp macro="">
      <xdr:nvCxnSpPr>
        <xdr:cNvPr id="840" name="直線コネクタ 839"/>
        <xdr:cNvCxnSpPr/>
      </xdr:nvCxnSpPr>
      <xdr:spPr>
        <a:xfrm flipV="1">
          <a:off x="21323300" y="13044315"/>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47895</xdr:rowOff>
    </xdr:from>
    <xdr:to>
      <xdr:col>111</xdr:col>
      <xdr:colOff>177800</xdr:colOff>
      <xdr:row>76</xdr:row>
      <xdr:rowOff>56482</xdr:rowOff>
    </xdr:to>
    <xdr:cxnSp macro="">
      <xdr:nvCxnSpPr>
        <xdr:cNvPr id="843" name="直線コネクタ 842"/>
        <xdr:cNvCxnSpPr/>
      </xdr:nvCxnSpPr>
      <xdr:spPr>
        <a:xfrm>
          <a:off x="20434300" y="13078095"/>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47895</xdr:rowOff>
    </xdr:from>
    <xdr:to>
      <xdr:col>107</xdr:col>
      <xdr:colOff>50800</xdr:colOff>
      <xdr:row>77</xdr:row>
      <xdr:rowOff>4643</xdr:rowOff>
    </xdr:to>
    <xdr:cxnSp macro="">
      <xdr:nvCxnSpPr>
        <xdr:cNvPr id="846" name="直線コネクタ 845"/>
        <xdr:cNvCxnSpPr/>
      </xdr:nvCxnSpPr>
      <xdr:spPr>
        <a:xfrm flipV="1">
          <a:off x="19545300" y="13078095"/>
          <a:ext cx="889000" cy="1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137513</xdr:rowOff>
    </xdr:from>
    <xdr:to>
      <xdr:col>102</xdr:col>
      <xdr:colOff>114300</xdr:colOff>
      <xdr:row>77</xdr:row>
      <xdr:rowOff>4643</xdr:rowOff>
    </xdr:to>
    <xdr:cxnSp macro="">
      <xdr:nvCxnSpPr>
        <xdr:cNvPr id="849" name="直線コネクタ 848"/>
        <xdr:cNvCxnSpPr/>
      </xdr:nvCxnSpPr>
      <xdr:spPr>
        <a:xfrm>
          <a:off x="18656300" y="13167713"/>
          <a:ext cx="8890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134765</xdr:rowOff>
    </xdr:from>
    <xdr:to>
      <xdr:col>116</xdr:col>
      <xdr:colOff>114300</xdr:colOff>
      <xdr:row>76</xdr:row>
      <xdr:rowOff>64914</xdr:rowOff>
    </xdr:to>
    <xdr:sp macro="" textlink="">
      <xdr:nvSpPr>
        <xdr:cNvPr id="859" name="楕円 858"/>
        <xdr:cNvSpPr/>
      </xdr:nvSpPr>
      <xdr:spPr>
        <a:xfrm>
          <a:off x="22110700" y="1299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157642</xdr:rowOff>
    </xdr:from>
    <xdr:ext cx="599010" cy="259045"/>
    <xdr:sp macro="" textlink="">
      <xdr:nvSpPr>
        <xdr:cNvPr id="860" name="繰出金該当値テキスト"/>
        <xdr:cNvSpPr txBox="1"/>
      </xdr:nvSpPr>
      <xdr:spPr>
        <a:xfrm>
          <a:off x="22212300" y="128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5682</xdr:rowOff>
    </xdr:from>
    <xdr:to>
      <xdr:col>112</xdr:col>
      <xdr:colOff>38100</xdr:colOff>
      <xdr:row>76</xdr:row>
      <xdr:rowOff>107282</xdr:rowOff>
    </xdr:to>
    <xdr:sp macro="" textlink="">
      <xdr:nvSpPr>
        <xdr:cNvPr id="861" name="楕円 860"/>
        <xdr:cNvSpPr/>
      </xdr:nvSpPr>
      <xdr:spPr>
        <a:xfrm>
          <a:off x="21272500" y="130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123809</xdr:rowOff>
    </xdr:from>
    <xdr:ext cx="599010" cy="259045"/>
    <xdr:sp macro="" textlink="">
      <xdr:nvSpPr>
        <xdr:cNvPr id="862" name="テキスト ボックス 861"/>
        <xdr:cNvSpPr txBox="1"/>
      </xdr:nvSpPr>
      <xdr:spPr>
        <a:xfrm>
          <a:off x="21023795" y="1281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168545</xdr:rowOff>
    </xdr:from>
    <xdr:to>
      <xdr:col>107</xdr:col>
      <xdr:colOff>101600</xdr:colOff>
      <xdr:row>76</xdr:row>
      <xdr:rowOff>98695</xdr:rowOff>
    </xdr:to>
    <xdr:sp macro="" textlink="">
      <xdr:nvSpPr>
        <xdr:cNvPr id="863" name="楕円 862"/>
        <xdr:cNvSpPr/>
      </xdr:nvSpPr>
      <xdr:spPr>
        <a:xfrm>
          <a:off x="20383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115221</xdr:rowOff>
    </xdr:from>
    <xdr:ext cx="599010" cy="259045"/>
    <xdr:sp macro="" textlink="">
      <xdr:nvSpPr>
        <xdr:cNvPr id="864" name="テキスト ボックス 863"/>
        <xdr:cNvSpPr txBox="1"/>
      </xdr:nvSpPr>
      <xdr:spPr>
        <a:xfrm>
          <a:off x="20134795" y="1280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125293</xdr:rowOff>
    </xdr:from>
    <xdr:to>
      <xdr:col>102</xdr:col>
      <xdr:colOff>165100</xdr:colOff>
      <xdr:row>77</xdr:row>
      <xdr:rowOff>55443</xdr:rowOff>
    </xdr:to>
    <xdr:sp macro="" textlink="">
      <xdr:nvSpPr>
        <xdr:cNvPr id="865" name="楕円 864"/>
        <xdr:cNvSpPr/>
      </xdr:nvSpPr>
      <xdr:spPr>
        <a:xfrm>
          <a:off x="19494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46570</xdr:rowOff>
    </xdr:from>
    <xdr:ext cx="599010" cy="259045"/>
    <xdr:sp macro="" textlink="">
      <xdr:nvSpPr>
        <xdr:cNvPr id="866" name="テキスト ボックス 865"/>
        <xdr:cNvSpPr txBox="1"/>
      </xdr:nvSpPr>
      <xdr:spPr>
        <a:xfrm>
          <a:off x="19245795" y="132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86713</xdr:rowOff>
    </xdr:from>
    <xdr:to>
      <xdr:col>98</xdr:col>
      <xdr:colOff>38100</xdr:colOff>
      <xdr:row>77</xdr:row>
      <xdr:rowOff>16863</xdr:rowOff>
    </xdr:to>
    <xdr:sp macro="" textlink="">
      <xdr:nvSpPr>
        <xdr:cNvPr id="867" name="楕円 866"/>
        <xdr:cNvSpPr/>
      </xdr:nvSpPr>
      <xdr:spPr>
        <a:xfrm>
          <a:off x="18605500" y="131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33390</xdr:rowOff>
    </xdr:from>
    <xdr:ext cx="599010" cy="259045"/>
    <xdr:sp macro="" textlink="">
      <xdr:nvSpPr>
        <xdr:cNvPr id="868" name="テキスト ボックス 867"/>
        <xdr:cNvSpPr txBox="1"/>
      </xdr:nvSpPr>
      <xdr:spPr>
        <a:xfrm>
          <a:off x="18356795" y="128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2,771,365</a:t>
          </a:r>
          <a:r>
            <a:rPr kumimoji="1" lang="ja-JP" altLang="en-US" sz="1300">
              <a:latin typeface="ＭＳ Ｐゴシック" panose="020B0600070205080204" pitchFamily="50" charset="-128"/>
              <a:ea typeface="ＭＳ Ｐゴシック" panose="020B0600070205080204" pitchFamily="50" charset="-128"/>
            </a:rPr>
            <a:t>千円で、住民一人当たり</a:t>
          </a:r>
          <a:r>
            <a:rPr kumimoji="1" lang="en-US" altLang="ja-JP" sz="1300">
              <a:latin typeface="ＭＳ Ｐゴシック" panose="020B0600070205080204" pitchFamily="50" charset="-128"/>
              <a:ea typeface="ＭＳ Ｐゴシック" panose="020B0600070205080204" pitchFamily="50" charset="-128"/>
            </a:rPr>
            <a:t>1,085</a:t>
          </a:r>
          <a:r>
            <a:rPr kumimoji="1" lang="ja-JP" altLang="en-US" sz="1300">
              <a:latin typeface="ＭＳ Ｐゴシック" panose="020B0600070205080204" pitchFamily="50" charset="-128"/>
              <a:ea typeface="ＭＳ Ｐゴシック" panose="020B0600070205080204" pitchFamily="50" charset="-128"/>
            </a:rPr>
            <a:t>千円となっており、全体的に類似団体平均を下回った結果となった。公債費では、以前まで類似団体平均を下回っていたが、平成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情報通信基盤整備事業が始まったことにより一人当たりコストが増加傾向にある。今後も増加傾向は続く見通しであり、特定財源の歳入確保を最優先し、地方債の発行抑制に努める。また、繰出金についても類似団体平均を上回る結果となった。人口減少に伴う国民健康保険税や介護保険料、水道・下水道使用料のパイの減少により、一般会計からの赤字補てん繰入金が増加し、住民一人当たりコストが増加した、。各種保険料や使用料の適正化や徴収強化、また、下水道事業、簡易水道事業は経営戦略に基づき財政健全化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
2,542
74.06
2,849,041
2,771,365
17,895
1,641,998
3,802,760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25571</xdr:rowOff>
    </xdr:from>
    <xdr:to>
      <xdr:col>24</xdr:col>
      <xdr:colOff>63500</xdr:colOff>
      <xdr:row>37</xdr:row>
      <xdr:rowOff>46088</xdr:rowOff>
    </xdr:to>
    <xdr:cxnSp macro="">
      <xdr:nvCxnSpPr>
        <xdr:cNvPr id="60" name="直線コネクタ 59"/>
        <xdr:cNvCxnSpPr/>
      </xdr:nvCxnSpPr>
      <xdr:spPr>
        <a:xfrm flipV="1">
          <a:off x="3797300" y="6369221"/>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46088</xdr:rowOff>
    </xdr:from>
    <xdr:to>
      <xdr:col>19</xdr:col>
      <xdr:colOff>177800</xdr:colOff>
      <xdr:row>37</xdr:row>
      <xdr:rowOff>59271</xdr:rowOff>
    </xdr:to>
    <xdr:cxnSp macro="">
      <xdr:nvCxnSpPr>
        <xdr:cNvPr id="63" name="直線コネクタ 62"/>
        <xdr:cNvCxnSpPr/>
      </xdr:nvCxnSpPr>
      <xdr:spPr>
        <a:xfrm flipV="1">
          <a:off x="2908300" y="638973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59271</xdr:rowOff>
    </xdr:from>
    <xdr:to>
      <xdr:col>15</xdr:col>
      <xdr:colOff>50800</xdr:colOff>
      <xdr:row>37</xdr:row>
      <xdr:rowOff>78892</xdr:rowOff>
    </xdr:to>
    <xdr:cxnSp macro="">
      <xdr:nvCxnSpPr>
        <xdr:cNvPr id="66" name="直線コネクタ 65"/>
        <xdr:cNvCxnSpPr/>
      </xdr:nvCxnSpPr>
      <xdr:spPr>
        <a:xfrm flipV="1">
          <a:off x="2019300" y="6402921"/>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59404</xdr:rowOff>
    </xdr:from>
    <xdr:to>
      <xdr:col>10</xdr:col>
      <xdr:colOff>114300</xdr:colOff>
      <xdr:row>37</xdr:row>
      <xdr:rowOff>78892</xdr:rowOff>
    </xdr:to>
    <xdr:cxnSp macro="">
      <xdr:nvCxnSpPr>
        <xdr:cNvPr id="69" name="直線コネクタ 68"/>
        <xdr:cNvCxnSpPr/>
      </xdr:nvCxnSpPr>
      <xdr:spPr>
        <a:xfrm>
          <a:off x="1130300" y="6403054"/>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146221</xdr:rowOff>
    </xdr:from>
    <xdr:to>
      <xdr:col>24</xdr:col>
      <xdr:colOff>114300</xdr:colOff>
      <xdr:row>37</xdr:row>
      <xdr:rowOff>76371</xdr:rowOff>
    </xdr:to>
    <xdr:sp macro="" textlink="">
      <xdr:nvSpPr>
        <xdr:cNvPr id="79" name="楕円 78"/>
        <xdr:cNvSpPr/>
      </xdr:nvSpPr>
      <xdr:spPr>
        <a:xfrm>
          <a:off x="4584700" y="63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169098</xdr:rowOff>
    </xdr:from>
    <xdr:ext cx="534377" cy="259045"/>
    <xdr:sp macro="" textlink="">
      <xdr:nvSpPr>
        <xdr:cNvPr id="80" name="議会費該当値テキスト"/>
        <xdr:cNvSpPr txBox="1"/>
      </xdr:nvSpPr>
      <xdr:spPr>
        <a:xfrm>
          <a:off x="4686300" y="61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166738</xdr:rowOff>
    </xdr:from>
    <xdr:to>
      <xdr:col>20</xdr:col>
      <xdr:colOff>38100</xdr:colOff>
      <xdr:row>37</xdr:row>
      <xdr:rowOff>96888</xdr:rowOff>
    </xdr:to>
    <xdr:sp macro="" textlink="">
      <xdr:nvSpPr>
        <xdr:cNvPr id="81" name="楕円 80"/>
        <xdr:cNvSpPr/>
      </xdr:nvSpPr>
      <xdr:spPr>
        <a:xfrm>
          <a:off x="3746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113415</xdr:rowOff>
    </xdr:from>
    <xdr:ext cx="534377" cy="259045"/>
    <xdr:sp macro="" textlink="">
      <xdr:nvSpPr>
        <xdr:cNvPr id="82" name="テキスト ボックス 81"/>
        <xdr:cNvSpPr txBox="1"/>
      </xdr:nvSpPr>
      <xdr:spPr>
        <a:xfrm>
          <a:off x="3530111" y="6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8471</xdr:rowOff>
    </xdr:from>
    <xdr:to>
      <xdr:col>15</xdr:col>
      <xdr:colOff>101600</xdr:colOff>
      <xdr:row>37</xdr:row>
      <xdr:rowOff>110071</xdr:rowOff>
    </xdr:to>
    <xdr:sp macro="" textlink="">
      <xdr:nvSpPr>
        <xdr:cNvPr id="83" name="楕円 82"/>
        <xdr:cNvSpPr/>
      </xdr:nvSpPr>
      <xdr:spPr>
        <a:xfrm>
          <a:off x="2857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101198</xdr:rowOff>
    </xdr:from>
    <xdr:ext cx="534377" cy="259045"/>
    <xdr:sp macro="" textlink="">
      <xdr:nvSpPr>
        <xdr:cNvPr id="84" name="テキスト ボックス 83"/>
        <xdr:cNvSpPr txBox="1"/>
      </xdr:nvSpPr>
      <xdr:spPr>
        <a:xfrm>
          <a:off x="2641111" y="64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28092</xdr:rowOff>
    </xdr:from>
    <xdr:to>
      <xdr:col>10</xdr:col>
      <xdr:colOff>165100</xdr:colOff>
      <xdr:row>37</xdr:row>
      <xdr:rowOff>129692</xdr:rowOff>
    </xdr:to>
    <xdr:sp macro="" textlink="">
      <xdr:nvSpPr>
        <xdr:cNvPr id="85" name="楕円 84"/>
        <xdr:cNvSpPr/>
      </xdr:nvSpPr>
      <xdr:spPr>
        <a:xfrm>
          <a:off x="1968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120819</xdr:rowOff>
    </xdr:from>
    <xdr:ext cx="534377" cy="259045"/>
    <xdr:sp macro="" textlink="">
      <xdr:nvSpPr>
        <xdr:cNvPr id="86" name="テキスト ボックス 85"/>
        <xdr:cNvSpPr txBox="1"/>
      </xdr:nvSpPr>
      <xdr:spPr>
        <a:xfrm>
          <a:off x="1752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8604</xdr:rowOff>
    </xdr:from>
    <xdr:to>
      <xdr:col>6</xdr:col>
      <xdr:colOff>38100</xdr:colOff>
      <xdr:row>37</xdr:row>
      <xdr:rowOff>110204</xdr:rowOff>
    </xdr:to>
    <xdr:sp macro="" textlink="">
      <xdr:nvSpPr>
        <xdr:cNvPr id="87" name="楕円 86"/>
        <xdr:cNvSpPr/>
      </xdr:nvSpPr>
      <xdr:spPr>
        <a:xfrm>
          <a:off x="1079500" y="63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101331</xdr:rowOff>
    </xdr:from>
    <xdr:ext cx="534377" cy="259045"/>
    <xdr:sp macro="" textlink="">
      <xdr:nvSpPr>
        <xdr:cNvPr id="88" name="テキスト ボックス 87"/>
        <xdr:cNvSpPr txBox="1"/>
      </xdr:nvSpPr>
      <xdr:spPr>
        <a:xfrm>
          <a:off x="863111" y="64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25984</xdr:rowOff>
    </xdr:from>
    <xdr:to>
      <xdr:col>24</xdr:col>
      <xdr:colOff>63500</xdr:colOff>
      <xdr:row>58</xdr:row>
      <xdr:rowOff>33813</xdr:rowOff>
    </xdr:to>
    <xdr:cxnSp macro="">
      <xdr:nvCxnSpPr>
        <xdr:cNvPr id="115" name="直線コネクタ 114"/>
        <xdr:cNvCxnSpPr/>
      </xdr:nvCxnSpPr>
      <xdr:spPr>
        <a:xfrm>
          <a:off x="3797300" y="9970084"/>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25984</xdr:rowOff>
    </xdr:from>
    <xdr:to>
      <xdr:col>19</xdr:col>
      <xdr:colOff>177800</xdr:colOff>
      <xdr:row>58</xdr:row>
      <xdr:rowOff>51428</xdr:rowOff>
    </xdr:to>
    <xdr:cxnSp macro="">
      <xdr:nvCxnSpPr>
        <xdr:cNvPr id="118" name="直線コネクタ 117"/>
        <xdr:cNvCxnSpPr/>
      </xdr:nvCxnSpPr>
      <xdr:spPr>
        <a:xfrm flipV="1">
          <a:off x="2908300" y="9970084"/>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51428</xdr:rowOff>
    </xdr:from>
    <xdr:to>
      <xdr:col>15</xdr:col>
      <xdr:colOff>50800</xdr:colOff>
      <xdr:row>58</xdr:row>
      <xdr:rowOff>65983</xdr:rowOff>
    </xdr:to>
    <xdr:cxnSp macro="">
      <xdr:nvCxnSpPr>
        <xdr:cNvPr id="121" name="直線コネクタ 120"/>
        <xdr:cNvCxnSpPr/>
      </xdr:nvCxnSpPr>
      <xdr:spPr>
        <a:xfrm flipV="1">
          <a:off x="2019300" y="9995528"/>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56493</xdr:rowOff>
    </xdr:from>
    <xdr:to>
      <xdr:col>10</xdr:col>
      <xdr:colOff>114300</xdr:colOff>
      <xdr:row>58</xdr:row>
      <xdr:rowOff>65983</xdr:rowOff>
    </xdr:to>
    <xdr:cxnSp macro="">
      <xdr:nvCxnSpPr>
        <xdr:cNvPr id="124" name="直線コネクタ 123"/>
        <xdr:cNvCxnSpPr/>
      </xdr:nvCxnSpPr>
      <xdr:spPr>
        <a:xfrm>
          <a:off x="1130300" y="10000593"/>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154463</xdr:rowOff>
    </xdr:from>
    <xdr:to>
      <xdr:col>24</xdr:col>
      <xdr:colOff>114300</xdr:colOff>
      <xdr:row>58</xdr:row>
      <xdr:rowOff>84613</xdr:rowOff>
    </xdr:to>
    <xdr:sp macro="" textlink="">
      <xdr:nvSpPr>
        <xdr:cNvPr id="134" name="楕円 133"/>
        <xdr:cNvSpPr/>
      </xdr:nvSpPr>
      <xdr:spPr>
        <a:xfrm>
          <a:off x="45847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146634</xdr:rowOff>
    </xdr:from>
    <xdr:to>
      <xdr:col>20</xdr:col>
      <xdr:colOff>38100</xdr:colOff>
      <xdr:row>58</xdr:row>
      <xdr:rowOff>76784</xdr:rowOff>
    </xdr:to>
    <xdr:sp macro="" textlink="">
      <xdr:nvSpPr>
        <xdr:cNvPr id="136" name="楕円 135"/>
        <xdr:cNvSpPr/>
      </xdr:nvSpPr>
      <xdr:spPr>
        <a:xfrm>
          <a:off x="3746500" y="99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67911</xdr:rowOff>
    </xdr:from>
    <xdr:ext cx="599010" cy="259045"/>
    <xdr:sp macro="" textlink="">
      <xdr:nvSpPr>
        <xdr:cNvPr id="137" name="テキスト ボックス 136"/>
        <xdr:cNvSpPr txBox="1"/>
      </xdr:nvSpPr>
      <xdr:spPr>
        <a:xfrm>
          <a:off x="3497795" y="100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628</xdr:rowOff>
    </xdr:from>
    <xdr:to>
      <xdr:col>15</xdr:col>
      <xdr:colOff>101600</xdr:colOff>
      <xdr:row>58</xdr:row>
      <xdr:rowOff>102228</xdr:rowOff>
    </xdr:to>
    <xdr:sp macro="" textlink="">
      <xdr:nvSpPr>
        <xdr:cNvPr id="138" name="楕円 137"/>
        <xdr:cNvSpPr/>
      </xdr:nvSpPr>
      <xdr:spPr>
        <a:xfrm>
          <a:off x="2857500" y="99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93355</xdr:rowOff>
    </xdr:from>
    <xdr:ext cx="599010" cy="259045"/>
    <xdr:sp macro="" textlink="">
      <xdr:nvSpPr>
        <xdr:cNvPr id="139" name="テキスト ボックス 138"/>
        <xdr:cNvSpPr txBox="1"/>
      </xdr:nvSpPr>
      <xdr:spPr>
        <a:xfrm>
          <a:off x="2608795" y="1003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15183</xdr:rowOff>
    </xdr:from>
    <xdr:to>
      <xdr:col>10</xdr:col>
      <xdr:colOff>165100</xdr:colOff>
      <xdr:row>58</xdr:row>
      <xdr:rowOff>116783</xdr:rowOff>
    </xdr:to>
    <xdr:sp macro="" textlink="">
      <xdr:nvSpPr>
        <xdr:cNvPr id="140" name="楕円 139"/>
        <xdr:cNvSpPr/>
      </xdr:nvSpPr>
      <xdr:spPr>
        <a:xfrm>
          <a:off x="1968500" y="99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107910</xdr:rowOff>
    </xdr:from>
    <xdr:ext cx="599010" cy="259045"/>
    <xdr:sp macro="" textlink="">
      <xdr:nvSpPr>
        <xdr:cNvPr id="141" name="テキスト ボックス 140"/>
        <xdr:cNvSpPr txBox="1"/>
      </xdr:nvSpPr>
      <xdr:spPr>
        <a:xfrm>
          <a:off x="1719795" y="1005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5693</xdr:rowOff>
    </xdr:from>
    <xdr:to>
      <xdr:col>6</xdr:col>
      <xdr:colOff>38100</xdr:colOff>
      <xdr:row>58</xdr:row>
      <xdr:rowOff>107293</xdr:rowOff>
    </xdr:to>
    <xdr:sp macro="" textlink="">
      <xdr:nvSpPr>
        <xdr:cNvPr id="142" name="楕円 141"/>
        <xdr:cNvSpPr/>
      </xdr:nvSpPr>
      <xdr:spPr>
        <a:xfrm>
          <a:off x="1079500" y="99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98420</xdr:rowOff>
    </xdr:from>
    <xdr:ext cx="599010" cy="259045"/>
    <xdr:sp macro="" textlink="">
      <xdr:nvSpPr>
        <xdr:cNvPr id="143" name="テキスト ボックス 142"/>
        <xdr:cNvSpPr txBox="1"/>
      </xdr:nvSpPr>
      <xdr:spPr>
        <a:xfrm>
          <a:off x="830795" y="1004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64148</xdr:rowOff>
    </xdr:from>
    <xdr:to>
      <xdr:col>24</xdr:col>
      <xdr:colOff>63500</xdr:colOff>
      <xdr:row>75</xdr:row>
      <xdr:rowOff>106245</xdr:rowOff>
    </xdr:to>
    <xdr:cxnSp macro="">
      <xdr:nvCxnSpPr>
        <xdr:cNvPr id="170" name="直線コネクタ 169"/>
        <xdr:cNvCxnSpPr/>
      </xdr:nvCxnSpPr>
      <xdr:spPr>
        <a:xfrm flipV="1">
          <a:off x="3797300" y="12922898"/>
          <a:ext cx="838200" cy="4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106245</xdr:rowOff>
    </xdr:from>
    <xdr:to>
      <xdr:col>19</xdr:col>
      <xdr:colOff>177800</xdr:colOff>
      <xdr:row>75</xdr:row>
      <xdr:rowOff>117354</xdr:rowOff>
    </xdr:to>
    <xdr:cxnSp macro="">
      <xdr:nvCxnSpPr>
        <xdr:cNvPr id="173" name="直線コネクタ 172"/>
        <xdr:cNvCxnSpPr/>
      </xdr:nvCxnSpPr>
      <xdr:spPr>
        <a:xfrm flipV="1">
          <a:off x="2908300" y="12964995"/>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117354</xdr:rowOff>
    </xdr:from>
    <xdr:to>
      <xdr:col>15</xdr:col>
      <xdr:colOff>50800</xdr:colOff>
      <xdr:row>76</xdr:row>
      <xdr:rowOff>10283</xdr:rowOff>
    </xdr:to>
    <xdr:cxnSp macro="">
      <xdr:nvCxnSpPr>
        <xdr:cNvPr id="176" name="直線コネクタ 175"/>
        <xdr:cNvCxnSpPr/>
      </xdr:nvCxnSpPr>
      <xdr:spPr>
        <a:xfrm flipV="1">
          <a:off x="2019300" y="12976104"/>
          <a:ext cx="8890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10283</xdr:rowOff>
    </xdr:from>
    <xdr:to>
      <xdr:col>10</xdr:col>
      <xdr:colOff>114300</xdr:colOff>
      <xdr:row>76</xdr:row>
      <xdr:rowOff>21899</xdr:rowOff>
    </xdr:to>
    <xdr:cxnSp macro="">
      <xdr:nvCxnSpPr>
        <xdr:cNvPr id="179" name="直線コネクタ 178"/>
        <xdr:cNvCxnSpPr/>
      </xdr:nvCxnSpPr>
      <xdr:spPr>
        <a:xfrm flipV="1">
          <a:off x="1130300" y="13040483"/>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13348</xdr:rowOff>
    </xdr:from>
    <xdr:to>
      <xdr:col>24</xdr:col>
      <xdr:colOff>114300</xdr:colOff>
      <xdr:row>75</xdr:row>
      <xdr:rowOff>114948</xdr:rowOff>
    </xdr:to>
    <xdr:sp macro="" textlink="">
      <xdr:nvSpPr>
        <xdr:cNvPr id="189" name="楕円 188"/>
        <xdr:cNvSpPr/>
      </xdr:nvSpPr>
      <xdr:spPr>
        <a:xfrm>
          <a:off x="4584700" y="128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36225</xdr:rowOff>
    </xdr:from>
    <xdr:ext cx="599010" cy="259045"/>
    <xdr:sp macro="" textlink="">
      <xdr:nvSpPr>
        <xdr:cNvPr id="190" name="民生費該当値テキスト"/>
        <xdr:cNvSpPr txBox="1"/>
      </xdr:nvSpPr>
      <xdr:spPr>
        <a:xfrm>
          <a:off x="4686300" y="1272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55445</xdr:rowOff>
    </xdr:from>
    <xdr:to>
      <xdr:col>20</xdr:col>
      <xdr:colOff>38100</xdr:colOff>
      <xdr:row>75</xdr:row>
      <xdr:rowOff>157045</xdr:rowOff>
    </xdr:to>
    <xdr:sp macro="" textlink="">
      <xdr:nvSpPr>
        <xdr:cNvPr id="191" name="楕円 190"/>
        <xdr:cNvSpPr/>
      </xdr:nvSpPr>
      <xdr:spPr>
        <a:xfrm>
          <a:off x="3746500" y="129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2122</xdr:rowOff>
    </xdr:from>
    <xdr:ext cx="599010" cy="259045"/>
    <xdr:sp macro="" textlink="">
      <xdr:nvSpPr>
        <xdr:cNvPr id="192" name="テキスト ボックス 191"/>
        <xdr:cNvSpPr txBox="1"/>
      </xdr:nvSpPr>
      <xdr:spPr>
        <a:xfrm>
          <a:off x="3497795" y="126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66554</xdr:rowOff>
    </xdr:from>
    <xdr:to>
      <xdr:col>15</xdr:col>
      <xdr:colOff>101600</xdr:colOff>
      <xdr:row>75</xdr:row>
      <xdr:rowOff>168154</xdr:rowOff>
    </xdr:to>
    <xdr:sp macro="" textlink="">
      <xdr:nvSpPr>
        <xdr:cNvPr id="193" name="楕円 192"/>
        <xdr:cNvSpPr/>
      </xdr:nvSpPr>
      <xdr:spPr>
        <a:xfrm>
          <a:off x="2857500" y="12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13231</xdr:rowOff>
    </xdr:from>
    <xdr:ext cx="599010" cy="259045"/>
    <xdr:sp macro="" textlink="">
      <xdr:nvSpPr>
        <xdr:cNvPr id="194" name="テキスト ボックス 193"/>
        <xdr:cNvSpPr txBox="1"/>
      </xdr:nvSpPr>
      <xdr:spPr>
        <a:xfrm>
          <a:off x="2608795" y="127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130932</xdr:rowOff>
    </xdr:from>
    <xdr:to>
      <xdr:col>10</xdr:col>
      <xdr:colOff>165100</xdr:colOff>
      <xdr:row>76</xdr:row>
      <xdr:rowOff>61082</xdr:rowOff>
    </xdr:to>
    <xdr:sp macro="" textlink="">
      <xdr:nvSpPr>
        <xdr:cNvPr id="195" name="楕円 194"/>
        <xdr:cNvSpPr/>
      </xdr:nvSpPr>
      <xdr:spPr>
        <a:xfrm>
          <a:off x="1968500" y="129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77609</xdr:rowOff>
    </xdr:from>
    <xdr:ext cx="599010" cy="259045"/>
    <xdr:sp macro="" textlink="">
      <xdr:nvSpPr>
        <xdr:cNvPr id="196" name="テキスト ボックス 195"/>
        <xdr:cNvSpPr txBox="1"/>
      </xdr:nvSpPr>
      <xdr:spPr>
        <a:xfrm>
          <a:off x="1719795" y="1276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142550</xdr:rowOff>
    </xdr:from>
    <xdr:to>
      <xdr:col>6</xdr:col>
      <xdr:colOff>38100</xdr:colOff>
      <xdr:row>76</xdr:row>
      <xdr:rowOff>72699</xdr:rowOff>
    </xdr:to>
    <xdr:sp macro="" textlink="">
      <xdr:nvSpPr>
        <xdr:cNvPr id="197" name="楕円 196"/>
        <xdr:cNvSpPr/>
      </xdr:nvSpPr>
      <xdr:spPr>
        <a:xfrm>
          <a:off x="1079500" y="13001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89227</xdr:rowOff>
    </xdr:from>
    <xdr:ext cx="599010" cy="259045"/>
    <xdr:sp macro="" textlink="">
      <xdr:nvSpPr>
        <xdr:cNvPr id="198" name="テキスト ボックス 197"/>
        <xdr:cNvSpPr txBox="1"/>
      </xdr:nvSpPr>
      <xdr:spPr>
        <a:xfrm>
          <a:off x="830795" y="1277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110626</xdr:rowOff>
    </xdr:from>
    <xdr:to>
      <xdr:col>24</xdr:col>
      <xdr:colOff>63500</xdr:colOff>
      <xdr:row>97</xdr:row>
      <xdr:rowOff>128970</xdr:rowOff>
    </xdr:to>
    <xdr:cxnSp macro="">
      <xdr:nvCxnSpPr>
        <xdr:cNvPr id="227" name="直線コネクタ 226"/>
        <xdr:cNvCxnSpPr/>
      </xdr:nvCxnSpPr>
      <xdr:spPr>
        <a:xfrm flipV="1">
          <a:off x="3797300" y="16741276"/>
          <a:ext cx="8382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50481</xdr:rowOff>
    </xdr:from>
    <xdr:to>
      <xdr:col>19</xdr:col>
      <xdr:colOff>177800</xdr:colOff>
      <xdr:row>97</xdr:row>
      <xdr:rowOff>128970</xdr:rowOff>
    </xdr:to>
    <xdr:cxnSp macro="">
      <xdr:nvCxnSpPr>
        <xdr:cNvPr id="230" name="直線コネクタ 229"/>
        <xdr:cNvCxnSpPr/>
      </xdr:nvCxnSpPr>
      <xdr:spPr>
        <a:xfrm>
          <a:off x="2908300" y="16681131"/>
          <a:ext cx="889000" cy="7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50481</xdr:rowOff>
    </xdr:from>
    <xdr:to>
      <xdr:col>15</xdr:col>
      <xdr:colOff>50800</xdr:colOff>
      <xdr:row>97</xdr:row>
      <xdr:rowOff>85145</xdr:rowOff>
    </xdr:to>
    <xdr:cxnSp macro="">
      <xdr:nvCxnSpPr>
        <xdr:cNvPr id="233" name="直線コネクタ 232"/>
        <xdr:cNvCxnSpPr/>
      </xdr:nvCxnSpPr>
      <xdr:spPr>
        <a:xfrm flipV="1">
          <a:off x="2019300" y="16681131"/>
          <a:ext cx="8890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85145</xdr:rowOff>
    </xdr:from>
    <xdr:to>
      <xdr:col>10</xdr:col>
      <xdr:colOff>114300</xdr:colOff>
      <xdr:row>97</xdr:row>
      <xdr:rowOff>129020</xdr:rowOff>
    </xdr:to>
    <xdr:cxnSp macro="">
      <xdr:nvCxnSpPr>
        <xdr:cNvPr id="236" name="直線コネクタ 235"/>
        <xdr:cNvCxnSpPr/>
      </xdr:nvCxnSpPr>
      <xdr:spPr>
        <a:xfrm flipV="1">
          <a:off x="1130300" y="1671579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59826</xdr:rowOff>
    </xdr:from>
    <xdr:to>
      <xdr:col>24</xdr:col>
      <xdr:colOff>114300</xdr:colOff>
      <xdr:row>97</xdr:row>
      <xdr:rowOff>161426</xdr:rowOff>
    </xdr:to>
    <xdr:sp macro="" textlink="">
      <xdr:nvSpPr>
        <xdr:cNvPr id="246" name="楕円 245"/>
        <xdr:cNvSpPr/>
      </xdr:nvSpPr>
      <xdr:spPr>
        <a:xfrm>
          <a:off x="4584700" y="166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38253</xdr:rowOff>
    </xdr:from>
    <xdr:ext cx="534377" cy="259045"/>
    <xdr:sp macro="" textlink="">
      <xdr:nvSpPr>
        <xdr:cNvPr id="247" name="衛生費該当値テキスト"/>
        <xdr:cNvSpPr txBox="1"/>
      </xdr:nvSpPr>
      <xdr:spPr>
        <a:xfrm>
          <a:off x="4686300" y="166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78170</xdr:rowOff>
    </xdr:from>
    <xdr:to>
      <xdr:col>20</xdr:col>
      <xdr:colOff>38100</xdr:colOff>
      <xdr:row>98</xdr:row>
      <xdr:rowOff>8320</xdr:rowOff>
    </xdr:to>
    <xdr:sp macro="" textlink="">
      <xdr:nvSpPr>
        <xdr:cNvPr id="248" name="楕円 247"/>
        <xdr:cNvSpPr/>
      </xdr:nvSpPr>
      <xdr:spPr>
        <a:xfrm>
          <a:off x="3746500" y="167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170897</xdr:rowOff>
    </xdr:from>
    <xdr:ext cx="534377" cy="259045"/>
    <xdr:sp macro="" textlink="">
      <xdr:nvSpPr>
        <xdr:cNvPr id="249" name="テキスト ボックス 248"/>
        <xdr:cNvSpPr txBox="1"/>
      </xdr:nvSpPr>
      <xdr:spPr>
        <a:xfrm>
          <a:off x="3530111" y="168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171131</xdr:rowOff>
    </xdr:from>
    <xdr:to>
      <xdr:col>15</xdr:col>
      <xdr:colOff>101600</xdr:colOff>
      <xdr:row>97</xdr:row>
      <xdr:rowOff>101281</xdr:rowOff>
    </xdr:to>
    <xdr:sp macro="" textlink="">
      <xdr:nvSpPr>
        <xdr:cNvPr id="250" name="楕円 249"/>
        <xdr:cNvSpPr/>
      </xdr:nvSpPr>
      <xdr:spPr>
        <a:xfrm>
          <a:off x="2857500" y="166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92408</xdr:rowOff>
    </xdr:from>
    <xdr:ext cx="534377" cy="259045"/>
    <xdr:sp macro="" textlink="">
      <xdr:nvSpPr>
        <xdr:cNvPr id="251" name="テキスト ボックス 250"/>
        <xdr:cNvSpPr txBox="1"/>
      </xdr:nvSpPr>
      <xdr:spPr>
        <a:xfrm>
          <a:off x="2641111" y="1672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34345</xdr:rowOff>
    </xdr:from>
    <xdr:to>
      <xdr:col>10</xdr:col>
      <xdr:colOff>165100</xdr:colOff>
      <xdr:row>97</xdr:row>
      <xdr:rowOff>135945</xdr:rowOff>
    </xdr:to>
    <xdr:sp macro="" textlink="">
      <xdr:nvSpPr>
        <xdr:cNvPr id="252" name="楕円 251"/>
        <xdr:cNvSpPr/>
      </xdr:nvSpPr>
      <xdr:spPr>
        <a:xfrm>
          <a:off x="19685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127072</xdr:rowOff>
    </xdr:from>
    <xdr:ext cx="534377" cy="259045"/>
    <xdr:sp macro="" textlink="">
      <xdr:nvSpPr>
        <xdr:cNvPr id="253" name="テキスト ボックス 252"/>
        <xdr:cNvSpPr txBox="1"/>
      </xdr:nvSpPr>
      <xdr:spPr>
        <a:xfrm>
          <a:off x="1752111" y="167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78220</xdr:rowOff>
    </xdr:from>
    <xdr:to>
      <xdr:col>6</xdr:col>
      <xdr:colOff>38100</xdr:colOff>
      <xdr:row>98</xdr:row>
      <xdr:rowOff>8370</xdr:rowOff>
    </xdr:to>
    <xdr:sp macro="" textlink="">
      <xdr:nvSpPr>
        <xdr:cNvPr id="254" name="楕円 253"/>
        <xdr:cNvSpPr/>
      </xdr:nvSpPr>
      <xdr:spPr>
        <a:xfrm>
          <a:off x="1079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170947</xdr:rowOff>
    </xdr:from>
    <xdr:ext cx="534377" cy="259045"/>
    <xdr:sp macro="" textlink="">
      <xdr:nvSpPr>
        <xdr:cNvPr id="255" name="テキスト ボックス 254"/>
        <xdr:cNvSpPr txBox="1"/>
      </xdr:nvSpPr>
      <xdr:spPr>
        <a:xfrm>
          <a:off x="863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126974</xdr:rowOff>
    </xdr:from>
    <xdr:to>
      <xdr:col>45</xdr:col>
      <xdr:colOff>177800</xdr:colOff>
      <xdr:row>39</xdr:row>
      <xdr:rowOff>44450</xdr:rowOff>
    </xdr:to>
    <xdr:cxnSp macro="">
      <xdr:nvCxnSpPr>
        <xdr:cNvPr id="290" name="直線コネクタ 289"/>
        <xdr:cNvCxnSpPr/>
      </xdr:nvCxnSpPr>
      <xdr:spPr>
        <a:xfrm>
          <a:off x="7861300" y="6470624"/>
          <a:ext cx="889000" cy="2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63043</xdr:rowOff>
    </xdr:from>
    <xdr:to>
      <xdr:col>41</xdr:col>
      <xdr:colOff>50800</xdr:colOff>
      <xdr:row>37</xdr:row>
      <xdr:rowOff>126974</xdr:rowOff>
    </xdr:to>
    <xdr:cxnSp macro="">
      <xdr:nvCxnSpPr>
        <xdr:cNvPr id="293" name="直線コネクタ 292"/>
        <xdr:cNvCxnSpPr/>
      </xdr:nvCxnSpPr>
      <xdr:spPr>
        <a:xfrm>
          <a:off x="6972300" y="6235243"/>
          <a:ext cx="889000" cy="2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76174</xdr:rowOff>
    </xdr:from>
    <xdr:to>
      <xdr:col>41</xdr:col>
      <xdr:colOff>101600</xdr:colOff>
      <xdr:row>38</xdr:row>
      <xdr:rowOff>6324</xdr:rowOff>
    </xdr:to>
    <xdr:sp macro="" textlink="">
      <xdr:nvSpPr>
        <xdr:cNvPr id="309" name="楕円 308"/>
        <xdr:cNvSpPr/>
      </xdr:nvSpPr>
      <xdr:spPr>
        <a:xfrm>
          <a:off x="7810500" y="64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22851</xdr:rowOff>
    </xdr:from>
    <xdr:ext cx="469744" cy="259045"/>
    <xdr:sp macro="" textlink="">
      <xdr:nvSpPr>
        <xdr:cNvPr id="310" name="テキスト ボックス 309"/>
        <xdr:cNvSpPr txBox="1"/>
      </xdr:nvSpPr>
      <xdr:spPr>
        <a:xfrm>
          <a:off x="7626428" y="619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12243</xdr:rowOff>
    </xdr:from>
    <xdr:to>
      <xdr:col>36</xdr:col>
      <xdr:colOff>165100</xdr:colOff>
      <xdr:row>36</xdr:row>
      <xdr:rowOff>113843</xdr:rowOff>
    </xdr:to>
    <xdr:sp macro="" textlink="">
      <xdr:nvSpPr>
        <xdr:cNvPr id="311" name="楕円 310"/>
        <xdr:cNvSpPr/>
      </xdr:nvSpPr>
      <xdr:spPr>
        <a:xfrm>
          <a:off x="6921500" y="61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130370</xdr:rowOff>
    </xdr:from>
    <xdr:ext cx="534377" cy="259045"/>
    <xdr:sp macro="" textlink="">
      <xdr:nvSpPr>
        <xdr:cNvPr id="312" name="テキスト ボックス 311"/>
        <xdr:cNvSpPr txBox="1"/>
      </xdr:nvSpPr>
      <xdr:spPr>
        <a:xfrm>
          <a:off x="6705111" y="59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103578</xdr:rowOff>
    </xdr:from>
    <xdr:to>
      <xdr:col>55</xdr:col>
      <xdr:colOff>0</xdr:colOff>
      <xdr:row>58</xdr:row>
      <xdr:rowOff>110569</xdr:rowOff>
    </xdr:to>
    <xdr:cxnSp macro="">
      <xdr:nvCxnSpPr>
        <xdr:cNvPr id="339" name="直線コネクタ 338"/>
        <xdr:cNvCxnSpPr/>
      </xdr:nvCxnSpPr>
      <xdr:spPr>
        <a:xfrm>
          <a:off x="9639300" y="10047678"/>
          <a:ext cx="838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103578</xdr:rowOff>
    </xdr:from>
    <xdr:to>
      <xdr:col>50</xdr:col>
      <xdr:colOff>114300</xdr:colOff>
      <xdr:row>58</xdr:row>
      <xdr:rowOff>120790</xdr:rowOff>
    </xdr:to>
    <xdr:cxnSp macro="">
      <xdr:nvCxnSpPr>
        <xdr:cNvPr id="342" name="直線コネクタ 341"/>
        <xdr:cNvCxnSpPr/>
      </xdr:nvCxnSpPr>
      <xdr:spPr>
        <a:xfrm flipV="1">
          <a:off x="8750300" y="10047678"/>
          <a:ext cx="8890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107896</xdr:rowOff>
    </xdr:from>
    <xdr:to>
      <xdr:col>45</xdr:col>
      <xdr:colOff>177800</xdr:colOff>
      <xdr:row>58</xdr:row>
      <xdr:rowOff>120790</xdr:rowOff>
    </xdr:to>
    <xdr:cxnSp macro="">
      <xdr:nvCxnSpPr>
        <xdr:cNvPr id="345" name="直線コネクタ 344"/>
        <xdr:cNvCxnSpPr/>
      </xdr:nvCxnSpPr>
      <xdr:spPr>
        <a:xfrm>
          <a:off x="7861300" y="10051996"/>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107896</xdr:rowOff>
    </xdr:from>
    <xdr:to>
      <xdr:col>41</xdr:col>
      <xdr:colOff>50800</xdr:colOff>
      <xdr:row>58</xdr:row>
      <xdr:rowOff>113174</xdr:rowOff>
    </xdr:to>
    <xdr:cxnSp macro="">
      <xdr:nvCxnSpPr>
        <xdr:cNvPr id="348" name="直線コネクタ 347"/>
        <xdr:cNvCxnSpPr/>
      </xdr:nvCxnSpPr>
      <xdr:spPr>
        <a:xfrm flipV="1">
          <a:off x="6972300" y="10051996"/>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59769</xdr:rowOff>
    </xdr:from>
    <xdr:to>
      <xdr:col>55</xdr:col>
      <xdr:colOff>50800</xdr:colOff>
      <xdr:row>58</xdr:row>
      <xdr:rowOff>161369</xdr:rowOff>
    </xdr:to>
    <xdr:sp macro="" textlink="">
      <xdr:nvSpPr>
        <xdr:cNvPr id="358" name="楕円 357"/>
        <xdr:cNvSpPr/>
      </xdr:nvSpPr>
      <xdr:spPr>
        <a:xfrm>
          <a:off x="10426700" y="100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52778</xdr:rowOff>
    </xdr:from>
    <xdr:to>
      <xdr:col>50</xdr:col>
      <xdr:colOff>165100</xdr:colOff>
      <xdr:row>58</xdr:row>
      <xdr:rowOff>154378</xdr:rowOff>
    </xdr:to>
    <xdr:sp macro="" textlink="">
      <xdr:nvSpPr>
        <xdr:cNvPr id="360" name="楕円 359"/>
        <xdr:cNvSpPr/>
      </xdr:nvSpPr>
      <xdr:spPr>
        <a:xfrm>
          <a:off x="9588500" y="99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145505</xdr:rowOff>
    </xdr:from>
    <xdr:ext cx="534377" cy="259045"/>
    <xdr:sp macro="" textlink="">
      <xdr:nvSpPr>
        <xdr:cNvPr id="361" name="テキスト ボックス 360"/>
        <xdr:cNvSpPr txBox="1"/>
      </xdr:nvSpPr>
      <xdr:spPr>
        <a:xfrm>
          <a:off x="9372111" y="100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69990</xdr:rowOff>
    </xdr:from>
    <xdr:to>
      <xdr:col>46</xdr:col>
      <xdr:colOff>38100</xdr:colOff>
      <xdr:row>59</xdr:row>
      <xdr:rowOff>140</xdr:rowOff>
    </xdr:to>
    <xdr:sp macro="" textlink="">
      <xdr:nvSpPr>
        <xdr:cNvPr id="362" name="楕円 361"/>
        <xdr:cNvSpPr/>
      </xdr:nvSpPr>
      <xdr:spPr>
        <a:xfrm>
          <a:off x="8699500" y="100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162717</xdr:rowOff>
    </xdr:from>
    <xdr:ext cx="534377" cy="259045"/>
    <xdr:sp macro="" textlink="">
      <xdr:nvSpPr>
        <xdr:cNvPr id="363" name="テキスト ボックス 362"/>
        <xdr:cNvSpPr txBox="1"/>
      </xdr:nvSpPr>
      <xdr:spPr>
        <a:xfrm>
          <a:off x="8483111" y="101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57096</xdr:rowOff>
    </xdr:from>
    <xdr:to>
      <xdr:col>41</xdr:col>
      <xdr:colOff>101600</xdr:colOff>
      <xdr:row>58</xdr:row>
      <xdr:rowOff>158696</xdr:rowOff>
    </xdr:to>
    <xdr:sp macro="" textlink="">
      <xdr:nvSpPr>
        <xdr:cNvPr id="364" name="楕円 363"/>
        <xdr:cNvSpPr/>
      </xdr:nvSpPr>
      <xdr:spPr>
        <a:xfrm>
          <a:off x="7810500" y="100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149823</xdr:rowOff>
    </xdr:from>
    <xdr:ext cx="534377" cy="259045"/>
    <xdr:sp macro="" textlink="">
      <xdr:nvSpPr>
        <xdr:cNvPr id="365" name="テキスト ボックス 364"/>
        <xdr:cNvSpPr txBox="1"/>
      </xdr:nvSpPr>
      <xdr:spPr>
        <a:xfrm>
          <a:off x="7594111" y="100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62374</xdr:rowOff>
    </xdr:from>
    <xdr:to>
      <xdr:col>36</xdr:col>
      <xdr:colOff>165100</xdr:colOff>
      <xdr:row>58</xdr:row>
      <xdr:rowOff>163974</xdr:rowOff>
    </xdr:to>
    <xdr:sp macro="" textlink="">
      <xdr:nvSpPr>
        <xdr:cNvPr id="366" name="楕円 365"/>
        <xdr:cNvSpPr/>
      </xdr:nvSpPr>
      <xdr:spPr>
        <a:xfrm>
          <a:off x="6921500" y="100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155101</xdr:rowOff>
    </xdr:from>
    <xdr:ext cx="534377" cy="259045"/>
    <xdr:sp macro="" textlink="">
      <xdr:nvSpPr>
        <xdr:cNvPr id="367" name="テキスト ボックス 366"/>
        <xdr:cNvSpPr txBox="1"/>
      </xdr:nvSpPr>
      <xdr:spPr>
        <a:xfrm>
          <a:off x="6705111" y="1009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6789</xdr:rowOff>
    </xdr:from>
    <xdr:to>
      <xdr:col>55</xdr:col>
      <xdr:colOff>0</xdr:colOff>
      <xdr:row>79</xdr:row>
      <xdr:rowOff>8088</xdr:rowOff>
    </xdr:to>
    <xdr:cxnSp macro="">
      <xdr:nvCxnSpPr>
        <xdr:cNvPr id="396" name="直線コネクタ 395"/>
        <xdr:cNvCxnSpPr/>
      </xdr:nvCxnSpPr>
      <xdr:spPr>
        <a:xfrm flipV="1">
          <a:off x="9639300" y="13551339"/>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2087</xdr:rowOff>
    </xdr:from>
    <xdr:to>
      <xdr:col>50</xdr:col>
      <xdr:colOff>114300</xdr:colOff>
      <xdr:row>79</xdr:row>
      <xdr:rowOff>8088</xdr:rowOff>
    </xdr:to>
    <xdr:cxnSp macro="">
      <xdr:nvCxnSpPr>
        <xdr:cNvPr id="399" name="直線コネクタ 398"/>
        <xdr:cNvCxnSpPr/>
      </xdr:nvCxnSpPr>
      <xdr:spPr>
        <a:xfrm>
          <a:off x="8750300" y="1354663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164077</xdr:rowOff>
    </xdr:from>
    <xdr:to>
      <xdr:col>45</xdr:col>
      <xdr:colOff>177800</xdr:colOff>
      <xdr:row>79</xdr:row>
      <xdr:rowOff>2087</xdr:rowOff>
    </xdr:to>
    <xdr:cxnSp macro="">
      <xdr:nvCxnSpPr>
        <xdr:cNvPr id="402" name="直線コネクタ 401"/>
        <xdr:cNvCxnSpPr/>
      </xdr:nvCxnSpPr>
      <xdr:spPr>
        <a:xfrm>
          <a:off x="7861300" y="13537177"/>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121332</xdr:rowOff>
    </xdr:from>
    <xdr:to>
      <xdr:col>41</xdr:col>
      <xdr:colOff>50800</xdr:colOff>
      <xdr:row>78</xdr:row>
      <xdr:rowOff>164077</xdr:rowOff>
    </xdr:to>
    <xdr:cxnSp macro="">
      <xdr:nvCxnSpPr>
        <xdr:cNvPr id="405" name="直線コネクタ 404"/>
        <xdr:cNvCxnSpPr/>
      </xdr:nvCxnSpPr>
      <xdr:spPr>
        <a:xfrm>
          <a:off x="6972300" y="13494432"/>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127439</xdr:rowOff>
    </xdr:from>
    <xdr:to>
      <xdr:col>55</xdr:col>
      <xdr:colOff>50800</xdr:colOff>
      <xdr:row>79</xdr:row>
      <xdr:rowOff>57589</xdr:rowOff>
    </xdr:to>
    <xdr:sp macro="" textlink="">
      <xdr:nvSpPr>
        <xdr:cNvPr id="415" name="楕円 414"/>
        <xdr:cNvSpPr/>
      </xdr:nvSpPr>
      <xdr:spPr>
        <a:xfrm>
          <a:off x="10426700" y="13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128738</xdr:rowOff>
    </xdr:from>
    <xdr:to>
      <xdr:col>50</xdr:col>
      <xdr:colOff>165100</xdr:colOff>
      <xdr:row>79</xdr:row>
      <xdr:rowOff>58888</xdr:rowOff>
    </xdr:to>
    <xdr:sp macro="" textlink="">
      <xdr:nvSpPr>
        <xdr:cNvPr id="417" name="楕円 416"/>
        <xdr:cNvSpPr/>
      </xdr:nvSpPr>
      <xdr:spPr>
        <a:xfrm>
          <a:off x="9588500" y="135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50015</xdr:rowOff>
    </xdr:from>
    <xdr:ext cx="534377" cy="259045"/>
    <xdr:sp macro="" textlink="">
      <xdr:nvSpPr>
        <xdr:cNvPr id="418" name="テキスト ボックス 417"/>
        <xdr:cNvSpPr txBox="1"/>
      </xdr:nvSpPr>
      <xdr:spPr>
        <a:xfrm>
          <a:off x="9372111" y="135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122737</xdr:rowOff>
    </xdr:from>
    <xdr:to>
      <xdr:col>46</xdr:col>
      <xdr:colOff>38100</xdr:colOff>
      <xdr:row>79</xdr:row>
      <xdr:rowOff>52887</xdr:rowOff>
    </xdr:to>
    <xdr:sp macro="" textlink="">
      <xdr:nvSpPr>
        <xdr:cNvPr id="419" name="楕円 418"/>
        <xdr:cNvSpPr/>
      </xdr:nvSpPr>
      <xdr:spPr>
        <a:xfrm>
          <a:off x="8699500" y="134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44014</xdr:rowOff>
    </xdr:from>
    <xdr:ext cx="534377" cy="259045"/>
    <xdr:sp macro="" textlink="">
      <xdr:nvSpPr>
        <xdr:cNvPr id="420" name="テキスト ボックス 419"/>
        <xdr:cNvSpPr txBox="1"/>
      </xdr:nvSpPr>
      <xdr:spPr>
        <a:xfrm>
          <a:off x="8483111" y="135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113277</xdr:rowOff>
    </xdr:from>
    <xdr:to>
      <xdr:col>41</xdr:col>
      <xdr:colOff>101600</xdr:colOff>
      <xdr:row>79</xdr:row>
      <xdr:rowOff>43427</xdr:rowOff>
    </xdr:to>
    <xdr:sp macro="" textlink="">
      <xdr:nvSpPr>
        <xdr:cNvPr id="421" name="楕円 420"/>
        <xdr:cNvSpPr/>
      </xdr:nvSpPr>
      <xdr:spPr>
        <a:xfrm>
          <a:off x="7810500" y="134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34554</xdr:rowOff>
    </xdr:from>
    <xdr:ext cx="534377" cy="259045"/>
    <xdr:sp macro="" textlink="">
      <xdr:nvSpPr>
        <xdr:cNvPr id="422" name="テキスト ボックス 421"/>
        <xdr:cNvSpPr txBox="1"/>
      </xdr:nvSpPr>
      <xdr:spPr>
        <a:xfrm>
          <a:off x="7594111" y="135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70532</xdr:rowOff>
    </xdr:from>
    <xdr:to>
      <xdr:col>36</xdr:col>
      <xdr:colOff>165100</xdr:colOff>
      <xdr:row>79</xdr:row>
      <xdr:rowOff>682</xdr:rowOff>
    </xdr:to>
    <xdr:sp macro="" textlink="">
      <xdr:nvSpPr>
        <xdr:cNvPr id="423" name="楕円 422"/>
        <xdr:cNvSpPr/>
      </xdr:nvSpPr>
      <xdr:spPr>
        <a:xfrm>
          <a:off x="6921500" y="134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17209</xdr:rowOff>
    </xdr:from>
    <xdr:ext cx="534377" cy="259045"/>
    <xdr:sp macro="" textlink="">
      <xdr:nvSpPr>
        <xdr:cNvPr id="424" name="テキスト ボックス 423"/>
        <xdr:cNvSpPr txBox="1"/>
      </xdr:nvSpPr>
      <xdr:spPr>
        <a:xfrm>
          <a:off x="6705111" y="132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56152</xdr:rowOff>
    </xdr:from>
    <xdr:to>
      <xdr:col>55</xdr:col>
      <xdr:colOff>0</xdr:colOff>
      <xdr:row>98</xdr:row>
      <xdr:rowOff>60542</xdr:rowOff>
    </xdr:to>
    <xdr:cxnSp macro="">
      <xdr:nvCxnSpPr>
        <xdr:cNvPr id="451" name="直線コネクタ 450"/>
        <xdr:cNvCxnSpPr/>
      </xdr:nvCxnSpPr>
      <xdr:spPr>
        <a:xfrm>
          <a:off x="9639300" y="16858252"/>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48654</xdr:rowOff>
    </xdr:from>
    <xdr:to>
      <xdr:col>50</xdr:col>
      <xdr:colOff>114300</xdr:colOff>
      <xdr:row>98</xdr:row>
      <xdr:rowOff>56152</xdr:rowOff>
    </xdr:to>
    <xdr:cxnSp macro="">
      <xdr:nvCxnSpPr>
        <xdr:cNvPr id="454" name="直線コネクタ 453"/>
        <xdr:cNvCxnSpPr/>
      </xdr:nvCxnSpPr>
      <xdr:spPr>
        <a:xfrm>
          <a:off x="8750300" y="1685075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48654</xdr:rowOff>
    </xdr:from>
    <xdr:to>
      <xdr:col>45</xdr:col>
      <xdr:colOff>177800</xdr:colOff>
      <xdr:row>98</xdr:row>
      <xdr:rowOff>70842</xdr:rowOff>
    </xdr:to>
    <xdr:cxnSp macro="">
      <xdr:nvCxnSpPr>
        <xdr:cNvPr id="457" name="直線コネクタ 456"/>
        <xdr:cNvCxnSpPr/>
      </xdr:nvCxnSpPr>
      <xdr:spPr>
        <a:xfrm flipV="1">
          <a:off x="7861300" y="16850754"/>
          <a:ext cx="8890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70842</xdr:rowOff>
    </xdr:from>
    <xdr:to>
      <xdr:col>41</xdr:col>
      <xdr:colOff>50800</xdr:colOff>
      <xdr:row>98</xdr:row>
      <xdr:rowOff>87717</xdr:rowOff>
    </xdr:to>
    <xdr:cxnSp macro="">
      <xdr:nvCxnSpPr>
        <xdr:cNvPr id="460" name="直線コネクタ 459"/>
        <xdr:cNvCxnSpPr/>
      </xdr:nvCxnSpPr>
      <xdr:spPr>
        <a:xfrm flipV="1">
          <a:off x="6972300" y="16872942"/>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9742</xdr:rowOff>
    </xdr:from>
    <xdr:to>
      <xdr:col>55</xdr:col>
      <xdr:colOff>50800</xdr:colOff>
      <xdr:row>98</xdr:row>
      <xdr:rowOff>111342</xdr:rowOff>
    </xdr:to>
    <xdr:sp macro="" textlink="">
      <xdr:nvSpPr>
        <xdr:cNvPr id="470" name="楕円 469"/>
        <xdr:cNvSpPr/>
      </xdr:nvSpPr>
      <xdr:spPr>
        <a:xfrm>
          <a:off x="10426700" y="168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34377" cy="259045"/>
    <xdr:sp macro="" textlink="">
      <xdr:nvSpPr>
        <xdr:cNvPr id="471" name="土木費該当値テキスト"/>
        <xdr:cNvSpPr txBox="1"/>
      </xdr:nvSpPr>
      <xdr:spPr>
        <a:xfrm>
          <a:off x="10528300" y="16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5352</xdr:rowOff>
    </xdr:from>
    <xdr:to>
      <xdr:col>50</xdr:col>
      <xdr:colOff>165100</xdr:colOff>
      <xdr:row>98</xdr:row>
      <xdr:rowOff>106952</xdr:rowOff>
    </xdr:to>
    <xdr:sp macro="" textlink="">
      <xdr:nvSpPr>
        <xdr:cNvPr id="472" name="楕円 471"/>
        <xdr:cNvSpPr/>
      </xdr:nvSpPr>
      <xdr:spPr>
        <a:xfrm>
          <a:off x="9588500" y="168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98079</xdr:rowOff>
    </xdr:from>
    <xdr:ext cx="534377" cy="259045"/>
    <xdr:sp macro="" textlink="">
      <xdr:nvSpPr>
        <xdr:cNvPr id="473" name="テキスト ボックス 472"/>
        <xdr:cNvSpPr txBox="1"/>
      </xdr:nvSpPr>
      <xdr:spPr>
        <a:xfrm>
          <a:off x="9372111" y="169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169304</xdr:rowOff>
    </xdr:from>
    <xdr:to>
      <xdr:col>46</xdr:col>
      <xdr:colOff>38100</xdr:colOff>
      <xdr:row>98</xdr:row>
      <xdr:rowOff>99454</xdr:rowOff>
    </xdr:to>
    <xdr:sp macro="" textlink="">
      <xdr:nvSpPr>
        <xdr:cNvPr id="474" name="楕円 473"/>
        <xdr:cNvSpPr/>
      </xdr:nvSpPr>
      <xdr:spPr>
        <a:xfrm>
          <a:off x="86995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90581</xdr:rowOff>
    </xdr:from>
    <xdr:ext cx="534377" cy="259045"/>
    <xdr:sp macro="" textlink="">
      <xdr:nvSpPr>
        <xdr:cNvPr id="475" name="テキスト ボックス 474"/>
        <xdr:cNvSpPr txBox="1"/>
      </xdr:nvSpPr>
      <xdr:spPr>
        <a:xfrm>
          <a:off x="8483111" y="168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20042</xdr:rowOff>
    </xdr:from>
    <xdr:to>
      <xdr:col>41</xdr:col>
      <xdr:colOff>101600</xdr:colOff>
      <xdr:row>98</xdr:row>
      <xdr:rowOff>121642</xdr:rowOff>
    </xdr:to>
    <xdr:sp macro="" textlink="">
      <xdr:nvSpPr>
        <xdr:cNvPr id="476" name="楕円 475"/>
        <xdr:cNvSpPr/>
      </xdr:nvSpPr>
      <xdr:spPr>
        <a:xfrm>
          <a:off x="7810500" y="168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112769</xdr:rowOff>
    </xdr:from>
    <xdr:ext cx="534377" cy="259045"/>
    <xdr:sp macro="" textlink="">
      <xdr:nvSpPr>
        <xdr:cNvPr id="477" name="テキスト ボックス 476"/>
        <xdr:cNvSpPr txBox="1"/>
      </xdr:nvSpPr>
      <xdr:spPr>
        <a:xfrm>
          <a:off x="7594111" y="169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36917</xdr:rowOff>
    </xdr:from>
    <xdr:to>
      <xdr:col>36</xdr:col>
      <xdr:colOff>165100</xdr:colOff>
      <xdr:row>98</xdr:row>
      <xdr:rowOff>138517</xdr:rowOff>
    </xdr:to>
    <xdr:sp macro="" textlink="">
      <xdr:nvSpPr>
        <xdr:cNvPr id="478" name="楕円 477"/>
        <xdr:cNvSpPr/>
      </xdr:nvSpPr>
      <xdr:spPr>
        <a:xfrm>
          <a:off x="6921500" y="168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129644</xdr:rowOff>
    </xdr:from>
    <xdr:ext cx="534377" cy="259045"/>
    <xdr:sp macro="" textlink="">
      <xdr:nvSpPr>
        <xdr:cNvPr id="479" name="テキスト ボックス 478"/>
        <xdr:cNvSpPr txBox="1"/>
      </xdr:nvSpPr>
      <xdr:spPr>
        <a:xfrm>
          <a:off x="6705111" y="169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166088</xdr:rowOff>
    </xdr:from>
    <xdr:to>
      <xdr:col>85</xdr:col>
      <xdr:colOff>127000</xdr:colOff>
      <xdr:row>35</xdr:row>
      <xdr:rowOff>1999</xdr:rowOff>
    </xdr:to>
    <xdr:cxnSp macro="">
      <xdr:nvCxnSpPr>
        <xdr:cNvPr id="508" name="直線コネクタ 507"/>
        <xdr:cNvCxnSpPr/>
      </xdr:nvCxnSpPr>
      <xdr:spPr>
        <a:xfrm flipV="1">
          <a:off x="15481300" y="5823938"/>
          <a:ext cx="838200" cy="17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17300</xdr:rowOff>
    </xdr:from>
    <xdr:to>
      <xdr:col>81</xdr:col>
      <xdr:colOff>50800</xdr:colOff>
      <xdr:row>35</xdr:row>
      <xdr:rowOff>1999</xdr:rowOff>
    </xdr:to>
    <xdr:cxnSp macro="">
      <xdr:nvCxnSpPr>
        <xdr:cNvPr id="511" name="直線コネクタ 510"/>
        <xdr:cNvCxnSpPr/>
      </xdr:nvCxnSpPr>
      <xdr:spPr>
        <a:xfrm>
          <a:off x="14592300" y="5675150"/>
          <a:ext cx="889000" cy="3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107574</xdr:rowOff>
    </xdr:from>
    <xdr:to>
      <xdr:col>76</xdr:col>
      <xdr:colOff>114300</xdr:colOff>
      <xdr:row>33</xdr:row>
      <xdr:rowOff>17300</xdr:rowOff>
    </xdr:to>
    <xdr:cxnSp macro="">
      <xdr:nvCxnSpPr>
        <xdr:cNvPr id="514" name="直線コネクタ 513"/>
        <xdr:cNvCxnSpPr/>
      </xdr:nvCxnSpPr>
      <xdr:spPr>
        <a:xfrm>
          <a:off x="13703300" y="5593974"/>
          <a:ext cx="889000" cy="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106119</xdr:rowOff>
    </xdr:from>
    <xdr:to>
      <xdr:col>71</xdr:col>
      <xdr:colOff>177800</xdr:colOff>
      <xdr:row>32</xdr:row>
      <xdr:rowOff>107574</xdr:rowOff>
    </xdr:to>
    <xdr:cxnSp macro="">
      <xdr:nvCxnSpPr>
        <xdr:cNvPr id="517" name="直線コネクタ 516"/>
        <xdr:cNvCxnSpPr/>
      </xdr:nvCxnSpPr>
      <xdr:spPr>
        <a:xfrm>
          <a:off x="12814300" y="5592519"/>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115288</xdr:rowOff>
    </xdr:from>
    <xdr:to>
      <xdr:col>85</xdr:col>
      <xdr:colOff>177800</xdr:colOff>
      <xdr:row>34</xdr:row>
      <xdr:rowOff>45438</xdr:rowOff>
    </xdr:to>
    <xdr:sp macro="" textlink="">
      <xdr:nvSpPr>
        <xdr:cNvPr id="527" name="楕円 526"/>
        <xdr:cNvSpPr/>
      </xdr:nvSpPr>
      <xdr:spPr>
        <a:xfrm>
          <a:off x="16268700" y="57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138165</xdr:rowOff>
    </xdr:from>
    <xdr:ext cx="599010" cy="259045"/>
    <xdr:sp macro="" textlink="">
      <xdr:nvSpPr>
        <xdr:cNvPr id="528" name="消防費該当値テキスト"/>
        <xdr:cNvSpPr txBox="1"/>
      </xdr:nvSpPr>
      <xdr:spPr>
        <a:xfrm>
          <a:off x="16370300" y="562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122649</xdr:rowOff>
    </xdr:from>
    <xdr:to>
      <xdr:col>81</xdr:col>
      <xdr:colOff>101600</xdr:colOff>
      <xdr:row>35</xdr:row>
      <xdr:rowOff>52799</xdr:rowOff>
    </xdr:to>
    <xdr:sp macro="" textlink="">
      <xdr:nvSpPr>
        <xdr:cNvPr id="529" name="楕円 528"/>
        <xdr:cNvSpPr/>
      </xdr:nvSpPr>
      <xdr:spPr>
        <a:xfrm>
          <a:off x="15430500" y="59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69326</xdr:rowOff>
    </xdr:from>
    <xdr:ext cx="534377" cy="259045"/>
    <xdr:sp macro="" textlink="">
      <xdr:nvSpPr>
        <xdr:cNvPr id="530" name="テキスト ボックス 529"/>
        <xdr:cNvSpPr txBox="1"/>
      </xdr:nvSpPr>
      <xdr:spPr>
        <a:xfrm>
          <a:off x="15214111" y="57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137950</xdr:rowOff>
    </xdr:from>
    <xdr:to>
      <xdr:col>76</xdr:col>
      <xdr:colOff>165100</xdr:colOff>
      <xdr:row>33</xdr:row>
      <xdr:rowOff>68100</xdr:rowOff>
    </xdr:to>
    <xdr:sp macro="" textlink="">
      <xdr:nvSpPr>
        <xdr:cNvPr id="531" name="楕円 530"/>
        <xdr:cNvSpPr/>
      </xdr:nvSpPr>
      <xdr:spPr>
        <a:xfrm>
          <a:off x="14541500" y="56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84627</xdr:rowOff>
    </xdr:from>
    <xdr:ext cx="599010" cy="259045"/>
    <xdr:sp macro="" textlink="">
      <xdr:nvSpPr>
        <xdr:cNvPr id="532" name="テキスト ボックス 531"/>
        <xdr:cNvSpPr txBox="1"/>
      </xdr:nvSpPr>
      <xdr:spPr>
        <a:xfrm>
          <a:off x="14292795" y="539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56774</xdr:rowOff>
    </xdr:from>
    <xdr:to>
      <xdr:col>72</xdr:col>
      <xdr:colOff>38100</xdr:colOff>
      <xdr:row>32</xdr:row>
      <xdr:rowOff>158374</xdr:rowOff>
    </xdr:to>
    <xdr:sp macro="" textlink="">
      <xdr:nvSpPr>
        <xdr:cNvPr id="533" name="楕円 532"/>
        <xdr:cNvSpPr/>
      </xdr:nvSpPr>
      <xdr:spPr>
        <a:xfrm>
          <a:off x="13652500" y="55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3451</xdr:rowOff>
    </xdr:from>
    <xdr:ext cx="599010" cy="259045"/>
    <xdr:sp macro="" textlink="">
      <xdr:nvSpPr>
        <xdr:cNvPr id="534" name="テキスト ボックス 533"/>
        <xdr:cNvSpPr txBox="1"/>
      </xdr:nvSpPr>
      <xdr:spPr>
        <a:xfrm>
          <a:off x="13403795" y="531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55319</xdr:rowOff>
    </xdr:from>
    <xdr:to>
      <xdr:col>67</xdr:col>
      <xdr:colOff>101600</xdr:colOff>
      <xdr:row>32</xdr:row>
      <xdr:rowOff>156919</xdr:rowOff>
    </xdr:to>
    <xdr:sp macro="" textlink="">
      <xdr:nvSpPr>
        <xdr:cNvPr id="535" name="楕円 534"/>
        <xdr:cNvSpPr/>
      </xdr:nvSpPr>
      <xdr:spPr>
        <a:xfrm>
          <a:off x="12763500" y="55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1996</xdr:rowOff>
    </xdr:from>
    <xdr:ext cx="599010" cy="259045"/>
    <xdr:sp macro="" textlink="">
      <xdr:nvSpPr>
        <xdr:cNvPr id="536" name="テキスト ボックス 535"/>
        <xdr:cNvSpPr txBox="1"/>
      </xdr:nvSpPr>
      <xdr:spPr>
        <a:xfrm>
          <a:off x="12514795" y="53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88166</xdr:rowOff>
    </xdr:from>
    <xdr:to>
      <xdr:col>85</xdr:col>
      <xdr:colOff>127000</xdr:colOff>
      <xdr:row>58</xdr:row>
      <xdr:rowOff>90294</xdr:rowOff>
    </xdr:to>
    <xdr:cxnSp macro="">
      <xdr:nvCxnSpPr>
        <xdr:cNvPr id="565" name="直線コネクタ 564"/>
        <xdr:cNvCxnSpPr/>
      </xdr:nvCxnSpPr>
      <xdr:spPr>
        <a:xfrm flipV="1">
          <a:off x="15481300" y="10032266"/>
          <a:ext cx="8382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58250</xdr:rowOff>
    </xdr:from>
    <xdr:to>
      <xdr:col>81</xdr:col>
      <xdr:colOff>50800</xdr:colOff>
      <xdr:row>58</xdr:row>
      <xdr:rowOff>90294</xdr:rowOff>
    </xdr:to>
    <xdr:cxnSp macro="">
      <xdr:nvCxnSpPr>
        <xdr:cNvPr id="568" name="直線コネクタ 567"/>
        <xdr:cNvCxnSpPr/>
      </xdr:nvCxnSpPr>
      <xdr:spPr>
        <a:xfrm>
          <a:off x="14592300" y="10002350"/>
          <a:ext cx="889000" cy="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58250</xdr:rowOff>
    </xdr:from>
    <xdr:to>
      <xdr:col>76</xdr:col>
      <xdr:colOff>114300</xdr:colOff>
      <xdr:row>58</xdr:row>
      <xdr:rowOff>95622</xdr:rowOff>
    </xdr:to>
    <xdr:cxnSp macro="">
      <xdr:nvCxnSpPr>
        <xdr:cNvPr id="571" name="直線コネクタ 570"/>
        <xdr:cNvCxnSpPr/>
      </xdr:nvCxnSpPr>
      <xdr:spPr>
        <a:xfrm flipV="1">
          <a:off x="13703300" y="10002350"/>
          <a:ext cx="889000" cy="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95622</xdr:rowOff>
    </xdr:from>
    <xdr:to>
      <xdr:col>71</xdr:col>
      <xdr:colOff>177800</xdr:colOff>
      <xdr:row>58</xdr:row>
      <xdr:rowOff>122170</xdr:rowOff>
    </xdr:to>
    <xdr:cxnSp macro="">
      <xdr:nvCxnSpPr>
        <xdr:cNvPr id="574" name="直線コネクタ 573"/>
        <xdr:cNvCxnSpPr/>
      </xdr:nvCxnSpPr>
      <xdr:spPr>
        <a:xfrm flipV="1">
          <a:off x="12814300" y="10039722"/>
          <a:ext cx="889000" cy="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37366</xdr:rowOff>
    </xdr:from>
    <xdr:to>
      <xdr:col>85</xdr:col>
      <xdr:colOff>177800</xdr:colOff>
      <xdr:row>58</xdr:row>
      <xdr:rowOff>138966</xdr:rowOff>
    </xdr:to>
    <xdr:sp macro="" textlink="">
      <xdr:nvSpPr>
        <xdr:cNvPr id="584" name="楕円 583"/>
        <xdr:cNvSpPr/>
      </xdr:nvSpPr>
      <xdr:spPr>
        <a:xfrm>
          <a:off x="162687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123743</xdr:rowOff>
    </xdr:from>
    <xdr:ext cx="534377" cy="259045"/>
    <xdr:sp macro="" textlink="">
      <xdr:nvSpPr>
        <xdr:cNvPr id="585" name="教育費該当値テキスト"/>
        <xdr:cNvSpPr txBox="1"/>
      </xdr:nvSpPr>
      <xdr:spPr>
        <a:xfrm>
          <a:off x="16370300" y="989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39494</xdr:rowOff>
    </xdr:from>
    <xdr:to>
      <xdr:col>81</xdr:col>
      <xdr:colOff>101600</xdr:colOff>
      <xdr:row>58</xdr:row>
      <xdr:rowOff>141094</xdr:rowOff>
    </xdr:to>
    <xdr:sp macro="" textlink="">
      <xdr:nvSpPr>
        <xdr:cNvPr id="586" name="楕円 585"/>
        <xdr:cNvSpPr/>
      </xdr:nvSpPr>
      <xdr:spPr>
        <a:xfrm>
          <a:off x="15430500" y="99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132221</xdr:rowOff>
    </xdr:from>
    <xdr:ext cx="534377" cy="259045"/>
    <xdr:sp macro="" textlink="">
      <xdr:nvSpPr>
        <xdr:cNvPr id="587" name="テキスト ボックス 586"/>
        <xdr:cNvSpPr txBox="1"/>
      </xdr:nvSpPr>
      <xdr:spPr>
        <a:xfrm>
          <a:off x="15214111" y="100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7450</xdr:rowOff>
    </xdr:from>
    <xdr:to>
      <xdr:col>76</xdr:col>
      <xdr:colOff>165100</xdr:colOff>
      <xdr:row>58</xdr:row>
      <xdr:rowOff>109050</xdr:rowOff>
    </xdr:to>
    <xdr:sp macro="" textlink="">
      <xdr:nvSpPr>
        <xdr:cNvPr id="588" name="楕円 587"/>
        <xdr:cNvSpPr/>
      </xdr:nvSpPr>
      <xdr:spPr>
        <a:xfrm>
          <a:off x="14541500" y="9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100177</xdr:rowOff>
    </xdr:from>
    <xdr:ext cx="534377" cy="259045"/>
    <xdr:sp macro="" textlink="">
      <xdr:nvSpPr>
        <xdr:cNvPr id="589" name="テキスト ボックス 588"/>
        <xdr:cNvSpPr txBox="1"/>
      </xdr:nvSpPr>
      <xdr:spPr>
        <a:xfrm>
          <a:off x="14325111" y="10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44822</xdr:rowOff>
    </xdr:from>
    <xdr:to>
      <xdr:col>72</xdr:col>
      <xdr:colOff>38100</xdr:colOff>
      <xdr:row>58</xdr:row>
      <xdr:rowOff>146422</xdr:rowOff>
    </xdr:to>
    <xdr:sp macro="" textlink="">
      <xdr:nvSpPr>
        <xdr:cNvPr id="590" name="楕円 589"/>
        <xdr:cNvSpPr/>
      </xdr:nvSpPr>
      <xdr:spPr>
        <a:xfrm>
          <a:off x="13652500" y="99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137549</xdr:rowOff>
    </xdr:from>
    <xdr:ext cx="534377" cy="259045"/>
    <xdr:sp macro="" textlink="">
      <xdr:nvSpPr>
        <xdr:cNvPr id="591" name="テキスト ボックス 590"/>
        <xdr:cNvSpPr txBox="1"/>
      </xdr:nvSpPr>
      <xdr:spPr>
        <a:xfrm>
          <a:off x="13436111" y="1008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71370</xdr:rowOff>
    </xdr:from>
    <xdr:to>
      <xdr:col>67</xdr:col>
      <xdr:colOff>101600</xdr:colOff>
      <xdr:row>59</xdr:row>
      <xdr:rowOff>1520</xdr:rowOff>
    </xdr:to>
    <xdr:sp macro="" textlink="">
      <xdr:nvSpPr>
        <xdr:cNvPr id="592" name="楕円 591"/>
        <xdr:cNvSpPr/>
      </xdr:nvSpPr>
      <xdr:spPr>
        <a:xfrm>
          <a:off x="12763500" y="10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164097</xdr:rowOff>
    </xdr:from>
    <xdr:ext cx="534377" cy="259045"/>
    <xdr:sp macro="" textlink="">
      <xdr:nvSpPr>
        <xdr:cNvPr id="593" name="テキスト ボックス 592"/>
        <xdr:cNvSpPr txBox="1"/>
      </xdr:nvSpPr>
      <xdr:spPr>
        <a:xfrm>
          <a:off x="12547111" y="101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34323</xdr:rowOff>
    </xdr:from>
    <xdr:to>
      <xdr:col>85</xdr:col>
      <xdr:colOff>127000</xdr:colOff>
      <xdr:row>79</xdr:row>
      <xdr:rowOff>40286</xdr:rowOff>
    </xdr:to>
    <xdr:cxnSp macro="">
      <xdr:nvCxnSpPr>
        <xdr:cNvPr id="622" name="直線コネクタ 621"/>
        <xdr:cNvCxnSpPr/>
      </xdr:nvCxnSpPr>
      <xdr:spPr>
        <a:xfrm flipV="1">
          <a:off x="15481300" y="13578873"/>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18214</xdr:rowOff>
    </xdr:from>
    <xdr:to>
      <xdr:col>81</xdr:col>
      <xdr:colOff>50800</xdr:colOff>
      <xdr:row>79</xdr:row>
      <xdr:rowOff>40286</xdr:rowOff>
    </xdr:to>
    <xdr:cxnSp macro="">
      <xdr:nvCxnSpPr>
        <xdr:cNvPr id="625" name="直線コネクタ 624"/>
        <xdr:cNvCxnSpPr/>
      </xdr:nvCxnSpPr>
      <xdr:spPr>
        <a:xfrm>
          <a:off x="14592300" y="13562764"/>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18214</xdr:rowOff>
    </xdr:from>
    <xdr:to>
      <xdr:col>76</xdr:col>
      <xdr:colOff>114300</xdr:colOff>
      <xdr:row>79</xdr:row>
      <xdr:rowOff>32021</xdr:rowOff>
    </xdr:to>
    <xdr:cxnSp macro="">
      <xdr:nvCxnSpPr>
        <xdr:cNvPr id="628" name="直線コネクタ 627"/>
        <xdr:cNvCxnSpPr/>
      </xdr:nvCxnSpPr>
      <xdr:spPr>
        <a:xfrm flipV="1">
          <a:off x="13703300" y="13562764"/>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6308</xdr:rowOff>
    </xdr:from>
    <xdr:to>
      <xdr:col>71</xdr:col>
      <xdr:colOff>177800</xdr:colOff>
      <xdr:row>79</xdr:row>
      <xdr:rowOff>32021</xdr:rowOff>
    </xdr:to>
    <xdr:cxnSp macro="">
      <xdr:nvCxnSpPr>
        <xdr:cNvPr id="631" name="直線コネクタ 630"/>
        <xdr:cNvCxnSpPr/>
      </xdr:nvCxnSpPr>
      <xdr:spPr>
        <a:xfrm>
          <a:off x="12814300" y="13550858"/>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154973</xdr:rowOff>
    </xdr:from>
    <xdr:to>
      <xdr:col>85</xdr:col>
      <xdr:colOff>177800</xdr:colOff>
      <xdr:row>79</xdr:row>
      <xdr:rowOff>85123</xdr:rowOff>
    </xdr:to>
    <xdr:sp macro="" textlink="">
      <xdr:nvSpPr>
        <xdr:cNvPr id="641" name="楕円 640"/>
        <xdr:cNvSpPr/>
      </xdr:nvSpPr>
      <xdr:spPr>
        <a:xfrm>
          <a:off x="16268700" y="135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160936</xdr:rowOff>
    </xdr:from>
    <xdr:to>
      <xdr:col>81</xdr:col>
      <xdr:colOff>101600</xdr:colOff>
      <xdr:row>79</xdr:row>
      <xdr:rowOff>91086</xdr:rowOff>
    </xdr:to>
    <xdr:sp macro="" textlink="">
      <xdr:nvSpPr>
        <xdr:cNvPr id="643" name="楕円 642"/>
        <xdr:cNvSpPr/>
      </xdr:nvSpPr>
      <xdr:spPr>
        <a:xfrm>
          <a:off x="15430500" y="135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82213</xdr:rowOff>
    </xdr:from>
    <xdr:ext cx="469744" cy="259045"/>
    <xdr:sp macro="" textlink="">
      <xdr:nvSpPr>
        <xdr:cNvPr id="644" name="テキスト ボックス 643"/>
        <xdr:cNvSpPr txBox="1"/>
      </xdr:nvSpPr>
      <xdr:spPr>
        <a:xfrm>
          <a:off x="15246428" y="136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138864</xdr:rowOff>
    </xdr:from>
    <xdr:to>
      <xdr:col>76</xdr:col>
      <xdr:colOff>165100</xdr:colOff>
      <xdr:row>79</xdr:row>
      <xdr:rowOff>69014</xdr:rowOff>
    </xdr:to>
    <xdr:sp macro="" textlink="">
      <xdr:nvSpPr>
        <xdr:cNvPr id="645" name="楕円 644"/>
        <xdr:cNvSpPr/>
      </xdr:nvSpPr>
      <xdr:spPr>
        <a:xfrm>
          <a:off x="14541500" y="135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60141</xdr:rowOff>
    </xdr:from>
    <xdr:ext cx="469744" cy="259045"/>
    <xdr:sp macro="" textlink="">
      <xdr:nvSpPr>
        <xdr:cNvPr id="646" name="テキスト ボックス 645"/>
        <xdr:cNvSpPr txBox="1"/>
      </xdr:nvSpPr>
      <xdr:spPr>
        <a:xfrm>
          <a:off x="14357428" y="136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152671</xdr:rowOff>
    </xdr:from>
    <xdr:to>
      <xdr:col>72</xdr:col>
      <xdr:colOff>38100</xdr:colOff>
      <xdr:row>79</xdr:row>
      <xdr:rowOff>82821</xdr:rowOff>
    </xdr:to>
    <xdr:sp macro="" textlink="">
      <xdr:nvSpPr>
        <xdr:cNvPr id="647" name="楕円 646"/>
        <xdr:cNvSpPr/>
      </xdr:nvSpPr>
      <xdr:spPr>
        <a:xfrm>
          <a:off x="13652500" y="135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73948</xdr:rowOff>
    </xdr:from>
    <xdr:ext cx="469744" cy="259045"/>
    <xdr:sp macro="" textlink="">
      <xdr:nvSpPr>
        <xdr:cNvPr id="648" name="テキスト ボックス 647"/>
        <xdr:cNvSpPr txBox="1"/>
      </xdr:nvSpPr>
      <xdr:spPr>
        <a:xfrm>
          <a:off x="13468428" y="136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126958</xdr:rowOff>
    </xdr:from>
    <xdr:to>
      <xdr:col>67</xdr:col>
      <xdr:colOff>101600</xdr:colOff>
      <xdr:row>79</xdr:row>
      <xdr:rowOff>57108</xdr:rowOff>
    </xdr:to>
    <xdr:sp macro="" textlink="">
      <xdr:nvSpPr>
        <xdr:cNvPr id="649" name="楕円 648"/>
        <xdr:cNvSpPr/>
      </xdr:nvSpPr>
      <xdr:spPr>
        <a:xfrm>
          <a:off x="12763500" y="135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48235</xdr:rowOff>
    </xdr:from>
    <xdr:ext cx="534377" cy="259045"/>
    <xdr:sp macro="" textlink="">
      <xdr:nvSpPr>
        <xdr:cNvPr id="650" name="テキスト ボックス 649"/>
        <xdr:cNvSpPr txBox="1"/>
      </xdr:nvSpPr>
      <xdr:spPr>
        <a:xfrm>
          <a:off x="12547111" y="135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111866</xdr:rowOff>
    </xdr:from>
    <xdr:to>
      <xdr:col>85</xdr:col>
      <xdr:colOff>127000</xdr:colOff>
      <xdr:row>97</xdr:row>
      <xdr:rowOff>124502</xdr:rowOff>
    </xdr:to>
    <xdr:cxnSp macro="">
      <xdr:nvCxnSpPr>
        <xdr:cNvPr id="679" name="直線コネクタ 678"/>
        <xdr:cNvCxnSpPr/>
      </xdr:nvCxnSpPr>
      <xdr:spPr>
        <a:xfrm flipV="1">
          <a:off x="15481300" y="16742516"/>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124502</xdr:rowOff>
    </xdr:from>
    <xdr:to>
      <xdr:col>81</xdr:col>
      <xdr:colOff>50800</xdr:colOff>
      <xdr:row>98</xdr:row>
      <xdr:rowOff>54811</xdr:rowOff>
    </xdr:to>
    <xdr:cxnSp macro="">
      <xdr:nvCxnSpPr>
        <xdr:cNvPr id="682" name="直線コネクタ 681"/>
        <xdr:cNvCxnSpPr/>
      </xdr:nvCxnSpPr>
      <xdr:spPr>
        <a:xfrm flipV="1">
          <a:off x="14592300" y="16755152"/>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54811</xdr:rowOff>
    </xdr:from>
    <xdr:to>
      <xdr:col>76</xdr:col>
      <xdr:colOff>114300</xdr:colOff>
      <xdr:row>98</xdr:row>
      <xdr:rowOff>55039</xdr:rowOff>
    </xdr:to>
    <xdr:cxnSp macro="">
      <xdr:nvCxnSpPr>
        <xdr:cNvPr id="685" name="直線コネクタ 684"/>
        <xdr:cNvCxnSpPr/>
      </xdr:nvCxnSpPr>
      <xdr:spPr>
        <a:xfrm flipV="1">
          <a:off x="13703300" y="1685691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55039</xdr:rowOff>
    </xdr:from>
    <xdr:to>
      <xdr:col>71</xdr:col>
      <xdr:colOff>177800</xdr:colOff>
      <xdr:row>98</xdr:row>
      <xdr:rowOff>58231</xdr:rowOff>
    </xdr:to>
    <xdr:cxnSp macro="">
      <xdr:nvCxnSpPr>
        <xdr:cNvPr id="688" name="直線コネクタ 687"/>
        <xdr:cNvCxnSpPr/>
      </xdr:nvCxnSpPr>
      <xdr:spPr>
        <a:xfrm flipV="1">
          <a:off x="12814300" y="16857139"/>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61066</xdr:rowOff>
    </xdr:from>
    <xdr:to>
      <xdr:col>85</xdr:col>
      <xdr:colOff>177800</xdr:colOff>
      <xdr:row>97</xdr:row>
      <xdr:rowOff>162666</xdr:rowOff>
    </xdr:to>
    <xdr:sp macro="" textlink="">
      <xdr:nvSpPr>
        <xdr:cNvPr id="698" name="楕円 697"/>
        <xdr:cNvSpPr/>
      </xdr:nvSpPr>
      <xdr:spPr>
        <a:xfrm>
          <a:off x="16268700" y="16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39493</xdr:rowOff>
    </xdr:from>
    <xdr:ext cx="599010" cy="259045"/>
    <xdr:sp macro="" textlink="">
      <xdr:nvSpPr>
        <xdr:cNvPr id="699" name="公債費該当値テキスト"/>
        <xdr:cNvSpPr txBox="1"/>
      </xdr:nvSpPr>
      <xdr:spPr>
        <a:xfrm>
          <a:off x="16370300" y="1667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73702</xdr:rowOff>
    </xdr:from>
    <xdr:to>
      <xdr:col>81</xdr:col>
      <xdr:colOff>101600</xdr:colOff>
      <xdr:row>98</xdr:row>
      <xdr:rowOff>3852</xdr:rowOff>
    </xdr:to>
    <xdr:sp macro="" textlink="">
      <xdr:nvSpPr>
        <xdr:cNvPr id="700" name="楕円 699"/>
        <xdr:cNvSpPr/>
      </xdr:nvSpPr>
      <xdr:spPr>
        <a:xfrm>
          <a:off x="15430500" y="167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166429</xdr:rowOff>
    </xdr:from>
    <xdr:ext cx="599010" cy="259045"/>
    <xdr:sp macro="" textlink="">
      <xdr:nvSpPr>
        <xdr:cNvPr id="701" name="テキスト ボックス 700"/>
        <xdr:cNvSpPr txBox="1"/>
      </xdr:nvSpPr>
      <xdr:spPr>
        <a:xfrm>
          <a:off x="15181795" y="1679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4011</xdr:rowOff>
    </xdr:from>
    <xdr:to>
      <xdr:col>76</xdr:col>
      <xdr:colOff>165100</xdr:colOff>
      <xdr:row>98</xdr:row>
      <xdr:rowOff>105611</xdr:rowOff>
    </xdr:to>
    <xdr:sp macro="" textlink="">
      <xdr:nvSpPr>
        <xdr:cNvPr id="702" name="楕円 701"/>
        <xdr:cNvSpPr/>
      </xdr:nvSpPr>
      <xdr:spPr>
        <a:xfrm>
          <a:off x="14541500" y="16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96738</xdr:rowOff>
    </xdr:from>
    <xdr:ext cx="534377" cy="259045"/>
    <xdr:sp macro="" textlink="">
      <xdr:nvSpPr>
        <xdr:cNvPr id="703" name="テキスト ボックス 702"/>
        <xdr:cNvSpPr txBox="1"/>
      </xdr:nvSpPr>
      <xdr:spPr>
        <a:xfrm>
          <a:off x="14325111" y="168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4239</xdr:rowOff>
    </xdr:from>
    <xdr:to>
      <xdr:col>72</xdr:col>
      <xdr:colOff>38100</xdr:colOff>
      <xdr:row>98</xdr:row>
      <xdr:rowOff>105839</xdr:rowOff>
    </xdr:to>
    <xdr:sp macro="" textlink="">
      <xdr:nvSpPr>
        <xdr:cNvPr id="704" name="楕円 703"/>
        <xdr:cNvSpPr/>
      </xdr:nvSpPr>
      <xdr:spPr>
        <a:xfrm>
          <a:off x="13652500" y="168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96966</xdr:rowOff>
    </xdr:from>
    <xdr:ext cx="534377" cy="259045"/>
    <xdr:sp macro="" textlink="">
      <xdr:nvSpPr>
        <xdr:cNvPr id="705" name="テキスト ボックス 704"/>
        <xdr:cNvSpPr txBox="1"/>
      </xdr:nvSpPr>
      <xdr:spPr>
        <a:xfrm>
          <a:off x="13436111" y="1689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7431</xdr:rowOff>
    </xdr:from>
    <xdr:to>
      <xdr:col>67</xdr:col>
      <xdr:colOff>101600</xdr:colOff>
      <xdr:row>98</xdr:row>
      <xdr:rowOff>109031</xdr:rowOff>
    </xdr:to>
    <xdr:sp macro="" textlink="">
      <xdr:nvSpPr>
        <xdr:cNvPr id="706" name="楕円 705"/>
        <xdr:cNvSpPr/>
      </xdr:nvSpPr>
      <xdr:spPr>
        <a:xfrm>
          <a:off x="12763500" y="168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100158</xdr:rowOff>
    </xdr:from>
    <xdr:ext cx="534377" cy="259045"/>
    <xdr:sp macro="" textlink="">
      <xdr:nvSpPr>
        <xdr:cNvPr id="707" name="テキスト ボックス 706"/>
        <xdr:cNvSpPr txBox="1"/>
      </xdr:nvSpPr>
      <xdr:spPr>
        <a:xfrm>
          <a:off x="12547111" y="169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と同値、若しくは下回った結果となった。消防費については、室戸市に消防業務を委託していることや、本町の南海トラフ地震の危険度合いを考慮すると住民一人当たりコストは高くなる傾向にある。また、民生費についても障害福祉関連費が類似団体と比べて高い傾向にあることや、高齢化による各種社会保障施策への支出等、類似団体と比べて高くなっている。これらの費用は住民サービスに直結するものであり、削減することが難しく、他の業務コストの見直し等により抑制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本町は高知県下でも最低レベルの基金残高であり、基金運用に苦難している。決算剰余金を財政調整基金に積み立てることや、ふるさと納税の一部を基金に積み立てるなど積立を継続して行っているが、インフラ設備や保有施設の更新費用への取崩が積立額を毎年上回っており、残高が増加しない状況である。全面的な業務見直し、自主財源の確保等による、地方交付税に大きく依存した財政構造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住宅新築資金等貸付事業のみ赤字額が発生している。貸付金の徴収強化に取り組んでおり、比率は毎年減少傾向にあるが、赤字額は平成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a:t>
          </a:r>
          <a:r>
            <a:rPr kumimoji="1" lang="en-US" altLang="ja-JP" sz="1400">
              <a:latin typeface="ＭＳ ゴシック" pitchFamily="49" charset="-128"/>
              <a:ea typeface="ＭＳ ゴシック" pitchFamily="49" charset="-128"/>
            </a:rPr>
            <a:t>281,000</a:t>
          </a:r>
          <a:r>
            <a:rPr kumimoji="1" lang="ja-JP" altLang="en-US" sz="1400">
              <a:latin typeface="ＭＳ ゴシック" pitchFamily="49" charset="-128"/>
              <a:ea typeface="ＭＳ ゴシック" pitchFamily="49" charset="-128"/>
            </a:rPr>
            <a:t>千円であり、一般会計の財政負担に影響を与えている。最近では、高知県の補助金を活用しながら、裁判所に物件を競売にかける手続きをしたり、支払い督促を通知したり赤字解消に向けた取り組みを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2849041</v>
      </c>
      <c r="BO4" s="410"/>
      <c r="BP4" s="410"/>
      <c r="BQ4" s="410"/>
      <c r="BR4" s="410"/>
      <c r="BS4" s="410"/>
      <c r="BT4" s="410"/>
      <c r="BU4" s="411"/>
      <c r="BV4" s="409">
        <v>2839831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1.1000000000000001</v>
      </c>
      <c r="CU4" s="416"/>
      <c r="CV4" s="416"/>
      <c r="CW4" s="416"/>
      <c r="CX4" s="416"/>
      <c r="CY4" s="416"/>
      <c r="CZ4" s="416"/>
      <c r="DA4" s="417"/>
      <c r="DB4" s="415">
        <v>1.6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2771365</v>
      </c>
      <c r="BO5" s="447"/>
      <c r="BP5" s="447"/>
      <c r="BQ5" s="447"/>
      <c r="BR5" s="447"/>
      <c r="BS5" s="447"/>
      <c r="BT5" s="447"/>
      <c r="BU5" s="448"/>
      <c r="BV5" s="446">
        <v>2795472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97.4</v>
      </c>
      <c r="CU5" s="444"/>
      <c r="CV5" s="444"/>
      <c r="CW5" s="444"/>
      <c r="CX5" s="444"/>
      <c r="CY5" s="444"/>
      <c r="CZ5" s="444"/>
      <c r="DA5" s="445"/>
      <c r="DB5" s="443">
        <v>95.5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77676</v>
      </c>
      <c r="BO6" s="447"/>
      <c r="BP6" s="447"/>
      <c r="BQ6" s="447"/>
      <c r="BR6" s="447"/>
      <c r="BS6" s="447"/>
      <c r="BT6" s="447"/>
      <c r="BU6" s="448"/>
      <c r="BV6" s="446">
        <v>44359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101.1</v>
      </c>
      <c r="CU6" s="484"/>
      <c r="CV6" s="484"/>
      <c r="CW6" s="484"/>
      <c r="CX6" s="484"/>
      <c r="CY6" s="484"/>
      <c r="CZ6" s="484"/>
      <c r="DA6" s="485"/>
      <c r="DB6" s="483">
        <v>99.1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59781</v>
      </c>
      <c r="BO7" s="447"/>
      <c r="BP7" s="447"/>
      <c r="BQ7" s="447"/>
      <c r="BR7" s="447"/>
      <c r="BS7" s="447"/>
      <c r="BT7" s="447"/>
      <c r="BU7" s="448"/>
      <c r="BV7" s="446">
        <v>16608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1641998</v>
      </c>
      <c r="CU7" s="447"/>
      <c r="CV7" s="447"/>
      <c r="CW7" s="447"/>
      <c r="CX7" s="447"/>
      <c r="CY7" s="447"/>
      <c r="CZ7" s="447"/>
      <c r="DA7" s="448"/>
      <c r="DB7" s="446">
        <v>1682296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17895</v>
      </c>
      <c r="BO8" s="447"/>
      <c r="BP8" s="447"/>
      <c r="BQ8" s="447"/>
      <c r="BR8" s="447"/>
      <c r="BS8" s="447"/>
      <c r="BT8" s="447"/>
      <c r="BU8" s="448"/>
      <c r="BV8" s="446">
        <v>27751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2584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-9856</v>
      </c>
      <c r="BO9" s="447"/>
      <c r="BP9" s="447"/>
      <c r="BQ9" s="447"/>
      <c r="BR9" s="447"/>
      <c r="BS9" s="447"/>
      <c r="BT9" s="447"/>
      <c r="BU9" s="448"/>
      <c r="BV9" s="446">
        <v>13241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17.8</v>
      </c>
      <c r="CU9" s="444"/>
      <c r="CV9" s="444"/>
      <c r="CW9" s="444"/>
      <c r="CX9" s="444"/>
      <c r="CY9" s="444"/>
      <c r="CZ9" s="444"/>
      <c r="DA9" s="445"/>
      <c r="DB9" s="443">
        <v>18.5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2947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15100</v>
      </c>
      <c r="BO10" s="447"/>
      <c r="BP10" s="447"/>
      <c r="BQ10" s="447"/>
      <c r="BR10" s="447"/>
      <c r="BS10" s="447"/>
      <c r="BT10" s="447"/>
      <c r="BU10" s="448"/>
      <c r="BV10" s="446">
        <v>10100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2555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90000</v>
      </c>
      <c r="BO12" s="447"/>
      <c r="BP12" s="447"/>
      <c r="BQ12" s="447"/>
      <c r="BR12" s="447"/>
      <c r="BS12" s="447"/>
      <c r="BT12" s="447"/>
      <c r="BU12" s="448"/>
      <c r="BV12" s="446">
        <v>20000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2542</v>
      </c>
      <c r="S13" s="528"/>
      <c r="T13" s="528"/>
      <c r="U13" s="528"/>
      <c r="V13" s="529"/>
      <c r="W13" s="462" t="s">
        <v>132</v>
      </c>
      <c r="X13" s="463"/>
      <c r="Y13" s="463"/>
      <c r="Z13" s="463"/>
      <c r="AA13" s="463"/>
      <c r="AB13" s="453"/>
      <c r="AC13" s="497">
        <v>274</v>
      </c>
      <c r="AD13" s="498"/>
      <c r="AE13" s="498"/>
      <c r="AF13" s="498"/>
      <c r="AG13" s="537"/>
      <c r="AH13" s="497">
        <v>326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-84756</v>
      </c>
      <c r="BO13" s="447"/>
      <c r="BP13" s="447"/>
      <c r="BQ13" s="447"/>
      <c r="BR13" s="447"/>
      <c r="BS13" s="447"/>
      <c r="BT13" s="447"/>
      <c r="BU13" s="448"/>
      <c r="BV13" s="446">
        <v>3341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8.6999999999999993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2627</v>
      </c>
      <c r="S14" s="528"/>
      <c r="T14" s="528"/>
      <c r="U14" s="528"/>
      <c r="V14" s="529"/>
      <c r="W14" s="436"/>
      <c r="X14" s="437"/>
      <c r="Y14" s="437"/>
      <c r="Z14" s="437"/>
      <c r="AA14" s="437"/>
      <c r="AB14" s="426"/>
      <c r="AC14" s="530">
        <v>26.7</v>
      </c>
      <c r="AD14" s="531"/>
      <c r="AE14" s="531"/>
      <c r="AF14" s="531"/>
      <c r="AG14" s="532"/>
      <c r="AH14" s="530">
        <v>29.2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63</v>
      </c>
      <c r="CU14" s="542"/>
      <c r="CV14" s="542"/>
      <c r="CW14" s="542"/>
      <c r="CX14" s="542"/>
      <c r="CY14" s="542"/>
      <c r="CZ14" s="542"/>
      <c r="DA14" s="543"/>
      <c r="DB14" s="541">
        <v>58.4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2614</v>
      </c>
      <c r="S15" s="528"/>
      <c r="T15" s="528"/>
      <c r="U15" s="528"/>
      <c r="V15" s="529"/>
      <c r="W15" s="462" t="s">
        <v>140</v>
      </c>
      <c r="X15" s="463"/>
      <c r="Y15" s="463"/>
      <c r="Z15" s="463"/>
      <c r="AA15" s="463"/>
      <c r="AB15" s="453"/>
      <c r="AC15" s="497">
        <v>194</v>
      </c>
      <c r="AD15" s="498"/>
      <c r="AE15" s="498"/>
      <c r="AF15" s="498"/>
      <c r="AG15" s="537"/>
      <c r="AH15" s="497">
        <v>222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185459</v>
      </c>
      <c r="BO15" s="410"/>
      <c r="BP15" s="410"/>
      <c r="BQ15" s="410"/>
      <c r="BR15" s="410"/>
      <c r="BS15" s="410"/>
      <c r="BT15" s="410"/>
      <c r="BU15" s="411"/>
      <c r="BV15" s="409">
        <v>185676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18.899999999999999</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1528440</v>
      </c>
      <c r="BO16" s="447"/>
      <c r="BP16" s="447"/>
      <c r="BQ16" s="447"/>
      <c r="BR16" s="447"/>
      <c r="BS16" s="447"/>
      <c r="BT16" s="447"/>
      <c r="BU16" s="448"/>
      <c r="BV16" s="446">
        <v>1578251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560</v>
      </c>
      <c r="AD17" s="498"/>
      <c r="AE17" s="498"/>
      <c r="AF17" s="498"/>
      <c r="AG17" s="537"/>
      <c r="AH17" s="497">
        <v>570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239922</v>
      </c>
      <c r="BO17" s="447"/>
      <c r="BP17" s="447"/>
      <c r="BQ17" s="447"/>
      <c r="BR17" s="447"/>
      <c r="BS17" s="447"/>
      <c r="BT17" s="447"/>
      <c r="BU17" s="448"/>
      <c r="BV17" s="446">
        <v>230194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74.06</v>
      </c>
      <c r="M18" s="559"/>
      <c r="N18" s="559"/>
      <c r="O18" s="559"/>
      <c r="P18" s="559"/>
      <c r="Q18" s="559"/>
      <c r="R18" s="560"/>
      <c r="S18" s="560"/>
      <c r="T18" s="560"/>
      <c r="U18" s="560"/>
      <c r="V18" s="561"/>
      <c r="W18" s="464"/>
      <c r="X18" s="465"/>
      <c r="Y18" s="465"/>
      <c r="Z18" s="465"/>
      <c r="AA18" s="465"/>
      <c r="AB18" s="456"/>
      <c r="AC18" s="562">
        <v>54.5</v>
      </c>
      <c r="AD18" s="563"/>
      <c r="AE18" s="563"/>
      <c r="AF18" s="563"/>
      <c r="AG18" s="564"/>
      <c r="AH18" s="562">
        <v>51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1619099</v>
      </c>
      <c r="BO18" s="447"/>
      <c r="BP18" s="447"/>
      <c r="BQ18" s="447"/>
      <c r="BR18" s="447"/>
      <c r="BS18" s="447"/>
      <c r="BT18" s="447"/>
      <c r="BU18" s="448"/>
      <c r="BV18" s="446">
        <v>1626016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2075729</v>
      </c>
      <c r="BO19" s="447"/>
      <c r="BP19" s="447"/>
      <c r="BQ19" s="447"/>
      <c r="BR19" s="447"/>
      <c r="BS19" s="447"/>
      <c r="BT19" s="447"/>
      <c r="BU19" s="448"/>
      <c r="BV19" s="446">
        <v>1958791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1382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3802760</v>
      </c>
      <c r="BO23" s="447"/>
      <c r="BP23" s="447"/>
      <c r="BQ23" s="447"/>
      <c r="BR23" s="447"/>
      <c r="BS23" s="447"/>
      <c r="BT23" s="447"/>
      <c r="BU23" s="448"/>
      <c r="BV23" s="446">
        <v>3837788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6350</v>
      </c>
      <c r="R24" s="498"/>
      <c r="S24" s="498"/>
      <c r="T24" s="498"/>
      <c r="U24" s="498"/>
      <c r="V24" s="537"/>
      <c r="W24" s="596"/>
      <c r="X24" s="584"/>
      <c r="Y24" s="585"/>
      <c r="Z24" s="496" t="s">
        <v>164</v>
      </c>
      <c r="AA24" s="476"/>
      <c r="AB24" s="476"/>
      <c r="AC24" s="476"/>
      <c r="AD24" s="476"/>
      <c r="AE24" s="476"/>
      <c r="AF24" s="476"/>
      <c r="AG24" s="477"/>
      <c r="AH24" s="497">
        <v>49</v>
      </c>
      <c r="AI24" s="498"/>
      <c r="AJ24" s="498"/>
      <c r="AK24" s="498"/>
      <c r="AL24" s="537"/>
      <c r="AM24" s="497">
        <v>144011</v>
      </c>
      <c r="AN24" s="498"/>
      <c r="AO24" s="498"/>
      <c r="AP24" s="498"/>
      <c r="AQ24" s="498"/>
      <c r="AR24" s="537"/>
      <c r="AS24" s="497">
        <v>2939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3480489</v>
      </c>
      <c r="BO24" s="447"/>
      <c r="BP24" s="447"/>
      <c r="BQ24" s="447"/>
      <c r="BR24" s="447"/>
      <c r="BS24" s="447"/>
      <c r="BT24" s="447"/>
      <c r="BU24" s="448"/>
      <c r="BV24" s="446">
        <v>3476982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5530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314432</v>
      </c>
      <c r="BO25" s="410"/>
      <c r="BP25" s="410"/>
      <c r="BQ25" s="410"/>
      <c r="BR25" s="410"/>
      <c r="BS25" s="410"/>
      <c r="BT25" s="410"/>
      <c r="BU25" s="411"/>
      <c r="BV25" s="409">
        <v>257095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5170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11080</v>
      </c>
      <c r="AN26" s="498"/>
      <c r="AO26" s="498"/>
      <c r="AP26" s="498"/>
      <c r="AQ26" s="498"/>
      <c r="AR26" s="537"/>
      <c r="AS26" s="497">
        <v>2770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2330</v>
      </c>
      <c r="R27" s="498"/>
      <c r="S27" s="498"/>
      <c r="T27" s="498"/>
      <c r="U27" s="498"/>
      <c r="V27" s="537"/>
      <c r="W27" s="596"/>
      <c r="X27" s="584"/>
      <c r="Y27" s="585"/>
      <c r="Z27" s="496" t="s">
        <v>174</v>
      </c>
      <c r="AA27" s="476"/>
      <c r="AB27" s="476"/>
      <c r="AC27" s="476"/>
      <c r="AD27" s="476"/>
      <c r="AE27" s="476"/>
      <c r="AF27" s="476"/>
      <c r="AG27" s="477"/>
      <c r="AH27" s="497" t="s">
        <v>130</v>
      </c>
      <c r="AI27" s="498"/>
      <c r="AJ27" s="498"/>
      <c r="AK27" s="498"/>
      <c r="AL27" s="537"/>
      <c r="AM27" s="497" t="s">
        <v>130</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79315</v>
      </c>
      <c r="BO27" s="620"/>
      <c r="BP27" s="620"/>
      <c r="BQ27" s="620"/>
      <c r="BR27" s="620"/>
      <c r="BS27" s="620"/>
      <c r="BT27" s="620"/>
      <c r="BU27" s="621"/>
      <c r="BV27" s="619">
        <v>81720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1910</v>
      </c>
      <c r="R28" s="498"/>
      <c r="S28" s="498"/>
      <c r="T28" s="498"/>
      <c r="U28" s="498"/>
      <c r="V28" s="537"/>
      <c r="W28" s="596"/>
      <c r="X28" s="584"/>
      <c r="Y28" s="585"/>
      <c r="Z28" s="496" t="s">
        <v>178</v>
      </c>
      <c r="AA28" s="476"/>
      <c r="AB28" s="476"/>
      <c r="AC28" s="476"/>
      <c r="AD28" s="476"/>
      <c r="AE28" s="476"/>
      <c r="AF28" s="476"/>
      <c r="AG28" s="477"/>
      <c r="AH28" s="497" t="s">
        <v>175</v>
      </c>
      <c r="AI28" s="498"/>
      <c r="AJ28" s="498"/>
      <c r="AK28" s="498"/>
      <c r="AL28" s="537"/>
      <c r="AM28" s="497" t="s">
        <v>130</v>
      </c>
      <c r="AN28" s="498"/>
      <c r="AO28" s="498"/>
      <c r="AP28" s="498"/>
      <c r="AQ28" s="498"/>
      <c r="AR28" s="537"/>
      <c r="AS28" s="497" t="s">
        <v>130</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130300</v>
      </c>
      <c r="BO28" s="410"/>
      <c r="BP28" s="410"/>
      <c r="BQ28" s="410"/>
      <c r="BR28" s="410"/>
      <c r="BS28" s="410"/>
      <c r="BT28" s="410"/>
      <c r="BU28" s="411"/>
      <c r="BV28" s="409">
        <v>205200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1630</v>
      </c>
      <c r="R29" s="498"/>
      <c r="S29" s="498"/>
      <c r="T29" s="498"/>
      <c r="U29" s="498"/>
      <c r="V29" s="537"/>
      <c r="W29" s="597"/>
      <c r="X29" s="598"/>
      <c r="Y29" s="599"/>
      <c r="Z29" s="496" t="s">
        <v>181</v>
      </c>
      <c r="AA29" s="476"/>
      <c r="AB29" s="476"/>
      <c r="AC29" s="476"/>
      <c r="AD29" s="476"/>
      <c r="AE29" s="476"/>
      <c r="AF29" s="476"/>
      <c r="AG29" s="477"/>
      <c r="AH29" s="497">
        <v>49</v>
      </c>
      <c r="AI29" s="498"/>
      <c r="AJ29" s="498"/>
      <c r="AK29" s="498"/>
      <c r="AL29" s="537"/>
      <c r="AM29" s="497">
        <v>144011</v>
      </c>
      <c r="AN29" s="498"/>
      <c r="AO29" s="498"/>
      <c r="AP29" s="498"/>
      <c r="AQ29" s="498"/>
      <c r="AR29" s="537"/>
      <c r="AS29" s="497">
        <v>2939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100200</v>
      </c>
      <c r="BO29" s="447"/>
      <c r="BP29" s="447"/>
      <c r="BQ29" s="447"/>
      <c r="BR29" s="447"/>
      <c r="BS29" s="447"/>
      <c r="BT29" s="447"/>
      <c r="BU29" s="448"/>
      <c r="BV29" s="446">
        <v>100100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551727</v>
      </c>
      <c r="BO30" s="620"/>
      <c r="BP30" s="620"/>
      <c r="BQ30" s="620"/>
      <c r="BR30" s="620"/>
      <c r="BS30" s="620"/>
      <c r="BT30" s="620"/>
      <c r="BU30" s="621"/>
      <c r="BV30" s="619">
        <v>622561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東洋町国民健康保険事業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東洋町簡易水道事業</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安芸広域市町村圏特別養護老人ホーム組合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東洋リゾート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東洋町住宅新築資金等貸付事業</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東洋町介護保険事業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東洋町下水道事業</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芸東衛生組合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東洋町介護サービス事業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東洋町観光施設事業</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高知県広域食肉センター事務組合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東洋町後期高齢者医療保険事業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安芸広域市町村圏事務組合・一般会計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安芸広域市町村圏事務組合・滞納整理事業</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こうち人づくり広域連合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高知県市町村総合事務組合・一般会計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高知県市町村総合事務組合・交通災害</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高知県後期高齢者医療広域連合・一般会計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高知県後期高齢者医療広域連合・特別会計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rHsSABMh8TUnBXSGh2mw9Zbx/ZpGSBafZKMPjaamigLrMferAXkHHk2kRRjNv6HxCZXVbTSyckz095xOBQq+Dg==" saltValue="OinTMpPvh5Lk+2bFhwep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3" t="s">
        <v>563</v>
      </c>
      <c r="D34" s="1223"/>
      <c r="E34" s="1224"/>
      <c r="F34" s="32" t="s">
        <v>564</v>
      </c>
      <c r="G34" s="33" t="s">
        <v>565</v>
      </c>
      <c r="H34" s="33" t="s">
        <v>566</v>
      </c>
      <c r="I34" s="33" t="s">
        <v>567</v>
      </c>
      <c r="J34" s="34" t="s">
        <v>568</v>
      </c>
      <c r="K34" s="22"/>
      <c r="L34" s="22"/>
      <c r="M34" s="22"/>
      <c r="N34" s="22"/>
      <c r="O34" s="22"/>
      <c r="P34" s="22"/>
    </row>
    <row r="35" spans="1:16" ht="39" customHeight="1">
      <c r="A35" s="22"/>
      <c r="B35" s="35"/>
      <c r="C35" s="1217" t="s">
        <v>569</v>
      </c>
      <c r="D35" s="1218"/>
      <c r="E35" s="1219"/>
      <c r="F35" s="36">
        <v>22.45</v>
      </c>
      <c r="G35" s="37">
        <v>21.74</v>
      </c>
      <c r="H35" s="37">
        <v>20.05</v>
      </c>
      <c r="I35" s="37">
        <v>18.940000000000001</v>
      </c>
      <c r="J35" s="38">
        <v>18.260000000000002</v>
      </c>
      <c r="K35" s="22"/>
      <c r="L35" s="22"/>
      <c r="M35" s="22"/>
      <c r="N35" s="22"/>
      <c r="O35" s="22"/>
      <c r="P35" s="22"/>
    </row>
    <row r="36" spans="1:16" ht="39" customHeight="1">
      <c r="A36" s="22"/>
      <c r="B36" s="35"/>
      <c r="C36" s="1217" t="s">
        <v>570</v>
      </c>
      <c r="D36" s="1218"/>
      <c r="E36" s="1219"/>
      <c r="F36" s="36">
        <v>0.06</v>
      </c>
      <c r="G36" s="37">
        <v>0.33</v>
      </c>
      <c r="H36" s="37">
        <v>0.49</v>
      </c>
      <c r="I36" s="37">
        <v>0.18</v>
      </c>
      <c r="J36" s="38">
        <v>0.65</v>
      </c>
      <c r="K36" s="22"/>
      <c r="L36" s="22"/>
      <c r="M36" s="22"/>
      <c r="N36" s="22"/>
      <c r="O36" s="22"/>
      <c r="P36" s="22"/>
    </row>
    <row r="37" spans="1:16" ht="39" customHeight="1">
      <c r="A37" s="22"/>
      <c r="B37" s="35"/>
      <c r="C37" s="1217" t="s">
        <v>571</v>
      </c>
      <c r="D37" s="1218"/>
      <c r="E37" s="1219"/>
      <c r="F37" s="36">
        <v>0.11</v>
      </c>
      <c r="G37" s="37">
        <v>0.41</v>
      </c>
      <c r="H37" s="37">
        <v>0.46</v>
      </c>
      <c r="I37" s="37">
        <v>1.03</v>
      </c>
      <c r="J37" s="38">
        <v>0.35</v>
      </c>
      <c r="K37" s="22"/>
      <c r="L37" s="22"/>
      <c r="M37" s="22"/>
      <c r="N37" s="22"/>
      <c r="O37" s="22"/>
      <c r="P37" s="22"/>
    </row>
    <row r="38" spans="1:16" ht="39" customHeight="1">
      <c r="A38" s="22"/>
      <c r="B38" s="35"/>
      <c r="C38" s="1217" t="s">
        <v>572</v>
      </c>
      <c r="D38" s="1218"/>
      <c r="E38" s="1219"/>
      <c r="F38" s="36">
        <v>0.1</v>
      </c>
      <c r="G38" s="37">
        <v>0.08</v>
      </c>
      <c r="H38" s="37">
        <v>0.12</v>
      </c>
      <c r="I38" s="37">
        <v>0.1</v>
      </c>
      <c r="J38" s="38">
        <v>0.06</v>
      </c>
      <c r="K38" s="22"/>
      <c r="L38" s="22"/>
      <c r="M38" s="22"/>
      <c r="N38" s="22"/>
      <c r="O38" s="22"/>
      <c r="P38" s="22"/>
    </row>
    <row r="39" spans="1:16" ht="39" customHeight="1">
      <c r="A39" s="22"/>
      <c r="B39" s="35"/>
      <c r="C39" s="1217" t="s">
        <v>573</v>
      </c>
      <c r="D39" s="1218"/>
      <c r="E39" s="1219"/>
      <c r="F39" s="36">
        <v>0.1</v>
      </c>
      <c r="G39" s="37">
        <v>7.0000000000000007E-2</v>
      </c>
      <c r="H39" s="37">
        <v>0.03</v>
      </c>
      <c r="I39" s="37">
        <v>0.05</v>
      </c>
      <c r="J39" s="38">
        <v>0.05</v>
      </c>
      <c r="K39" s="22"/>
      <c r="L39" s="22"/>
      <c r="M39" s="22"/>
      <c r="N39" s="22"/>
      <c r="O39" s="22"/>
      <c r="P39" s="22"/>
    </row>
    <row r="40" spans="1:16" ht="39" customHeight="1">
      <c r="A40" s="22"/>
      <c r="B40" s="35"/>
      <c r="C40" s="1217" t="s">
        <v>574</v>
      </c>
      <c r="D40" s="1218"/>
      <c r="E40" s="1219"/>
      <c r="F40" s="36">
        <v>0.34</v>
      </c>
      <c r="G40" s="37">
        <v>0.19</v>
      </c>
      <c r="H40" s="37">
        <v>0.2</v>
      </c>
      <c r="I40" s="37">
        <v>0.19</v>
      </c>
      <c r="J40" s="38">
        <v>0.01</v>
      </c>
      <c r="K40" s="22"/>
      <c r="L40" s="22"/>
      <c r="M40" s="22"/>
      <c r="N40" s="22"/>
      <c r="O40" s="22"/>
      <c r="P40" s="22"/>
    </row>
    <row r="41" spans="1:16" ht="39" customHeight="1">
      <c r="A41" s="22"/>
      <c r="B41" s="35"/>
      <c r="C41" s="1217" t="s">
        <v>575</v>
      </c>
      <c r="D41" s="1218"/>
      <c r="E41" s="1219"/>
      <c r="F41" s="36">
        <v>0</v>
      </c>
      <c r="G41" s="37">
        <v>0</v>
      </c>
      <c r="H41" s="37">
        <v>0</v>
      </c>
      <c r="I41" s="37">
        <v>0</v>
      </c>
      <c r="J41" s="38">
        <v>0</v>
      </c>
      <c r="K41" s="22"/>
      <c r="L41" s="22"/>
      <c r="M41" s="22"/>
      <c r="N41" s="22"/>
      <c r="O41" s="22"/>
      <c r="P41" s="22"/>
    </row>
    <row r="42" spans="1:16" ht="39" customHeight="1">
      <c r="A42" s="22"/>
      <c r="B42" s="39"/>
      <c r="C42" s="1217" t="s">
        <v>576</v>
      </c>
      <c r="D42" s="1218"/>
      <c r="E42" s="1219"/>
      <c r="F42" s="36" t="s">
        <v>513</v>
      </c>
      <c r="G42" s="37" t="s">
        <v>513</v>
      </c>
      <c r="H42" s="37" t="s">
        <v>513</v>
      </c>
      <c r="I42" s="37" t="s">
        <v>513</v>
      </c>
      <c r="J42" s="38" t="s">
        <v>513</v>
      </c>
      <c r="K42" s="22"/>
      <c r="L42" s="22"/>
      <c r="M42" s="22"/>
      <c r="N42" s="22"/>
      <c r="O42" s="22"/>
      <c r="P42" s="22"/>
    </row>
    <row r="43" spans="1:16" ht="39" customHeight="1" thickBot="1">
      <c r="A43" s="22"/>
      <c r="B43" s="40"/>
      <c r="C43" s="1220" t="s">
        <v>577</v>
      </c>
      <c r="D43" s="1221"/>
      <c r="E43" s="1222"/>
      <c r="F43" s="41">
        <v>0.24</v>
      </c>
      <c r="G43" s="42">
        <v>0.28000000000000003</v>
      </c>
      <c r="H43" s="42">
        <v>0.04</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gpCQo4TCYd7kVEwxhHkFXJtmqE1QR3/u3vAFWvK+whzOP6ySo1QGSdxxUErQGBRPMF/IQy5UB425CNzoOcp1Q==" saltValue="ZKL1MJGSZzQQgwgZL+n7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3" t="s">
        <v>10</v>
      </c>
      <c r="C45" s="1234"/>
      <c r="D45" s="58"/>
      <c r="E45" s="1239" t="s">
        <v>11</v>
      </c>
      <c r="F45" s="1239"/>
      <c r="G45" s="1239"/>
      <c r="H45" s="1239"/>
      <c r="I45" s="1239"/>
      <c r="J45" s="1240"/>
      <c r="K45" s="59">
        <v>239</v>
      </c>
      <c r="L45" s="60">
        <v>237</v>
      </c>
      <c r="M45" s="60">
        <v>231</v>
      </c>
      <c r="N45" s="60">
        <v>362</v>
      </c>
      <c r="O45" s="61">
        <v>369</v>
      </c>
      <c r="P45" s="48"/>
      <c r="Q45" s="48"/>
      <c r="R45" s="48"/>
      <c r="S45" s="48"/>
      <c r="T45" s="48"/>
      <c r="U45" s="48"/>
    </row>
    <row r="46" spans="1:21" ht="30.75" customHeight="1">
      <c r="A46" s="48"/>
      <c r="B46" s="1235"/>
      <c r="C46" s="1236"/>
      <c r="D46" s="62"/>
      <c r="E46" s="1227" t="s">
        <v>12</v>
      </c>
      <c r="F46" s="1227"/>
      <c r="G46" s="1227"/>
      <c r="H46" s="1227"/>
      <c r="I46" s="1227"/>
      <c r="J46" s="1228"/>
      <c r="K46" s="63" t="s">
        <v>513</v>
      </c>
      <c r="L46" s="64" t="s">
        <v>513</v>
      </c>
      <c r="M46" s="64" t="s">
        <v>513</v>
      </c>
      <c r="N46" s="64" t="s">
        <v>513</v>
      </c>
      <c r="O46" s="65" t="s">
        <v>513</v>
      </c>
      <c r="P46" s="48"/>
      <c r="Q46" s="48"/>
      <c r="R46" s="48"/>
      <c r="S46" s="48"/>
      <c r="T46" s="48"/>
      <c r="U46" s="48"/>
    </row>
    <row r="47" spans="1:21" ht="30.75" customHeight="1">
      <c r="A47" s="48"/>
      <c r="B47" s="1235"/>
      <c r="C47" s="1236"/>
      <c r="D47" s="62"/>
      <c r="E47" s="1227" t="s">
        <v>13</v>
      </c>
      <c r="F47" s="1227"/>
      <c r="G47" s="1227"/>
      <c r="H47" s="1227"/>
      <c r="I47" s="1227"/>
      <c r="J47" s="1228"/>
      <c r="K47" s="63" t="s">
        <v>513</v>
      </c>
      <c r="L47" s="64" t="s">
        <v>513</v>
      </c>
      <c r="M47" s="64" t="s">
        <v>513</v>
      </c>
      <c r="N47" s="64" t="s">
        <v>513</v>
      </c>
      <c r="O47" s="65" t="s">
        <v>513</v>
      </c>
      <c r="P47" s="48"/>
      <c r="Q47" s="48"/>
      <c r="R47" s="48"/>
      <c r="S47" s="48"/>
      <c r="T47" s="48"/>
      <c r="U47" s="48"/>
    </row>
    <row r="48" spans="1:21" ht="30.75" customHeight="1">
      <c r="A48" s="48"/>
      <c r="B48" s="1235"/>
      <c r="C48" s="1236"/>
      <c r="D48" s="62"/>
      <c r="E48" s="1227" t="s">
        <v>14</v>
      </c>
      <c r="F48" s="1227"/>
      <c r="G48" s="1227"/>
      <c r="H48" s="1227"/>
      <c r="I48" s="1227"/>
      <c r="J48" s="1228"/>
      <c r="K48" s="63">
        <v>77</v>
      </c>
      <c r="L48" s="64">
        <v>76</v>
      </c>
      <c r="M48" s="64">
        <v>75</v>
      </c>
      <c r="N48" s="64">
        <v>81</v>
      </c>
      <c r="O48" s="65">
        <v>80</v>
      </c>
      <c r="P48" s="48"/>
      <c r="Q48" s="48"/>
      <c r="R48" s="48"/>
      <c r="S48" s="48"/>
      <c r="T48" s="48"/>
      <c r="U48" s="48"/>
    </row>
    <row r="49" spans="1:21" ht="30.75" customHeight="1">
      <c r="A49" s="48"/>
      <c r="B49" s="1235"/>
      <c r="C49" s="1236"/>
      <c r="D49" s="62"/>
      <c r="E49" s="1227" t="s">
        <v>15</v>
      </c>
      <c r="F49" s="1227"/>
      <c r="G49" s="1227"/>
      <c r="H49" s="1227"/>
      <c r="I49" s="1227"/>
      <c r="J49" s="1228"/>
      <c r="K49" s="63">
        <v>33</v>
      </c>
      <c r="L49" s="64">
        <v>34</v>
      </c>
      <c r="M49" s="64">
        <v>35</v>
      </c>
      <c r="N49" s="64">
        <v>26</v>
      </c>
      <c r="O49" s="65">
        <v>26</v>
      </c>
      <c r="P49" s="48"/>
      <c r="Q49" s="48"/>
      <c r="R49" s="48"/>
      <c r="S49" s="48"/>
      <c r="T49" s="48"/>
      <c r="U49" s="48"/>
    </row>
    <row r="50" spans="1:21" ht="30.75" customHeight="1">
      <c r="A50" s="48"/>
      <c r="B50" s="1235"/>
      <c r="C50" s="1236"/>
      <c r="D50" s="62"/>
      <c r="E50" s="1227" t="s">
        <v>16</v>
      </c>
      <c r="F50" s="1227"/>
      <c r="G50" s="1227"/>
      <c r="H50" s="1227"/>
      <c r="I50" s="1227"/>
      <c r="J50" s="1228"/>
      <c r="K50" s="63" t="s">
        <v>513</v>
      </c>
      <c r="L50" s="64" t="s">
        <v>513</v>
      </c>
      <c r="M50" s="64" t="s">
        <v>513</v>
      </c>
      <c r="N50" s="64" t="s">
        <v>513</v>
      </c>
      <c r="O50" s="65" t="s">
        <v>513</v>
      </c>
      <c r="P50" s="48"/>
      <c r="Q50" s="48"/>
      <c r="R50" s="48"/>
      <c r="S50" s="48"/>
      <c r="T50" s="48"/>
      <c r="U50" s="48"/>
    </row>
    <row r="51" spans="1:21" ht="30.75" customHeight="1">
      <c r="A51" s="48"/>
      <c r="B51" s="1237"/>
      <c r="C51" s="1238"/>
      <c r="D51" s="66"/>
      <c r="E51" s="1227" t="s">
        <v>17</v>
      </c>
      <c r="F51" s="1227"/>
      <c r="G51" s="1227"/>
      <c r="H51" s="1227"/>
      <c r="I51" s="1227"/>
      <c r="J51" s="1228"/>
      <c r="K51" s="63">
        <v>0</v>
      </c>
      <c r="L51" s="64">
        <v>0</v>
      </c>
      <c r="M51" s="64">
        <v>0</v>
      </c>
      <c r="N51" s="64" t="s">
        <v>513</v>
      </c>
      <c r="O51" s="65" t="s">
        <v>513</v>
      </c>
      <c r="P51" s="48"/>
      <c r="Q51" s="48"/>
      <c r="R51" s="48"/>
      <c r="S51" s="48"/>
      <c r="T51" s="48"/>
      <c r="U51" s="48"/>
    </row>
    <row r="52" spans="1:21" ht="30.75" customHeight="1">
      <c r="A52" s="48"/>
      <c r="B52" s="1225" t="s">
        <v>18</v>
      </c>
      <c r="C52" s="1226"/>
      <c r="D52" s="66"/>
      <c r="E52" s="1227" t="s">
        <v>19</v>
      </c>
      <c r="F52" s="1227"/>
      <c r="G52" s="1227"/>
      <c r="H52" s="1227"/>
      <c r="I52" s="1227"/>
      <c r="J52" s="1228"/>
      <c r="K52" s="63">
        <v>239</v>
      </c>
      <c r="L52" s="64">
        <v>239</v>
      </c>
      <c r="M52" s="64">
        <v>243</v>
      </c>
      <c r="N52" s="64">
        <v>326</v>
      </c>
      <c r="O52" s="65">
        <v>316</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110</v>
      </c>
      <c r="L53" s="69">
        <v>108</v>
      </c>
      <c r="M53" s="69">
        <v>98</v>
      </c>
      <c r="N53" s="69">
        <v>143</v>
      </c>
      <c r="O53" s="70">
        <v>159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1OAiehsapLSdZ2Mp8mt1iHdTQo1iOm4ni/1XZBk0Y3DNyiDoBdfkQpRCEatq/s1uDKOCqYvVEwH/8zbfgDenA==" saltValue="/qQp14HHSx9OqC3xtoaR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41" t="s">
        <v>23</v>
      </c>
      <c r="C41" s="1242"/>
      <c r="D41" s="81"/>
      <c r="E41" s="1247" t="s">
        <v>24</v>
      </c>
      <c r="F41" s="1247"/>
      <c r="G41" s="1247"/>
      <c r="H41" s="1248"/>
      <c r="I41" s="82">
        <v>3447</v>
      </c>
      <c r="J41" s="83">
        <v>3622</v>
      </c>
      <c r="K41" s="83">
        <v>3883</v>
      </c>
      <c r="L41" s="83">
        <v>3838</v>
      </c>
      <c r="M41" s="84">
        <v>3803</v>
      </c>
    </row>
    <row r="42" spans="2:13" ht="27.75" customHeight="1">
      <c r="B42" s="1243"/>
      <c r="C42" s="1244"/>
      <c r="D42" s="85"/>
      <c r="E42" s="1249" t="s">
        <v>25</v>
      </c>
      <c r="F42" s="1249"/>
      <c r="G42" s="1249"/>
      <c r="H42" s="1250"/>
      <c r="I42" s="86" t="s">
        <v>513</v>
      </c>
      <c r="J42" s="87" t="s">
        <v>513</v>
      </c>
      <c r="K42" s="87" t="s">
        <v>513</v>
      </c>
      <c r="L42" s="87" t="s">
        <v>513</v>
      </c>
      <c r="M42" s="88" t="s">
        <v>513</v>
      </c>
    </row>
    <row r="43" spans="2:13" ht="27.75" customHeight="1">
      <c r="B43" s="1243"/>
      <c r="C43" s="1244"/>
      <c r="D43" s="85"/>
      <c r="E43" s="1249" t="s">
        <v>26</v>
      </c>
      <c r="F43" s="1249"/>
      <c r="G43" s="1249"/>
      <c r="H43" s="1250"/>
      <c r="I43" s="86">
        <v>843</v>
      </c>
      <c r="J43" s="87">
        <v>868</v>
      </c>
      <c r="K43" s="87">
        <v>877</v>
      </c>
      <c r="L43" s="87">
        <v>968</v>
      </c>
      <c r="M43" s="88">
        <v>934</v>
      </c>
    </row>
    <row r="44" spans="2:13" ht="27.75" customHeight="1">
      <c r="B44" s="1243"/>
      <c r="C44" s="1244"/>
      <c r="D44" s="85"/>
      <c r="E44" s="1249" t="s">
        <v>27</v>
      </c>
      <c r="F44" s="1249"/>
      <c r="G44" s="1249"/>
      <c r="H44" s="1250"/>
      <c r="I44" s="86">
        <v>160</v>
      </c>
      <c r="J44" s="87">
        <v>136</v>
      </c>
      <c r="K44" s="87">
        <v>112</v>
      </c>
      <c r="L44" s="87">
        <v>88</v>
      </c>
      <c r="M44" s="88">
        <v>63</v>
      </c>
    </row>
    <row r="45" spans="2:13" ht="27.75" customHeight="1">
      <c r="B45" s="1243"/>
      <c r="C45" s="1244"/>
      <c r="D45" s="85"/>
      <c r="E45" s="1249" t="s">
        <v>28</v>
      </c>
      <c r="F45" s="1249"/>
      <c r="G45" s="1249"/>
      <c r="H45" s="1250"/>
      <c r="I45" s="86">
        <v>528</v>
      </c>
      <c r="J45" s="87">
        <v>505</v>
      </c>
      <c r="K45" s="87">
        <v>439</v>
      </c>
      <c r="L45" s="87">
        <v>406</v>
      </c>
      <c r="M45" s="88">
        <v>403</v>
      </c>
    </row>
    <row r="46" spans="2:13" ht="27.75" customHeight="1">
      <c r="B46" s="1243"/>
      <c r="C46" s="1244"/>
      <c r="D46" s="89"/>
      <c r="E46" s="1249" t="s">
        <v>29</v>
      </c>
      <c r="F46" s="1249"/>
      <c r="G46" s="1249"/>
      <c r="H46" s="1250"/>
      <c r="I46" s="86" t="s">
        <v>513</v>
      </c>
      <c r="J46" s="87" t="s">
        <v>513</v>
      </c>
      <c r="K46" s="87" t="s">
        <v>513</v>
      </c>
      <c r="L46" s="87" t="s">
        <v>513</v>
      </c>
      <c r="M46" s="88" t="s">
        <v>513</v>
      </c>
    </row>
    <row r="47" spans="2:13" ht="27.75" customHeight="1">
      <c r="B47" s="1243"/>
      <c r="C47" s="1244"/>
      <c r="D47" s="90"/>
      <c r="E47" s="1251" t="s">
        <v>30</v>
      </c>
      <c r="F47" s="1252"/>
      <c r="G47" s="1252"/>
      <c r="H47" s="1253"/>
      <c r="I47" s="86" t="s">
        <v>513</v>
      </c>
      <c r="J47" s="87" t="s">
        <v>513</v>
      </c>
      <c r="K47" s="87" t="s">
        <v>513</v>
      </c>
      <c r="L47" s="87" t="s">
        <v>513</v>
      </c>
      <c r="M47" s="88" t="s">
        <v>513</v>
      </c>
    </row>
    <row r="48" spans="2:13" ht="27.75" customHeight="1">
      <c r="B48" s="1243"/>
      <c r="C48" s="1244"/>
      <c r="D48" s="85"/>
      <c r="E48" s="1249" t="s">
        <v>31</v>
      </c>
      <c r="F48" s="1249"/>
      <c r="G48" s="1249"/>
      <c r="H48" s="1250"/>
      <c r="I48" s="86" t="s">
        <v>513</v>
      </c>
      <c r="J48" s="87" t="s">
        <v>513</v>
      </c>
      <c r="K48" s="87" t="s">
        <v>513</v>
      </c>
      <c r="L48" s="87" t="s">
        <v>513</v>
      </c>
      <c r="M48" s="88" t="s">
        <v>513</v>
      </c>
    </row>
    <row r="49" spans="2:13" ht="27.75" customHeight="1">
      <c r="B49" s="1245"/>
      <c r="C49" s="1246"/>
      <c r="D49" s="85"/>
      <c r="E49" s="1249" t="s">
        <v>32</v>
      </c>
      <c r="F49" s="1249"/>
      <c r="G49" s="1249"/>
      <c r="H49" s="1250"/>
      <c r="I49" s="86" t="s">
        <v>513</v>
      </c>
      <c r="J49" s="87" t="s">
        <v>513</v>
      </c>
      <c r="K49" s="87" t="s">
        <v>513</v>
      </c>
      <c r="L49" s="87" t="s">
        <v>513</v>
      </c>
      <c r="M49" s="88" t="s">
        <v>513</v>
      </c>
    </row>
    <row r="50" spans="2:13" ht="27.75" customHeight="1">
      <c r="B50" s="1254" t="s">
        <v>33</v>
      </c>
      <c r="C50" s="1255"/>
      <c r="D50" s="91"/>
      <c r="E50" s="1249" t="s">
        <v>34</v>
      </c>
      <c r="F50" s="1249"/>
      <c r="G50" s="1249"/>
      <c r="H50" s="1250"/>
      <c r="I50" s="86">
        <v>970</v>
      </c>
      <c r="J50" s="87">
        <v>972</v>
      </c>
      <c r="K50" s="87">
        <v>1047</v>
      </c>
      <c r="L50" s="87">
        <v>1024</v>
      </c>
      <c r="M50" s="88">
        <v>867</v>
      </c>
    </row>
    <row r="51" spans="2:13" ht="27.75" customHeight="1">
      <c r="B51" s="1243"/>
      <c r="C51" s="1244"/>
      <c r="D51" s="85"/>
      <c r="E51" s="1249" t="s">
        <v>35</v>
      </c>
      <c r="F51" s="1249"/>
      <c r="G51" s="1249"/>
      <c r="H51" s="1250"/>
      <c r="I51" s="86">
        <v>28</v>
      </c>
      <c r="J51" s="87">
        <v>68</v>
      </c>
      <c r="K51" s="87">
        <v>73</v>
      </c>
      <c r="L51" s="87">
        <v>55</v>
      </c>
      <c r="M51" s="88">
        <v>43</v>
      </c>
    </row>
    <row r="52" spans="2:13" ht="27.75" customHeight="1">
      <c r="B52" s="1245"/>
      <c r="C52" s="1246"/>
      <c r="D52" s="85"/>
      <c r="E52" s="1249" t="s">
        <v>36</v>
      </c>
      <c r="F52" s="1249"/>
      <c r="G52" s="1249"/>
      <c r="H52" s="1250"/>
      <c r="I52" s="86">
        <v>3373</v>
      </c>
      <c r="J52" s="87">
        <v>3337</v>
      </c>
      <c r="K52" s="87">
        <v>3561</v>
      </c>
      <c r="L52" s="87">
        <v>3427</v>
      </c>
      <c r="M52" s="88">
        <v>3456</v>
      </c>
    </row>
    <row r="53" spans="2:13" ht="27.75" customHeight="1" thickBot="1">
      <c r="B53" s="1256" t="s">
        <v>37</v>
      </c>
      <c r="C53" s="1257"/>
      <c r="D53" s="92"/>
      <c r="E53" s="1258" t="s">
        <v>38</v>
      </c>
      <c r="F53" s="1258"/>
      <c r="G53" s="1258"/>
      <c r="H53" s="1259"/>
      <c r="I53" s="93">
        <v>607</v>
      </c>
      <c r="J53" s="94">
        <v>755</v>
      </c>
      <c r="K53" s="94">
        <v>630</v>
      </c>
      <c r="L53" s="94">
        <v>793</v>
      </c>
      <c r="M53" s="95">
        <v>837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CufJZGIy1CIi3N4FQw5mB8+fn36EKr0zO0iqfpB5iBY0AnR2Fd4gsy/99+5lSEsjQ8tSKoq+DYxbPccpEazHQ==" saltValue="y2pwhtP+lpkoXxzPQGhp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8" t="s">
        <v>41</v>
      </c>
      <c r="D55" s="1268"/>
      <c r="E55" s="1269"/>
      <c r="F55" s="107">
        <v>215</v>
      </c>
      <c r="G55" s="107">
        <v>205</v>
      </c>
      <c r="H55" s="108">
        <v>130</v>
      </c>
    </row>
    <row r="56" spans="2:8" ht="52.5" customHeight="1">
      <c r="B56" s="109"/>
      <c r="C56" s="1270" t="s">
        <v>42</v>
      </c>
      <c r="D56" s="1270"/>
      <c r="E56" s="1271"/>
      <c r="F56" s="110">
        <v>100</v>
      </c>
      <c r="G56" s="110">
        <v>100</v>
      </c>
      <c r="H56" s="111">
        <v>100</v>
      </c>
    </row>
    <row r="57" spans="2:8" ht="53.25" customHeight="1">
      <c r="B57" s="109"/>
      <c r="C57" s="1272" t="s">
        <v>43</v>
      </c>
      <c r="D57" s="1272"/>
      <c r="E57" s="1273"/>
      <c r="F57" s="112">
        <v>636</v>
      </c>
      <c r="G57" s="112">
        <v>623</v>
      </c>
      <c r="H57" s="113">
        <v>552</v>
      </c>
    </row>
    <row r="58" spans="2:8" ht="45.75" customHeight="1">
      <c r="B58" s="114"/>
      <c r="C58" s="1260" t="s">
        <v>578</v>
      </c>
      <c r="D58" s="1261"/>
      <c r="E58" s="1262"/>
      <c r="F58" s="115">
        <v>316</v>
      </c>
      <c r="G58" s="115">
        <v>261</v>
      </c>
      <c r="H58" s="116">
        <v>201</v>
      </c>
    </row>
    <row r="59" spans="2:8" ht="45.75" customHeight="1">
      <c r="B59" s="114"/>
      <c r="C59" s="1260" t="s">
        <v>579</v>
      </c>
      <c r="D59" s="1261"/>
      <c r="E59" s="1262"/>
      <c r="F59" s="115">
        <v>127</v>
      </c>
      <c r="G59" s="115">
        <v>110</v>
      </c>
      <c r="H59" s="116">
        <v>109</v>
      </c>
    </row>
    <row r="60" spans="2:8" ht="45.75" customHeight="1">
      <c r="B60" s="114"/>
      <c r="C60" s="1260" t="s">
        <v>580</v>
      </c>
      <c r="D60" s="1261"/>
      <c r="E60" s="1262"/>
      <c r="F60" s="115">
        <v>89</v>
      </c>
      <c r="G60" s="115">
        <v>127</v>
      </c>
      <c r="H60" s="116">
        <v>89</v>
      </c>
    </row>
    <row r="61" spans="2:8" ht="45.75" customHeight="1">
      <c r="B61" s="114"/>
      <c r="C61" s="1260" t="s">
        <v>581</v>
      </c>
      <c r="D61" s="1261"/>
      <c r="E61" s="1262"/>
      <c r="F61" s="115">
        <v>7</v>
      </c>
      <c r="G61" s="115">
        <v>27</v>
      </c>
      <c r="H61" s="116">
        <v>53</v>
      </c>
    </row>
    <row r="62" spans="2:8" ht="45.75" customHeight="1" thickBot="1">
      <c r="B62" s="117"/>
      <c r="C62" s="1263" t="s">
        <v>582</v>
      </c>
      <c r="D62" s="1264"/>
      <c r="E62" s="1265"/>
      <c r="F62" s="118">
        <v>27</v>
      </c>
      <c r="G62" s="118">
        <v>27</v>
      </c>
      <c r="H62" s="119">
        <v>27</v>
      </c>
    </row>
    <row r="63" spans="2:8" ht="52.5" customHeight="1" thickBot="1">
      <c r="B63" s="120"/>
      <c r="C63" s="1266" t="s">
        <v>44</v>
      </c>
      <c r="D63" s="1266"/>
      <c r="E63" s="1267"/>
      <c r="F63" s="121">
        <v>952</v>
      </c>
      <c r="G63" s="121">
        <v>928</v>
      </c>
      <c r="H63" s="122">
        <v>782</v>
      </c>
    </row>
    <row r="64" spans="2:8" ht="15" customHeight="1"/>
    <row r="65" ht="0" hidden="1" customHeight="1"/>
    <row r="66" ht="0" hidden="1" customHeight="1"/>
  </sheetData>
  <sheetProtection algorithmName="SHA-512" hashValue="3Y+Mryg1LrbiXjhBWq8oLyo0MUmUYr849fMQW5cnJGvch7zy143KskAwciu6Szv0IMeww5iIK1mRIFHYs8PGQA==" saltValue="kRkLNo0azxQDfOhkW8AZ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608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556</v>
      </c>
      <c r="BQ50" s="1287"/>
      <c r="BR50" s="1287"/>
      <c r="BS50" s="1287"/>
      <c r="BT50" s="1287"/>
      <c r="BU50" s="1287"/>
      <c r="BV50" s="1287"/>
      <c r="BW50" s="1287"/>
      <c r="BX50" s="1287" t="s">
        <v>557</v>
      </c>
      <c r="BY50" s="1287"/>
      <c r="BZ50" s="1287"/>
      <c r="CA50" s="1287"/>
      <c r="CB50" s="1287"/>
      <c r="CC50" s="1287"/>
      <c r="CD50" s="1287"/>
      <c r="CE50" s="1287"/>
      <c r="CF50" s="1287" t="s">
        <v>558</v>
      </c>
      <c r="CG50" s="1287"/>
      <c r="CH50" s="1287"/>
      <c r="CI50" s="1287"/>
      <c r="CJ50" s="1287"/>
      <c r="CK50" s="1287"/>
      <c r="CL50" s="1287"/>
      <c r="CM50" s="1287"/>
      <c r="CN50" s="1287" t="s">
        <v>559</v>
      </c>
      <c r="CO50" s="1287"/>
      <c r="CP50" s="1287"/>
      <c r="CQ50" s="1287"/>
      <c r="CR50" s="1287"/>
      <c r="CS50" s="1287"/>
      <c r="CT50" s="1287"/>
      <c r="CU50" s="1287"/>
      <c r="CV50" s="1287" t="s">
        <v>560</v>
      </c>
      <c r="CW50" s="1287"/>
      <c r="CX50" s="1287"/>
      <c r="CY50" s="1287"/>
      <c r="CZ50" s="1287"/>
      <c r="DA50" s="1287"/>
      <c r="DB50" s="1287"/>
      <c r="DC50" s="1287"/>
    </row>
    <row r="51" spans="1:109" ht="13.5" customHeight="1">
      <c r="B51" s="374"/>
      <c r="G51" s="1294"/>
      <c r="H51" s="1294"/>
      <c r="I51" s="1292"/>
      <c r="J51" s="1292"/>
      <c r="K51" s="1290"/>
      <c r="L51" s="1290"/>
      <c r="M51" s="1290"/>
      <c r="N51" s="1290"/>
      <c r="AM51" s="383"/>
      <c r="AN51" s="1291" t="s">
        <v>601</v>
      </c>
      <c r="AO51" s="1291"/>
      <c r="AP51" s="1291"/>
      <c r="AQ51" s="1291"/>
      <c r="AR51" s="1291"/>
      <c r="AS51" s="1291"/>
      <c r="AT51" s="1291"/>
      <c r="AU51" s="1291"/>
      <c r="AV51" s="1291"/>
      <c r="AW51" s="1291"/>
      <c r="AX51" s="1291"/>
      <c r="AY51" s="1291"/>
      <c r="AZ51" s="1291"/>
      <c r="BA51" s="1291"/>
      <c r="BB51" s="1291" t="s">
        <v>602</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8"/>
      <c r="CG51" s="1289"/>
      <c r="CH51" s="1289"/>
      <c r="CI51" s="1289"/>
      <c r="CJ51" s="1289"/>
      <c r="CK51" s="1289"/>
      <c r="CL51" s="1289"/>
      <c r="CM51" s="1289"/>
      <c r="CN51" s="1289">
        <v>58.4</v>
      </c>
      <c r="CO51" s="1289"/>
      <c r="CP51" s="1289"/>
      <c r="CQ51" s="1289"/>
      <c r="CR51" s="1289"/>
      <c r="CS51" s="1289"/>
      <c r="CT51" s="1289"/>
      <c r="CU51" s="1289"/>
      <c r="CV51" s="1288"/>
      <c r="CW51" s="1289"/>
      <c r="CX51" s="1289"/>
      <c r="CY51" s="1289"/>
      <c r="CZ51" s="1289"/>
      <c r="DA51" s="1289"/>
      <c r="DB51" s="1289"/>
      <c r="DC51" s="1289"/>
    </row>
    <row r="52" spans="1:109">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603</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8"/>
      <c r="CG53" s="1289"/>
      <c r="CH53" s="1289"/>
      <c r="CI53" s="1289"/>
      <c r="CJ53" s="1289"/>
      <c r="CK53" s="1289"/>
      <c r="CL53" s="1289"/>
      <c r="CM53" s="1289"/>
      <c r="CN53" s="1289">
        <v>62.1</v>
      </c>
      <c r="CO53" s="1289"/>
      <c r="CP53" s="1289"/>
      <c r="CQ53" s="1289"/>
      <c r="CR53" s="1289"/>
      <c r="CS53" s="1289"/>
      <c r="CT53" s="1289"/>
      <c r="CU53" s="1289"/>
      <c r="CV53" s="1288"/>
      <c r="CW53" s="1289"/>
      <c r="CX53" s="1289"/>
      <c r="CY53" s="1289"/>
      <c r="CZ53" s="1289"/>
      <c r="DA53" s="1289"/>
      <c r="DB53" s="1289"/>
      <c r="DC53" s="1289"/>
    </row>
    <row r="54" spans="1:109">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3"/>
      <c r="H55" s="1283"/>
      <c r="I55" s="1283"/>
      <c r="J55" s="1283"/>
      <c r="K55" s="1290"/>
      <c r="L55" s="1290"/>
      <c r="M55" s="1290"/>
      <c r="N55" s="1290"/>
      <c r="AN55" s="1287" t="s">
        <v>604</v>
      </c>
      <c r="AO55" s="1287"/>
      <c r="AP55" s="1287"/>
      <c r="AQ55" s="1287"/>
      <c r="AR55" s="1287"/>
      <c r="AS55" s="1287"/>
      <c r="AT55" s="1287"/>
      <c r="AU55" s="1287"/>
      <c r="AV55" s="1287"/>
      <c r="AW55" s="1287"/>
      <c r="AX55" s="1287"/>
      <c r="AY55" s="1287"/>
      <c r="AZ55" s="1287"/>
      <c r="BA55" s="1287"/>
      <c r="BB55" s="1291" t="s">
        <v>605</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8"/>
      <c r="CG55" s="1289"/>
      <c r="CH55" s="1289"/>
      <c r="CI55" s="1289"/>
      <c r="CJ55" s="1289"/>
      <c r="CK55" s="1289"/>
      <c r="CL55" s="1289"/>
      <c r="CM55" s="1289"/>
      <c r="CN55" s="1289">
        <v>0</v>
      </c>
      <c r="CO55" s="1289"/>
      <c r="CP55" s="1289"/>
      <c r="CQ55" s="1289"/>
      <c r="CR55" s="1289"/>
      <c r="CS55" s="1289"/>
      <c r="CT55" s="1289"/>
      <c r="CU55" s="1289"/>
      <c r="CV55" s="1288"/>
      <c r="CW55" s="1289"/>
      <c r="CX55" s="1289"/>
      <c r="CY55" s="1289"/>
      <c r="CZ55" s="1289"/>
      <c r="DA55" s="1289"/>
      <c r="DB55" s="1289"/>
      <c r="DC55" s="1289"/>
    </row>
    <row r="56" spans="1:109">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603</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8"/>
      <c r="CG57" s="1289"/>
      <c r="CH57" s="1289"/>
      <c r="CI57" s="1289"/>
      <c r="CJ57" s="1289"/>
      <c r="CK57" s="1289"/>
      <c r="CL57" s="1289"/>
      <c r="CM57" s="1289"/>
      <c r="CN57" s="1289">
        <v>56.3</v>
      </c>
      <c r="CO57" s="1289"/>
      <c r="CP57" s="1289"/>
      <c r="CQ57" s="1289"/>
      <c r="CR57" s="1289"/>
      <c r="CS57" s="1289"/>
      <c r="CT57" s="1289"/>
      <c r="CU57" s="1289"/>
      <c r="CV57" s="1288"/>
      <c r="CW57" s="1289"/>
      <c r="CX57" s="1289"/>
      <c r="CY57" s="1289"/>
      <c r="CZ57" s="1289"/>
      <c r="DA57" s="1289"/>
      <c r="DB57" s="1289"/>
      <c r="DC57" s="1289"/>
      <c r="DD57" s="387"/>
      <c r="DE57" s="386"/>
    </row>
    <row r="58" spans="1:109" s="382" customFormat="1">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609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556</v>
      </c>
      <c r="BQ72" s="1287"/>
      <c r="BR72" s="1287"/>
      <c r="BS72" s="1287"/>
      <c r="BT72" s="1287"/>
      <c r="BU72" s="1287"/>
      <c r="BV72" s="1287"/>
      <c r="BW72" s="1287"/>
      <c r="BX72" s="1287" t="s">
        <v>557</v>
      </c>
      <c r="BY72" s="1287"/>
      <c r="BZ72" s="1287"/>
      <c r="CA72" s="1287"/>
      <c r="CB72" s="1287"/>
      <c r="CC72" s="1287"/>
      <c r="CD72" s="1287"/>
      <c r="CE72" s="1287"/>
      <c r="CF72" s="1287" t="s">
        <v>558</v>
      </c>
      <c r="CG72" s="1287"/>
      <c r="CH72" s="1287"/>
      <c r="CI72" s="1287"/>
      <c r="CJ72" s="1287"/>
      <c r="CK72" s="1287"/>
      <c r="CL72" s="1287"/>
      <c r="CM72" s="1287"/>
      <c r="CN72" s="1287" t="s">
        <v>559</v>
      </c>
      <c r="CO72" s="1287"/>
      <c r="CP72" s="1287"/>
      <c r="CQ72" s="1287"/>
      <c r="CR72" s="1287"/>
      <c r="CS72" s="1287"/>
      <c r="CT72" s="1287"/>
      <c r="CU72" s="1287"/>
      <c r="CV72" s="1287" t="s">
        <v>560</v>
      </c>
      <c r="CW72" s="1287"/>
      <c r="CX72" s="1287"/>
      <c r="CY72" s="1287"/>
      <c r="CZ72" s="1287"/>
      <c r="DA72" s="1287"/>
      <c r="DB72" s="1287"/>
      <c r="DC72" s="1287"/>
    </row>
    <row r="73" spans="2:107">
      <c r="B73" s="374"/>
      <c r="G73" s="1294"/>
      <c r="H73" s="1294"/>
      <c r="I73" s="1294"/>
      <c r="J73" s="1294"/>
      <c r="K73" s="1295"/>
      <c r="L73" s="1295"/>
      <c r="M73" s="1295"/>
      <c r="N73" s="1295"/>
      <c r="AM73" s="383"/>
      <c r="AN73" s="1291" t="s">
        <v>601</v>
      </c>
      <c r="AO73" s="1291"/>
      <c r="AP73" s="1291"/>
      <c r="AQ73" s="1291"/>
      <c r="AR73" s="1291"/>
      <c r="AS73" s="1291"/>
      <c r="AT73" s="1291"/>
      <c r="AU73" s="1291"/>
      <c r="AV73" s="1291"/>
      <c r="AW73" s="1291"/>
      <c r="AX73" s="1291"/>
      <c r="AY73" s="1291"/>
      <c r="AZ73" s="1291"/>
      <c r="BA73" s="1291"/>
      <c r="BB73" s="1291" t="s">
        <v>605</v>
      </c>
      <c r="BC73" s="1291"/>
      <c r="BD73" s="1291"/>
      <c r="BE73" s="1291"/>
      <c r="BF73" s="1291"/>
      <c r="BG73" s="1291"/>
      <c r="BH73" s="1291"/>
      <c r="BI73" s="1291"/>
      <c r="BJ73" s="1291"/>
      <c r="BK73" s="1291"/>
      <c r="BL73" s="1291"/>
      <c r="BM73" s="1291"/>
      <c r="BN73" s="1291"/>
      <c r="BO73" s="1291"/>
      <c r="BP73" s="1289">
        <v>47.5</v>
      </c>
      <c r="BQ73" s="1289"/>
      <c r="BR73" s="1289"/>
      <c r="BS73" s="1289"/>
      <c r="BT73" s="1289"/>
      <c r="BU73" s="1289"/>
      <c r="BV73" s="1289"/>
      <c r="BW73" s="1289"/>
      <c r="BX73" s="1289">
        <v>59.4</v>
      </c>
      <c r="BY73" s="1289"/>
      <c r="BZ73" s="1289"/>
      <c r="CA73" s="1289"/>
      <c r="CB73" s="1289"/>
      <c r="CC73" s="1289"/>
      <c r="CD73" s="1289"/>
      <c r="CE73" s="1289"/>
      <c r="CF73" s="1289">
        <v>46</v>
      </c>
      <c r="CG73" s="1289"/>
      <c r="CH73" s="1289"/>
      <c r="CI73" s="1289"/>
      <c r="CJ73" s="1289"/>
      <c r="CK73" s="1289"/>
      <c r="CL73" s="1289"/>
      <c r="CM73" s="1289"/>
      <c r="CN73" s="1289">
        <v>58.4</v>
      </c>
      <c r="CO73" s="1289"/>
      <c r="CP73" s="1289"/>
      <c r="CQ73" s="1289"/>
      <c r="CR73" s="1289"/>
      <c r="CS73" s="1289"/>
      <c r="CT73" s="1289"/>
      <c r="CU73" s="1289"/>
      <c r="CV73" s="1289">
        <v>63</v>
      </c>
      <c r="CW73" s="1289"/>
      <c r="CX73" s="1289"/>
      <c r="CY73" s="1289"/>
      <c r="CZ73" s="1289"/>
      <c r="DA73" s="1289"/>
      <c r="DB73" s="1289"/>
      <c r="DC73" s="1289"/>
    </row>
    <row r="74" spans="2:107">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607</v>
      </c>
      <c r="BC75" s="1291"/>
      <c r="BD75" s="1291"/>
      <c r="BE75" s="1291"/>
      <c r="BF75" s="1291"/>
      <c r="BG75" s="1291"/>
      <c r="BH75" s="1291"/>
      <c r="BI75" s="1291"/>
      <c r="BJ75" s="1291"/>
      <c r="BK75" s="1291"/>
      <c r="BL75" s="1291"/>
      <c r="BM75" s="1291"/>
      <c r="BN75" s="1291"/>
      <c r="BO75" s="1291"/>
      <c r="BP75" s="1289">
        <v>9.5</v>
      </c>
      <c r="BQ75" s="1289"/>
      <c r="BR75" s="1289"/>
      <c r="BS75" s="1289"/>
      <c r="BT75" s="1289"/>
      <c r="BU75" s="1289"/>
      <c r="BV75" s="1289"/>
      <c r="BW75" s="1289"/>
      <c r="BX75" s="1289">
        <v>9.1</v>
      </c>
      <c r="BY75" s="1289"/>
      <c r="BZ75" s="1289"/>
      <c r="CA75" s="1289"/>
      <c r="CB75" s="1289"/>
      <c r="CC75" s="1289"/>
      <c r="CD75" s="1289"/>
      <c r="CE75" s="1289"/>
      <c r="CF75" s="1289">
        <v>8</v>
      </c>
      <c r="CG75" s="1289"/>
      <c r="CH75" s="1289"/>
      <c r="CI75" s="1289"/>
      <c r="CJ75" s="1289"/>
      <c r="CK75" s="1289"/>
      <c r="CL75" s="1289"/>
      <c r="CM75" s="1289"/>
      <c r="CN75" s="1289">
        <v>8.6999999999999993</v>
      </c>
      <c r="CO75" s="1289"/>
      <c r="CP75" s="1289"/>
      <c r="CQ75" s="1289"/>
      <c r="CR75" s="1289"/>
      <c r="CS75" s="1289"/>
      <c r="CT75" s="1289"/>
      <c r="CU75" s="1289"/>
      <c r="CV75" s="1289">
        <v>9.8000000000000007</v>
      </c>
      <c r="CW75" s="1289"/>
      <c r="CX75" s="1289"/>
      <c r="CY75" s="1289"/>
      <c r="CZ75" s="1289"/>
      <c r="DA75" s="1289"/>
      <c r="DB75" s="1289"/>
      <c r="DC75" s="1289"/>
    </row>
    <row r="76" spans="2:107">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3"/>
      <c r="H77" s="1283"/>
      <c r="I77" s="1283"/>
      <c r="J77" s="1283"/>
      <c r="K77" s="1295"/>
      <c r="L77" s="1295"/>
      <c r="M77" s="1295"/>
      <c r="N77" s="1295"/>
      <c r="AN77" s="1287" t="s">
        <v>604</v>
      </c>
      <c r="AO77" s="1287"/>
      <c r="AP77" s="1287"/>
      <c r="AQ77" s="1287"/>
      <c r="AR77" s="1287"/>
      <c r="AS77" s="1287"/>
      <c r="AT77" s="1287"/>
      <c r="AU77" s="1287"/>
      <c r="AV77" s="1287"/>
      <c r="AW77" s="1287"/>
      <c r="AX77" s="1287"/>
      <c r="AY77" s="1287"/>
      <c r="AZ77" s="1287"/>
      <c r="BA77" s="1287"/>
      <c r="BB77" s="1291" t="s">
        <v>605</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607</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PXTgOXdTj9k253P4zN+WtePwPsPAmoov5oIOKawNz8wHwQF8WDlHvQJUDQ+j2zQlToW46nQc8dTHks6HERFAQ==" saltValue="UhsoaZ6HbAXagg/p1TGa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FrbloEgkB5CaluifPmd1w3YC+PdSXohQ74VT6sw/mAgZPXFmOpst/Qmrt8EU+bz2ggW48a/vIZqmmjeKKdZ2Q==" saltValue="lfknxIihQ6qgMturlWz1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hECiHlhSAzkDfEGCPrgQUkvQeE3WzDaNFX+MFGonNxuiPOjcOZxANR6s+M/+oo1i49086RXBGy5P3fYX0EBgA==" saltValue="Q2quSZuOSAAh0qzQ+Wei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231359</v>
      </c>
      <c r="E3" s="141"/>
      <c r="F3" s="142">
        <v>316331</v>
      </c>
      <c r="G3" s="143"/>
      <c r="H3" s="144"/>
    </row>
    <row r="4" spans="1:8">
      <c r="A4" s="145"/>
      <c r="B4" s="146"/>
      <c r="C4" s="147"/>
      <c r="D4" s="148">
        <v>120957</v>
      </c>
      <c r="E4" s="149"/>
      <c r="F4" s="150">
        <v>106387</v>
      </c>
      <c r="G4" s="151"/>
      <c r="H4" s="152"/>
    </row>
    <row r="5" spans="1:8">
      <c r="A5" s="133" t="s">
        <v>548</v>
      </c>
      <c r="B5" s="138"/>
      <c r="C5" s="139"/>
      <c r="D5" s="140">
        <v>214662</v>
      </c>
      <c r="E5" s="141"/>
      <c r="F5" s="142">
        <v>333013</v>
      </c>
      <c r="G5" s="143"/>
      <c r="H5" s="144"/>
    </row>
    <row r="6" spans="1:8">
      <c r="A6" s="145"/>
      <c r="B6" s="146"/>
      <c r="C6" s="147"/>
      <c r="D6" s="148">
        <v>90764</v>
      </c>
      <c r="E6" s="149"/>
      <c r="F6" s="150">
        <v>126732</v>
      </c>
      <c r="G6" s="151"/>
      <c r="H6" s="152"/>
    </row>
    <row r="7" spans="1:8">
      <c r="A7" s="133" t="s">
        <v>549</v>
      </c>
      <c r="B7" s="138"/>
      <c r="C7" s="139"/>
      <c r="D7" s="140">
        <v>209021</v>
      </c>
      <c r="E7" s="141"/>
      <c r="F7" s="142">
        <v>280458</v>
      </c>
      <c r="G7" s="143"/>
      <c r="H7" s="144"/>
    </row>
    <row r="8" spans="1:8">
      <c r="A8" s="145"/>
      <c r="B8" s="146"/>
      <c r="C8" s="147"/>
      <c r="D8" s="148">
        <v>90114</v>
      </c>
      <c r="E8" s="149"/>
      <c r="F8" s="150">
        <v>127286</v>
      </c>
      <c r="G8" s="151"/>
      <c r="H8" s="152"/>
    </row>
    <row r="9" spans="1:8">
      <c r="A9" s="133" t="s">
        <v>550</v>
      </c>
      <c r="B9" s="138"/>
      <c r="C9" s="139"/>
      <c r="D9" s="140">
        <v>168671</v>
      </c>
      <c r="E9" s="141"/>
      <c r="F9" s="142">
        <v>291945</v>
      </c>
      <c r="G9" s="143"/>
      <c r="H9" s="144"/>
    </row>
    <row r="10" spans="1:8">
      <c r="A10" s="145"/>
      <c r="B10" s="146"/>
      <c r="C10" s="147"/>
      <c r="D10" s="148">
        <v>93714</v>
      </c>
      <c r="E10" s="149"/>
      <c r="F10" s="150">
        <v>127651</v>
      </c>
      <c r="G10" s="151"/>
      <c r="H10" s="152"/>
    </row>
    <row r="11" spans="1:8">
      <c r="A11" s="133" t="s">
        <v>551</v>
      </c>
      <c r="B11" s="138"/>
      <c r="C11" s="139"/>
      <c r="D11" s="140">
        <v>183995</v>
      </c>
      <c r="E11" s="141"/>
      <c r="F11" s="142">
        <v>291173</v>
      </c>
      <c r="G11" s="143"/>
      <c r="H11" s="144"/>
    </row>
    <row r="12" spans="1:8">
      <c r="A12" s="145"/>
      <c r="B12" s="146"/>
      <c r="C12" s="153"/>
      <c r="D12" s="148">
        <v>71856</v>
      </c>
      <c r="E12" s="149"/>
      <c r="F12" s="150">
        <v>119071</v>
      </c>
      <c r="G12" s="151"/>
      <c r="H12" s="152"/>
    </row>
    <row r="13" spans="1:8">
      <c r="A13" s="133"/>
      <c r="B13" s="138"/>
      <c r="C13" s="154"/>
      <c r="D13" s="155">
        <v>201542</v>
      </c>
      <c r="E13" s="156"/>
      <c r="F13" s="157">
        <v>302584</v>
      </c>
      <c r="G13" s="158"/>
      <c r="H13" s="144"/>
    </row>
    <row r="14" spans="1:8">
      <c r="A14" s="145"/>
      <c r="B14" s="146"/>
      <c r="C14" s="147"/>
      <c r="D14" s="148">
        <v>93481</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1.41</v>
      </c>
      <c r="C19" s="159">
        <f>ROUND(VALUE(SUBSTITUTE(実質収支比率等に係る経年分析!G$48,"▲","-")),2)</f>
        <v>0.8</v>
      </c>
      <c r="D19" s="159">
        <f>ROUND(VALUE(SUBSTITUTE(実質収支比率等に係る経年分析!H$48,"▲","-")),2)</f>
        <v>0.9</v>
      </c>
      <c r="E19" s="159">
        <f>ROUND(VALUE(SUBSTITUTE(実質収支比率等に係る経年分析!I$48,"▲","-")),2)</f>
        <v>1.65</v>
      </c>
      <c r="F19" s="159">
        <f>ROUND(VALUE(SUBSTITUTE(実質収支比率等に係る経年分析!J$48,"▲","-")),2)</f>
        <v>1.0900000000000001</v>
      </c>
    </row>
    <row r="20" spans="1:11">
      <c r="A20" s="159" t="s">
        <v>48</v>
      </c>
      <c r="B20" s="159">
        <f>ROUND(VALUE(SUBSTITUTE(実質収支比率等に係る経年分析!F$47,"▲","-")),2)</f>
        <v>14.44</v>
      </c>
      <c r="C20" s="159">
        <f>ROUND(VALUE(SUBSTITUTE(実質収支比率等に係る経年分析!G$47,"▲","-")),2)</f>
        <v>13.59</v>
      </c>
      <c r="D20" s="159">
        <f>ROUND(VALUE(SUBSTITUTE(実質収支比率等に係る経年分析!H$47,"▲","-")),2)</f>
        <v>13.33</v>
      </c>
      <c r="E20" s="159">
        <f>ROUND(VALUE(SUBSTITUTE(実質収支比率等に係る経年分析!I$47,"▲","-")),2)</f>
        <v>12.2</v>
      </c>
      <c r="F20" s="159">
        <f>ROUND(VALUE(SUBSTITUTE(実質収支比率等に係る経年分析!J$47,"▲","-")),2)</f>
        <v>7.94</v>
      </c>
    </row>
    <row r="21" spans="1:11">
      <c r="A21" s="159" t="s">
        <v>49</v>
      </c>
      <c r="B21" s="159">
        <f>IF(ISNUMBER(VALUE(SUBSTITUTE(実質収支比率等に係る経年分析!F$49,"▲","-"))),ROUND(VALUE(SUBSTITUTE(実質収支比率等に係る経年分析!F$49,"▲","-")),2),NA())</f>
        <v>0.54</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0.8</v>
      </c>
      <c r="E21" s="159">
        <f>IF(ISNUMBER(VALUE(SUBSTITUTE(実質収支比率等に係る経年分析!I$49,"▲","-"))),ROUND(VALUE(SUBSTITUTE(実質収支比率等に係る経年分析!I$49,"▲","-")),2),NA())</f>
        <v>0.2</v>
      </c>
      <c r="F21" s="159">
        <f>IF(ISNUMBER(VALUE(SUBSTITUTE(実質収支比率等に係る経年分析!J$49,"▲","-"))),ROUND(VALUE(SUBSTITUTE(実質収支比率等に係る経年分析!J$49,"▲","-")),2),NA())</f>
        <v>-5.16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0.28000000000000003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東洋町下水道事業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東洋町簡易水道事業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東洋町後期高齢者医療保険事業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東洋町国民健康保険事業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東洋町介護保険事業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c r="A34" s="160" t="str">
        <f>IF(連結実質赤字比率に係る赤字・黒字の構成分析!C$36="",NA(),連結実質赤字比率に係る赤字・黒字の構成分析!C$36)</f>
        <v>東洋町観光施設事業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18.940000000000001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18.260000000000002</v>
      </c>
    </row>
    <row r="36" spans="1:16">
      <c r="A36" s="160" t="str">
        <f>IF(連結実質赤字比率に係る赤字・黒字の構成分析!C$34="",NA(),連結実質赤字比率に係る赤字・黒字の構成分析!C$34)</f>
        <v>東洋町住宅新築資金等貸付事業</v>
      </c>
      <c r="B36" s="160">
        <f>IF(ROUND(VALUE(SUBSTITUTE(連結実質赤字比率に係る赤字・黒字の構成分析!F$34,"▲", "-")), 2) &lt; 0, ABS(ROUND(VALUE(SUBSTITUTE(連結実質赤字比率に係る赤字・黒字の構成分析!F$34,"▲", "-")), 2)), NA())</f>
        <v>21.04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20.93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19.149999999999999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17.29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17.170000000000002</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239</v>
      </c>
      <c r="E42" s="161"/>
      <c r="F42" s="161"/>
      <c r="G42" s="161">
        <f>'実質公債費比率（分子）の構造'!L$52</f>
        <v>239</v>
      </c>
      <c r="H42" s="161"/>
      <c r="I42" s="161"/>
      <c r="J42" s="161">
        <f>'実質公債費比率（分子）の構造'!M$52</f>
        <v>243</v>
      </c>
      <c r="K42" s="161"/>
      <c r="L42" s="161"/>
      <c r="M42" s="161">
        <f>'実質公債費比率（分子）の構造'!N$52</f>
        <v>326</v>
      </c>
      <c r="N42" s="161"/>
      <c r="O42" s="161"/>
      <c r="P42" s="161">
        <f>'実質公債費比率（分子）の構造'!O$52</f>
        <v>316</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33</v>
      </c>
      <c r="C45" s="161"/>
      <c r="D45" s="161"/>
      <c r="E45" s="161">
        <f>'実質公債費比率（分子）の構造'!L$49</f>
        <v>34</v>
      </c>
      <c r="F45" s="161"/>
      <c r="G45" s="161"/>
      <c r="H45" s="161">
        <f>'実質公債費比率（分子）の構造'!M$49</f>
        <v>35</v>
      </c>
      <c r="I45" s="161"/>
      <c r="J45" s="161"/>
      <c r="K45" s="161">
        <f>'実質公債費比率（分子）の構造'!N$49</f>
        <v>26</v>
      </c>
      <c r="L45" s="161"/>
      <c r="M45" s="161"/>
      <c r="N45" s="161">
        <f>'実質公債費比率（分子）の構造'!O$49</f>
        <v>26</v>
      </c>
      <c r="O45" s="161"/>
      <c r="P45" s="161"/>
    </row>
    <row r="46" spans="1:16">
      <c r="A46" s="161" t="s">
        <v>60</v>
      </c>
      <c r="B46" s="161">
        <f>'実質公債費比率（分子）の構造'!K$48</f>
        <v>77</v>
      </c>
      <c r="C46" s="161"/>
      <c r="D46" s="161"/>
      <c r="E46" s="161">
        <f>'実質公債費比率（分子）の構造'!L$48</f>
        <v>76</v>
      </c>
      <c r="F46" s="161"/>
      <c r="G46" s="161"/>
      <c r="H46" s="161">
        <f>'実質公債費比率（分子）の構造'!M$48</f>
        <v>75</v>
      </c>
      <c r="I46" s="161"/>
      <c r="J46" s="161"/>
      <c r="K46" s="161">
        <f>'実質公債費比率（分子）の構造'!N$48</f>
        <v>81</v>
      </c>
      <c r="L46" s="161"/>
      <c r="M46" s="161"/>
      <c r="N46" s="161">
        <f>'実質公債費比率（分子）の構造'!O$48</f>
        <v>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239</v>
      </c>
      <c r="C49" s="161"/>
      <c r="D49" s="161"/>
      <c r="E49" s="161">
        <f>'実質公債費比率（分子）の構造'!L$45</f>
        <v>237</v>
      </c>
      <c r="F49" s="161"/>
      <c r="G49" s="161"/>
      <c r="H49" s="161">
        <f>'実質公債費比率（分子）の構造'!M$45</f>
        <v>231</v>
      </c>
      <c r="I49" s="161"/>
      <c r="J49" s="161"/>
      <c r="K49" s="161">
        <f>'実質公債費比率（分子）の構造'!N$45</f>
        <v>362</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110</v>
      </c>
      <c r="D50" s="161" t="e">
        <f>NA()</f>
        <v>#N/A</v>
      </c>
      <c r="E50" s="161" t="e">
        <f>NA()</f>
        <v>#N/A</v>
      </c>
      <c r="F50" s="161">
        <f>IF(ISNUMBER('実質公債費比率（分子）の構造'!L$53),'実質公債費比率（分子）の構造'!L$53,NA())</f>
        <v>108</v>
      </c>
      <c r="G50" s="161" t="e">
        <f>NA()</f>
        <v>#N/A</v>
      </c>
      <c r="H50" s="161" t="e">
        <f>NA()</f>
        <v>#N/A</v>
      </c>
      <c r="I50" s="161">
        <f>IF(ISNUMBER('実質公債費比率（分子）の構造'!M$53),'実質公債費比率（分子）の構造'!M$53,NA())</f>
        <v>98</v>
      </c>
      <c r="J50" s="161" t="e">
        <f>NA()</f>
        <v>#N/A</v>
      </c>
      <c r="K50" s="161" t="e">
        <f>NA()</f>
        <v>#N/A</v>
      </c>
      <c r="L50" s="161">
        <f>IF(ISNUMBER('実質公債費比率（分子）の構造'!N$53),'実質公債費比率（分子）の構造'!N$53,NA())</f>
        <v>143</v>
      </c>
      <c r="M50" s="161" t="e">
        <f>NA()</f>
        <v>#N/A</v>
      </c>
      <c r="N50" s="161" t="e">
        <f>NA()</f>
        <v>#N/A</v>
      </c>
      <c r="O50" s="161">
        <f>IF(ISNUMBER('実質公債費比率（分子）の構造'!O$53),'実質公債費比率（分子）の構造'!O$53,NA())</f>
        <v>159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3373</v>
      </c>
      <c r="E56" s="160"/>
      <c r="F56" s="160"/>
      <c r="G56" s="160">
        <f>'将来負担比率（分子）の構造'!J$52</f>
        <v>3337</v>
      </c>
      <c r="H56" s="160"/>
      <c r="I56" s="160"/>
      <c r="J56" s="160">
        <f>'将来負担比率（分子）の構造'!K$52</f>
        <v>3561</v>
      </c>
      <c r="K56" s="160"/>
      <c r="L56" s="160"/>
      <c r="M56" s="160">
        <f>'将来負担比率（分子）の構造'!L$52</f>
        <v>3427</v>
      </c>
      <c r="N56" s="160"/>
      <c r="O56" s="160"/>
      <c r="P56" s="160">
        <f>'将来負担比率（分子）の構造'!M$52</f>
        <v>3456</v>
      </c>
    </row>
    <row r="57" spans="1:16">
      <c r="A57" s="160" t="s">
        <v>35</v>
      </c>
      <c r="B57" s="160"/>
      <c r="C57" s="160"/>
      <c r="D57" s="160">
        <f>'将来負担比率（分子）の構造'!I$51</f>
        <v>28</v>
      </c>
      <c r="E57" s="160"/>
      <c r="F57" s="160"/>
      <c r="G57" s="160">
        <f>'将来負担比率（分子）の構造'!J$51</f>
        <v>68</v>
      </c>
      <c r="H57" s="160"/>
      <c r="I57" s="160"/>
      <c r="J57" s="160">
        <f>'将来負担比率（分子）の構造'!K$51</f>
        <v>73</v>
      </c>
      <c r="K57" s="160"/>
      <c r="L57" s="160"/>
      <c r="M57" s="160">
        <f>'将来負担比率（分子）の構造'!L$51</f>
        <v>55</v>
      </c>
      <c r="N57" s="160"/>
      <c r="O57" s="160"/>
      <c r="P57" s="160">
        <f>'将来負担比率（分子）の構造'!M$51</f>
        <v>43</v>
      </c>
    </row>
    <row r="58" spans="1:16">
      <c r="A58" s="160" t="s">
        <v>34</v>
      </c>
      <c r="B58" s="160"/>
      <c r="C58" s="160"/>
      <c r="D58" s="160">
        <f>'将来負担比率（分子）の構造'!I$50</f>
        <v>970</v>
      </c>
      <c r="E58" s="160"/>
      <c r="F58" s="160"/>
      <c r="G58" s="160">
        <f>'将来負担比率（分子）の構造'!J$50</f>
        <v>972</v>
      </c>
      <c r="H58" s="160"/>
      <c r="I58" s="160"/>
      <c r="J58" s="160">
        <f>'将来負担比率（分子）の構造'!K$50</f>
        <v>1047</v>
      </c>
      <c r="K58" s="160"/>
      <c r="L58" s="160"/>
      <c r="M58" s="160">
        <f>'将来負担比率（分子）の構造'!L$50</f>
        <v>1024</v>
      </c>
      <c r="N58" s="160"/>
      <c r="O58" s="160"/>
      <c r="P58" s="160">
        <f>'将来負担比率（分子）の構造'!M$50</f>
        <v>867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528</v>
      </c>
      <c r="C62" s="160"/>
      <c r="D62" s="160"/>
      <c r="E62" s="160">
        <f>'将来負担比率（分子）の構造'!J$45</f>
        <v>505</v>
      </c>
      <c r="F62" s="160"/>
      <c r="G62" s="160"/>
      <c r="H62" s="160">
        <f>'将来負担比率（分子）の構造'!K$45</f>
        <v>439</v>
      </c>
      <c r="I62" s="160"/>
      <c r="J62" s="160"/>
      <c r="K62" s="160">
        <f>'将来負担比率（分子）の構造'!L$45</f>
        <v>406</v>
      </c>
      <c r="L62" s="160"/>
      <c r="M62" s="160"/>
      <c r="N62" s="160">
        <f>'将来負担比率（分子）の構造'!M$45</f>
        <v>403</v>
      </c>
      <c r="O62" s="160"/>
      <c r="P62" s="160"/>
    </row>
    <row r="63" spans="1:16">
      <c r="A63" s="160" t="s">
        <v>27</v>
      </c>
      <c r="B63" s="160">
        <f>'将来負担比率（分子）の構造'!I$44</f>
        <v>160</v>
      </c>
      <c r="C63" s="160"/>
      <c r="D63" s="160"/>
      <c r="E63" s="160">
        <f>'将来負担比率（分子）の構造'!J$44</f>
        <v>136</v>
      </c>
      <c r="F63" s="160"/>
      <c r="G63" s="160"/>
      <c r="H63" s="160">
        <f>'将来負担比率（分子）の構造'!K$44</f>
        <v>112</v>
      </c>
      <c r="I63" s="160"/>
      <c r="J63" s="160"/>
      <c r="K63" s="160">
        <f>'将来負担比率（分子）の構造'!L$44</f>
        <v>88</v>
      </c>
      <c r="L63" s="160"/>
      <c r="M63" s="160"/>
      <c r="N63" s="160">
        <f>'将来負担比率（分子）の構造'!M$44</f>
        <v>63</v>
      </c>
      <c r="O63" s="160"/>
      <c r="P63" s="160"/>
    </row>
    <row r="64" spans="1:16">
      <c r="A64" s="160" t="s">
        <v>26</v>
      </c>
      <c r="B64" s="160">
        <f>'将来負担比率（分子）の構造'!I$43</f>
        <v>843</v>
      </c>
      <c r="C64" s="160"/>
      <c r="D64" s="160"/>
      <c r="E64" s="160">
        <f>'将来負担比率（分子）の構造'!J$43</f>
        <v>868</v>
      </c>
      <c r="F64" s="160"/>
      <c r="G64" s="160"/>
      <c r="H64" s="160">
        <f>'将来負担比率（分子）の構造'!K$43</f>
        <v>877</v>
      </c>
      <c r="I64" s="160"/>
      <c r="J64" s="160"/>
      <c r="K64" s="160">
        <f>'将来負担比率（分子）の構造'!L$43</f>
        <v>968</v>
      </c>
      <c r="L64" s="160"/>
      <c r="M64" s="160"/>
      <c r="N64" s="160">
        <f>'将来負担比率（分子）の構造'!M$43</f>
        <v>934</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3447</v>
      </c>
      <c r="C66" s="160"/>
      <c r="D66" s="160"/>
      <c r="E66" s="160">
        <f>'将来負担比率（分子）の構造'!J$41</f>
        <v>3622</v>
      </c>
      <c r="F66" s="160"/>
      <c r="G66" s="160"/>
      <c r="H66" s="160">
        <f>'将来負担比率（分子）の構造'!K$41</f>
        <v>3883</v>
      </c>
      <c r="I66" s="160"/>
      <c r="J66" s="160"/>
      <c r="K66" s="160">
        <f>'将来負担比率（分子）の構造'!L$41</f>
        <v>3838</v>
      </c>
      <c r="L66" s="160"/>
      <c r="M66" s="160"/>
      <c r="N66" s="160">
        <f>'将来負担比率（分子）の構造'!M$41</f>
        <v>3803</v>
      </c>
      <c r="O66" s="160"/>
      <c r="P66" s="160"/>
    </row>
    <row r="67" spans="1:16">
      <c r="A67" s="160" t="s">
        <v>68</v>
      </c>
      <c r="B67" s="160" t="e">
        <f>NA()</f>
        <v>#N/A</v>
      </c>
      <c r="C67" s="160">
        <f>IF(ISNUMBER('将来負担比率（分子）の構造'!I$53), IF('将来負担比率（分子）の構造'!I$53 &lt; 0, 0, '将来負担比率（分子）の構造'!I$53), NA())</f>
        <v>607</v>
      </c>
      <c r="D67" s="160" t="e">
        <f>NA()</f>
        <v>#N/A</v>
      </c>
      <c r="E67" s="160" t="e">
        <f>NA()</f>
        <v>#N/A</v>
      </c>
      <c r="F67" s="160">
        <f>IF(ISNUMBER('将来負担比率（分子）の構造'!J$53), IF('将来負担比率（分子）の構造'!J$53 &lt; 0, 0, '将来負担比率（分子）の構造'!J$53), NA())</f>
        <v>755</v>
      </c>
      <c r="G67" s="160" t="e">
        <f>NA()</f>
        <v>#N/A</v>
      </c>
      <c r="H67" s="160" t="e">
        <f>NA()</f>
        <v>#N/A</v>
      </c>
      <c r="I67" s="160">
        <f>IF(ISNUMBER('将来負担比率（分子）の構造'!K$53), IF('将来負担比率（分子）の構造'!K$53 &lt; 0, 0, '将来負担比率（分子）の構造'!K$53), NA())</f>
        <v>630</v>
      </c>
      <c r="J67" s="160" t="e">
        <f>NA()</f>
        <v>#N/A</v>
      </c>
      <c r="K67" s="160" t="e">
        <f>NA()</f>
        <v>#N/A</v>
      </c>
      <c r="L67" s="160">
        <f>IF(ISNUMBER('将来負担比率（分子）の構造'!L$53), IF('将来負担比率（分子）の構造'!L$53 &lt; 0, 0, '将来負担比率（分子）の構造'!L$53), NA())</f>
        <v>793</v>
      </c>
      <c r="M67" s="160" t="e">
        <f>NA()</f>
        <v>#N/A</v>
      </c>
      <c r="N67" s="160" t="e">
        <f>NA()</f>
        <v>#N/A</v>
      </c>
      <c r="O67" s="160">
        <f>IF(ISNUMBER('将来負担比率（分子）の構造'!M$53), IF('将来負担比率（分子）の構造'!M$53 &lt; 0, 0, '将来負担比率（分子）の構造'!M$53), NA())</f>
        <v>837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215</v>
      </c>
      <c r="C72" s="164">
        <f>基金残高に係る経年分析!G55</f>
        <v>205</v>
      </c>
      <c r="D72" s="164">
        <f>基金残高に係る経年分析!H55</f>
        <v>130</v>
      </c>
    </row>
    <row r="73" spans="1:16">
      <c r="A73" s="163" t="s">
        <v>71</v>
      </c>
      <c r="B73" s="164">
        <f>基金残高に係る経年分析!F56</f>
        <v>100</v>
      </c>
      <c r="C73" s="164">
        <f>基金残高に係る経年分析!G56</f>
        <v>100</v>
      </c>
      <c r="D73" s="164">
        <f>基金残高に係る経年分析!H56</f>
        <v>100</v>
      </c>
    </row>
    <row r="74" spans="1:16">
      <c r="A74" s="163" t="s">
        <v>72</v>
      </c>
      <c r="B74" s="164">
        <f>基金残高に係る経年分析!F57</f>
        <v>636</v>
      </c>
      <c r="C74" s="164">
        <f>基金残高に係る経年分析!G57</f>
        <v>623</v>
      </c>
      <c r="D74" s="164">
        <f>基金残高に係る経年分析!H57</f>
        <v>552</v>
      </c>
    </row>
  </sheetData>
  <sheetProtection algorithmName="SHA-512" hashValue="RGdC7O5b/8ZyUKlc3SCmI/lmJkLuUeu8fpDGAw1ShR39hjDQZbRkonfI46zNPzoiJv15xduUFRudgXUNqEbz4A==" saltValue="voTHTe3hvI4nsf/6Rswe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179894</v>
      </c>
      <c r="S5" s="649"/>
      <c r="T5" s="649"/>
      <c r="U5" s="649"/>
      <c r="V5" s="649"/>
      <c r="W5" s="649"/>
      <c r="X5" s="649"/>
      <c r="Y5" s="650"/>
      <c r="Z5" s="651">
        <v>6.3</v>
      </c>
      <c r="AA5" s="651"/>
      <c r="AB5" s="651"/>
      <c r="AC5" s="651"/>
      <c r="AD5" s="652">
        <v>179894</v>
      </c>
      <c r="AE5" s="652"/>
      <c r="AF5" s="652"/>
      <c r="AG5" s="652"/>
      <c r="AH5" s="652"/>
      <c r="AI5" s="652"/>
      <c r="AJ5" s="652"/>
      <c r="AK5" s="652"/>
      <c r="AL5" s="653">
        <v>11.2</v>
      </c>
      <c r="AM5" s="654"/>
      <c r="AN5" s="654"/>
      <c r="AO5" s="655"/>
      <c r="AP5" s="645" t="s">
        <v>222</v>
      </c>
      <c r="AQ5" s="646"/>
      <c r="AR5" s="646"/>
      <c r="AS5" s="646"/>
      <c r="AT5" s="646"/>
      <c r="AU5" s="646"/>
      <c r="AV5" s="646"/>
      <c r="AW5" s="646"/>
      <c r="AX5" s="646"/>
      <c r="AY5" s="646"/>
      <c r="AZ5" s="646"/>
      <c r="BA5" s="646"/>
      <c r="BB5" s="646"/>
      <c r="BC5" s="646"/>
      <c r="BD5" s="646"/>
      <c r="BE5" s="646"/>
      <c r="BF5" s="647"/>
      <c r="BG5" s="659">
        <v>179894</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15953</v>
      </c>
      <c r="S6" s="660"/>
      <c r="T6" s="660"/>
      <c r="U6" s="660"/>
      <c r="V6" s="660"/>
      <c r="W6" s="660"/>
      <c r="X6" s="660"/>
      <c r="Y6" s="661"/>
      <c r="Z6" s="662">
        <v>0.6</v>
      </c>
      <c r="AA6" s="662"/>
      <c r="AB6" s="662"/>
      <c r="AC6" s="662"/>
      <c r="AD6" s="663">
        <v>15953</v>
      </c>
      <c r="AE6" s="663"/>
      <c r="AF6" s="663"/>
      <c r="AG6" s="663"/>
      <c r="AH6" s="663"/>
      <c r="AI6" s="663"/>
      <c r="AJ6" s="663"/>
      <c r="AK6" s="663"/>
      <c r="AL6" s="664">
        <v>1</v>
      </c>
      <c r="AM6" s="665"/>
      <c r="AN6" s="665"/>
      <c r="AO6" s="666"/>
      <c r="AP6" s="656" t="s">
        <v>227</v>
      </c>
      <c r="AQ6" s="657"/>
      <c r="AR6" s="657"/>
      <c r="AS6" s="657"/>
      <c r="AT6" s="657"/>
      <c r="AU6" s="657"/>
      <c r="AV6" s="657"/>
      <c r="AW6" s="657"/>
      <c r="AX6" s="657"/>
      <c r="AY6" s="657"/>
      <c r="AZ6" s="657"/>
      <c r="BA6" s="657"/>
      <c r="BB6" s="657"/>
      <c r="BC6" s="657"/>
      <c r="BD6" s="657"/>
      <c r="BE6" s="657"/>
      <c r="BF6" s="658"/>
      <c r="BG6" s="659">
        <v>179894</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48523</v>
      </c>
      <c r="CS6" s="660"/>
      <c r="CT6" s="660"/>
      <c r="CU6" s="660"/>
      <c r="CV6" s="660"/>
      <c r="CW6" s="660"/>
      <c r="CX6" s="660"/>
      <c r="CY6" s="661"/>
      <c r="CZ6" s="653">
        <v>1.8</v>
      </c>
      <c r="DA6" s="654"/>
      <c r="DB6" s="654"/>
      <c r="DC6" s="673"/>
      <c r="DD6" s="668" t="s">
        <v>122</v>
      </c>
      <c r="DE6" s="660"/>
      <c r="DF6" s="660"/>
      <c r="DG6" s="660"/>
      <c r="DH6" s="660"/>
      <c r="DI6" s="660"/>
      <c r="DJ6" s="660"/>
      <c r="DK6" s="660"/>
      <c r="DL6" s="660"/>
      <c r="DM6" s="660"/>
      <c r="DN6" s="660"/>
      <c r="DO6" s="660"/>
      <c r="DP6" s="661"/>
      <c r="DQ6" s="668">
        <v>48523</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694</v>
      </c>
      <c r="S7" s="660"/>
      <c r="T7" s="660"/>
      <c r="U7" s="660"/>
      <c r="V7" s="660"/>
      <c r="W7" s="660"/>
      <c r="X7" s="660"/>
      <c r="Y7" s="661"/>
      <c r="Z7" s="662">
        <v>0</v>
      </c>
      <c r="AA7" s="662"/>
      <c r="AB7" s="662"/>
      <c r="AC7" s="662"/>
      <c r="AD7" s="663">
        <v>694</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84959</v>
      </c>
      <c r="BH7" s="660"/>
      <c r="BI7" s="660"/>
      <c r="BJ7" s="660"/>
      <c r="BK7" s="660"/>
      <c r="BL7" s="660"/>
      <c r="BM7" s="660"/>
      <c r="BN7" s="661"/>
      <c r="BO7" s="662">
        <v>47.2</v>
      </c>
      <c r="BP7" s="662"/>
      <c r="BQ7" s="662"/>
      <c r="BR7" s="662"/>
      <c r="BS7" s="663" t="s">
        <v>231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591737</v>
      </c>
      <c r="CS7" s="660"/>
      <c r="CT7" s="660"/>
      <c r="CU7" s="660"/>
      <c r="CV7" s="660"/>
      <c r="CW7" s="660"/>
      <c r="CX7" s="660"/>
      <c r="CY7" s="661"/>
      <c r="CZ7" s="662">
        <v>21.4</v>
      </c>
      <c r="DA7" s="662"/>
      <c r="DB7" s="662"/>
      <c r="DC7" s="662"/>
      <c r="DD7" s="668">
        <v>41897</v>
      </c>
      <c r="DE7" s="660"/>
      <c r="DF7" s="660"/>
      <c r="DG7" s="660"/>
      <c r="DH7" s="660"/>
      <c r="DI7" s="660"/>
      <c r="DJ7" s="660"/>
      <c r="DK7" s="660"/>
      <c r="DL7" s="660"/>
      <c r="DM7" s="660"/>
      <c r="DN7" s="660"/>
      <c r="DO7" s="660"/>
      <c r="DP7" s="661"/>
      <c r="DQ7" s="668">
        <v>404465</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817</v>
      </c>
      <c r="S8" s="660"/>
      <c r="T8" s="660"/>
      <c r="U8" s="660"/>
      <c r="V8" s="660"/>
      <c r="W8" s="660"/>
      <c r="X8" s="660"/>
      <c r="Y8" s="661"/>
      <c r="Z8" s="662">
        <v>0</v>
      </c>
      <c r="AA8" s="662"/>
      <c r="AB8" s="662"/>
      <c r="AC8" s="662"/>
      <c r="AD8" s="663">
        <v>817</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3581</v>
      </c>
      <c r="BH8" s="660"/>
      <c r="BI8" s="660"/>
      <c r="BJ8" s="660"/>
      <c r="BK8" s="660"/>
      <c r="BL8" s="660"/>
      <c r="BM8" s="660"/>
      <c r="BN8" s="661"/>
      <c r="BO8" s="662">
        <v>2</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659317</v>
      </c>
      <c r="CS8" s="660"/>
      <c r="CT8" s="660"/>
      <c r="CU8" s="660"/>
      <c r="CV8" s="660"/>
      <c r="CW8" s="660"/>
      <c r="CX8" s="660"/>
      <c r="CY8" s="661"/>
      <c r="CZ8" s="662">
        <v>23.8</v>
      </c>
      <c r="DA8" s="662"/>
      <c r="DB8" s="662"/>
      <c r="DC8" s="662"/>
      <c r="DD8" s="668">
        <v>4364</v>
      </c>
      <c r="DE8" s="660"/>
      <c r="DF8" s="660"/>
      <c r="DG8" s="660"/>
      <c r="DH8" s="660"/>
      <c r="DI8" s="660"/>
      <c r="DJ8" s="660"/>
      <c r="DK8" s="660"/>
      <c r="DL8" s="660"/>
      <c r="DM8" s="660"/>
      <c r="DN8" s="660"/>
      <c r="DO8" s="660"/>
      <c r="DP8" s="661"/>
      <c r="DQ8" s="668">
        <v>489043</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928</v>
      </c>
      <c r="S9" s="660"/>
      <c r="T9" s="660"/>
      <c r="U9" s="660"/>
      <c r="V9" s="660"/>
      <c r="W9" s="660"/>
      <c r="X9" s="660"/>
      <c r="Y9" s="661"/>
      <c r="Z9" s="662">
        <v>0</v>
      </c>
      <c r="AA9" s="662"/>
      <c r="AB9" s="662"/>
      <c r="AC9" s="662"/>
      <c r="AD9" s="663">
        <v>928</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73082</v>
      </c>
      <c r="BH9" s="660"/>
      <c r="BI9" s="660"/>
      <c r="BJ9" s="660"/>
      <c r="BK9" s="660"/>
      <c r="BL9" s="660"/>
      <c r="BM9" s="660"/>
      <c r="BN9" s="661"/>
      <c r="BO9" s="662">
        <v>40.6</v>
      </c>
      <c r="BP9" s="662"/>
      <c r="BQ9" s="662"/>
      <c r="BR9" s="662"/>
      <c r="BS9" s="668" t="s">
        <v>231</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185573</v>
      </c>
      <c r="CS9" s="660"/>
      <c r="CT9" s="660"/>
      <c r="CU9" s="660"/>
      <c r="CV9" s="660"/>
      <c r="CW9" s="660"/>
      <c r="CX9" s="660"/>
      <c r="CY9" s="661"/>
      <c r="CZ9" s="662">
        <v>6.7</v>
      </c>
      <c r="DA9" s="662"/>
      <c r="DB9" s="662"/>
      <c r="DC9" s="662"/>
      <c r="DD9" s="668">
        <v>5354</v>
      </c>
      <c r="DE9" s="660"/>
      <c r="DF9" s="660"/>
      <c r="DG9" s="660"/>
      <c r="DH9" s="660"/>
      <c r="DI9" s="660"/>
      <c r="DJ9" s="660"/>
      <c r="DK9" s="660"/>
      <c r="DL9" s="660"/>
      <c r="DM9" s="660"/>
      <c r="DN9" s="660"/>
      <c r="DO9" s="660"/>
      <c r="DP9" s="661"/>
      <c r="DQ9" s="668">
        <v>173067</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122</v>
      </c>
      <c r="AA10" s="662"/>
      <c r="AB10" s="662"/>
      <c r="AC10" s="662"/>
      <c r="AD10" s="663" t="s">
        <v>130</v>
      </c>
      <c r="AE10" s="663"/>
      <c r="AF10" s="663"/>
      <c r="AG10" s="663"/>
      <c r="AH10" s="663"/>
      <c r="AI10" s="663"/>
      <c r="AJ10" s="663"/>
      <c r="AK10" s="663"/>
      <c r="AL10" s="664" t="s">
        <v>130</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5711</v>
      </c>
      <c r="BH10" s="660"/>
      <c r="BI10" s="660"/>
      <c r="BJ10" s="660"/>
      <c r="BK10" s="660"/>
      <c r="BL10" s="660"/>
      <c r="BM10" s="660"/>
      <c r="BN10" s="661"/>
      <c r="BO10" s="662">
        <v>3.2</v>
      </c>
      <c r="BP10" s="662"/>
      <c r="BQ10" s="662"/>
      <c r="BR10" s="662"/>
      <c r="BS10" s="668" t="s">
        <v>241</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130</v>
      </c>
      <c r="CS10" s="660"/>
      <c r="CT10" s="660"/>
      <c r="CU10" s="660"/>
      <c r="CV10" s="660"/>
      <c r="CW10" s="660"/>
      <c r="CX10" s="660"/>
      <c r="CY10" s="661"/>
      <c r="CZ10" s="662" t="s">
        <v>130</v>
      </c>
      <c r="DA10" s="662"/>
      <c r="DB10" s="662"/>
      <c r="DC10" s="662"/>
      <c r="DD10" s="668" t="s">
        <v>231</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231</v>
      </c>
      <c r="AA11" s="662"/>
      <c r="AB11" s="662"/>
      <c r="AC11" s="662"/>
      <c r="AD11" s="663" t="s">
        <v>130</v>
      </c>
      <c r="AE11" s="663"/>
      <c r="AF11" s="663"/>
      <c r="AG11" s="663"/>
      <c r="AH11" s="663"/>
      <c r="AI11" s="663"/>
      <c r="AJ11" s="663"/>
      <c r="AK11" s="663"/>
      <c r="AL11" s="664" t="s">
        <v>130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2585</v>
      </c>
      <c r="BH11" s="660"/>
      <c r="BI11" s="660"/>
      <c r="BJ11" s="660"/>
      <c r="BK11" s="660"/>
      <c r="BL11" s="660"/>
      <c r="BM11" s="660"/>
      <c r="BN11" s="661"/>
      <c r="BO11" s="662">
        <v>1.4</v>
      </c>
      <c r="BP11" s="662"/>
      <c r="BQ11" s="662"/>
      <c r="BR11" s="662"/>
      <c r="BS11" s="668" t="s">
        <v>122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162794</v>
      </c>
      <c r="CS11" s="660"/>
      <c r="CT11" s="660"/>
      <c r="CU11" s="660"/>
      <c r="CV11" s="660"/>
      <c r="CW11" s="660"/>
      <c r="CX11" s="660"/>
      <c r="CY11" s="661"/>
      <c r="CZ11" s="662">
        <v>5.9</v>
      </c>
      <c r="DA11" s="662"/>
      <c r="DB11" s="662"/>
      <c r="DC11" s="662"/>
      <c r="DD11" s="668">
        <v>105010</v>
      </c>
      <c r="DE11" s="660"/>
      <c r="DF11" s="660"/>
      <c r="DG11" s="660"/>
      <c r="DH11" s="660"/>
      <c r="DI11" s="660"/>
      <c r="DJ11" s="660"/>
      <c r="DK11" s="660"/>
      <c r="DL11" s="660"/>
      <c r="DM11" s="660"/>
      <c r="DN11" s="660"/>
      <c r="DO11" s="660"/>
      <c r="DP11" s="661"/>
      <c r="DQ11" s="668">
        <v>66558</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42154</v>
      </c>
      <c r="S12" s="660"/>
      <c r="T12" s="660"/>
      <c r="U12" s="660"/>
      <c r="V12" s="660"/>
      <c r="W12" s="660"/>
      <c r="X12" s="660"/>
      <c r="Y12" s="661"/>
      <c r="Z12" s="662">
        <v>1.5</v>
      </c>
      <c r="AA12" s="662"/>
      <c r="AB12" s="662"/>
      <c r="AC12" s="662"/>
      <c r="AD12" s="663">
        <v>42154</v>
      </c>
      <c r="AE12" s="663"/>
      <c r="AF12" s="663"/>
      <c r="AG12" s="663"/>
      <c r="AH12" s="663"/>
      <c r="AI12" s="663"/>
      <c r="AJ12" s="663"/>
      <c r="AK12" s="663"/>
      <c r="AL12" s="664">
        <v>2.6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78404</v>
      </c>
      <c r="BH12" s="660"/>
      <c r="BI12" s="660"/>
      <c r="BJ12" s="660"/>
      <c r="BK12" s="660"/>
      <c r="BL12" s="660"/>
      <c r="BM12" s="660"/>
      <c r="BN12" s="661"/>
      <c r="BO12" s="662">
        <v>43.6</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50512</v>
      </c>
      <c r="CS12" s="660"/>
      <c r="CT12" s="660"/>
      <c r="CU12" s="660"/>
      <c r="CV12" s="660"/>
      <c r="CW12" s="660"/>
      <c r="CX12" s="660"/>
      <c r="CY12" s="661"/>
      <c r="CZ12" s="662">
        <v>1.8</v>
      </c>
      <c r="DA12" s="662"/>
      <c r="DB12" s="662"/>
      <c r="DC12" s="662"/>
      <c r="DD12" s="668">
        <v>12901</v>
      </c>
      <c r="DE12" s="660"/>
      <c r="DF12" s="660"/>
      <c r="DG12" s="660"/>
      <c r="DH12" s="660"/>
      <c r="DI12" s="660"/>
      <c r="DJ12" s="660"/>
      <c r="DK12" s="660"/>
      <c r="DL12" s="660"/>
      <c r="DM12" s="660"/>
      <c r="DN12" s="660"/>
      <c r="DO12" s="660"/>
      <c r="DP12" s="661"/>
      <c r="DQ12" s="668">
        <v>41041</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62" t="s">
        <v>130</v>
      </c>
      <c r="AA13" s="662"/>
      <c r="AB13" s="662"/>
      <c r="AC13" s="662"/>
      <c r="AD13" s="663" t="s">
        <v>231</v>
      </c>
      <c r="AE13" s="663"/>
      <c r="AF13" s="663"/>
      <c r="AG13" s="663"/>
      <c r="AH13" s="663"/>
      <c r="AI13" s="663"/>
      <c r="AJ13" s="663"/>
      <c r="AK13" s="663"/>
      <c r="AL13" s="664" t="s">
        <v>231</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76407</v>
      </c>
      <c r="BH13" s="660"/>
      <c r="BI13" s="660"/>
      <c r="BJ13" s="660"/>
      <c r="BK13" s="660"/>
      <c r="BL13" s="660"/>
      <c r="BM13" s="660"/>
      <c r="BN13" s="661"/>
      <c r="BO13" s="662">
        <v>42.5</v>
      </c>
      <c r="BP13" s="662"/>
      <c r="BQ13" s="662"/>
      <c r="BR13" s="662"/>
      <c r="BS13" s="668" t="s">
        <v>130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221180</v>
      </c>
      <c r="CS13" s="660"/>
      <c r="CT13" s="660"/>
      <c r="CU13" s="660"/>
      <c r="CV13" s="660"/>
      <c r="CW13" s="660"/>
      <c r="CX13" s="660"/>
      <c r="CY13" s="661"/>
      <c r="CZ13" s="662">
        <v>8</v>
      </c>
      <c r="DA13" s="662"/>
      <c r="DB13" s="662"/>
      <c r="DC13" s="662"/>
      <c r="DD13" s="668">
        <v>121059</v>
      </c>
      <c r="DE13" s="660"/>
      <c r="DF13" s="660"/>
      <c r="DG13" s="660"/>
      <c r="DH13" s="660"/>
      <c r="DI13" s="660"/>
      <c r="DJ13" s="660"/>
      <c r="DK13" s="660"/>
      <c r="DL13" s="660"/>
      <c r="DM13" s="660"/>
      <c r="DN13" s="660"/>
      <c r="DO13" s="660"/>
      <c r="DP13" s="661"/>
      <c r="DQ13" s="668">
        <v>103683</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241</v>
      </c>
      <c r="AA14" s="662"/>
      <c r="AB14" s="662"/>
      <c r="AC14" s="662"/>
      <c r="AD14" s="663" t="s">
        <v>231</v>
      </c>
      <c r="AE14" s="663"/>
      <c r="AF14" s="663"/>
      <c r="AG14" s="663"/>
      <c r="AH14" s="663"/>
      <c r="AI14" s="663"/>
      <c r="AJ14" s="663"/>
      <c r="AK14" s="663"/>
      <c r="AL14" s="664" t="s">
        <v>130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9266</v>
      </c>
      <c r="BH14" s="660"/>
      <c r="BI14" s="660"/>
      <c r="BJ14" s="660"/>
      <c r="BK14" s="660"/>
      <c r="BL14" s="660"/>
      <c r="BM14" s="660"/>
      <c r="BN14" s="661"/>
      <c r="BO14" s="662">
        <v>5.2</v>
      </c>
      <c r="BP14" s="662"/>
      <c r="BQ14" s="662"/>
      <c r="BR14" s="662"/>
      <c r="BS14" s="668" t="s">
        <v>231</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304140</v>
      </c>
      <c r="CS14" s="660"/>
      <c r="CT14" s="660"/>
      <c r="CU14" s="660"/>
      <c r="CV14" s="660"/>
      <c r="CW14" s="660"/>
      <c r="CX14" s="660"/>
      <c r="CY14" s="661"/>
      <c r="CZ14" s="662">
        <v>11</v>
      </c>
      <c r="DA14" s="662"/>
      <c r="DB14" s="662"/>
      <c r="DC14" s="662"/>
      <c r="DD14" s="668">
        <v>174429</v>
      </c>
      <c r="DE14" s="660"/>
      <c r="DF14" s="660"/>
      <c r="DG14" s="660"/>
      <c r="DH14" s="660"/>
      <c r="DI14" s="660"/>
      <c r="DJ14" s="660"/>
      <c r="DK14" s="660"/>
      <c r="DL14" s="660"/>
      <c r="DM14" s="660"/>
      <c r="DN14" s="660"/>
      <c r="DO14" s="660"/>
      <c r="DP14" s="661"/>
      <c r="DQ14" s="668">
        <v>150474</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3034</v>
      </c>
      <c r="S15" s="660"/>
      <c r="T15" s="660"/>
      <c r="U15" s="660"/>
      <c r="V15" s="660"/>
      <c r="W15" s="660"/>
      <c r="X15" s="660"/>
      <c r="Y15" s="661"/>
      <c r="Z15" s="662">
        <v>0.1</v>
      </c>
      <c r="AA15" s="662"/>
      <c r="AB15" s="662"/>
      <c r="AC15" s="662"/>
      <c r="AD15" s="663">
        <v>3034</v>
      </c>
      <c r="AE15" s="663"/>
      <c r="AF15" s="663"/>
      <c r="AG15" s="663"/>
      <c r="AH15" s="663"/>
      <c r="AI15" s="663"/>
      <c r="AJ15" s="663"/>
      <c r="AK15" s="663"/>
      <c r="AL15" s="664">
        <v>0.2</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7265</v>
      </c>
      <c r="BH15" s="660"/>
      <c r="BI15" s="660"/>
      <c r="BJ15" s="660"/>
      <c r="BK15" s="660"/>
      <c r="BL15" s="660"/>
      <c r="BM15" s="660"/>
      <c r="BN15" s="661"/>
      <c r="BO15" s="662">
        <v>4</v>
      </c>
      <c r="BP15" s="662"/>
      <c r="BQ15" s="662"/>
      <c r="BR15" s="662"/>
      <c r="BS15" s="668" t="s">
        <v>130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171317</v>
      </c>
      <c r="CS15" s="660"/>
      <c r="CT15" s="660"/>
      <c r="CU15" s="660"/>
      <c r="CV15" s="660"/>
      <c r="CW15" s="660"/>
      <c r="CX15" s="660"/>
      <c r="CY15" s="661"/>
      <c r="CZ15" s="662">
        <v>6.2</v>
      </c>
      <c r="DA15" s="662"/>
      <c r="DB15" s="662"/>
      <c r="DC15" s="662"/>
      <c r="DD15" s="668">
        <v>5094</v>
      </c>
      <c r="DE15" s="660"/>
      <c r="DF15" s="660"/>
      <c r="DG15" s="660"/>
      <c r="DH15" s="660"/>
      <c r="DI15" s="660"/>
      <c r="DJ15" s="660"/>
      <c r="DK15" s="660"/>
      <c r="DL15" s="660"/>
      <c r="DM15" s="660"/>
      <c r="DN15" s="660"/>
      <c r="DO15" s="660"/>
      <c r="DP15" s="661"/>
      <c r="DQ15" s="668">
        <v>149392</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241</v>
      </c>
      <c r="AA16" s="662"/>
      <c r="AB16" s="662"/>
      <c r="AC16" s="662"/>
      <c r="AD16" s="663" t="s">
        <v>231</v>
      </c>
      <c r="AE16" s="663"/>
      <c r="AF16" s="663"/>
      <c r="AG16" s="663"/>
      <c r="AH16" s="663"/>
      <c r="AI16" s="663"/>
      <c r="AJ16" s="663"/>
      <c r="AK16" s="663"/>
      <c r="AL16" s="664" t="s">
        <v>130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231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6790</v>
      </c>
      <c r="CS16" s="660"/>
      <c r="CT16" s="660"/>
      <c r="CU16" s="660"/>
      <c r="CV16" s="660"/>
      <c r="CW16" s="660"/>
      <c r="CX16" s="660"/>
      <c r="CY16" s="661"/>
      <c r="CZ16" s="662">
        <v>0.2</v>
      </c>
      <c r="DA16" s="662"/>
      <c r="DB16" s="662"/>
      <c r="DC16" s="662"/>
      <c r="DD16" s="668" t="s">
        <v>130</v>
      </c>
      <c r="DE16" s="660"/>
      <c r="DF16" s="660"/>
      <c r="DG16" s="660"/>
      <c r="DH16" s="660"/>
      <c r="DI16" s="660"/>
      <c r="DJ16" s="660"/>
      <c r="DK16" s="660"/>
      <c r="DL16" s="660"/>
      <c r="DM16" s="660"/>
      <c r="DN16" s="660"/>
      <c r="DO16" s="660"/>
      <c r="DP16" s="661"/>
      <c r="DQ16" s="668">
        <v>2325</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281</v>
      </c>
      <c r="S17" s="660"/>
      <c r="T17" s="660"/>
      <c r="U17" s="660"/>
      <c r="V17" s="660"/>
      <c r="W17" s="660"/>
      <c r="X17" s="660"/>
      <c r="Y17" s="661"/>
      <c r="Z17" s="662">
        <v>0</v>
      </c>
      <c r="AA17" s="662"/>
      <c r="AB17" s="662"/>
      <c r="AC17" s="662"/>
      <c r="AD17" s="663">
        <v>281</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241</v>
      </c>
      <c r="BP17" s="662"/>
      <c r="BQ17" s="662"/>
      <c r="BR17" s="662"/>
      <c r="BS17" s="668" t="s">
        <v>241</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369482</v>
      </c>
      <c r="CS17" s="660"/>
      <c r="CT17" s="660"/>
      <c r="CU17" s="660"/>
      <c r="CV17" s="660"/>
      <c r="CW17" s="660"/>
      <c r="CX17" s="660"/>
      <c r="CY17" s="661"/>
      <c r="CZ17" s="662">
        <v>13.3</v>
      </c>
      <c r="DA17" s="662"/>
      <c r="DB17" s="662"/>
      <c r="DC17" s="662"/>
      <c r="DD17" s="668" t="s">
        <v>122</v>
      </c>
      <c r="DE17" s="660"/>
      <c r="DF17" s="660"/>
      <c r="DG17" s="660"/>
      <c r="DH17" s="660"/>
      <c r="DI17" s="660"/>
      <c r="DJ17" s="660"/>
      <c r="DK17" s="660"/>
      <c r="DL17" s="660"/>
      <c r="DM17" s="660"/>
      <c r="DN17" s="660"/>
      <c r="DO17" s="660"/>
      <c r="DP17" s="661"/>
      <c r="DQ17" s="668">
        <v>369482</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1491856</v>
      </c>
      <c r="S18" s="660"/>
      <c r="T18" s="660"/>
      <c r="U18" s="660"/>
      <c r="V18" s="660"/>
      <c r="W18" s="660"/>
      <c r="X18" s="660"/>
      <c r="Y18" s="661"/>
      <c r="Z18" s="662">
        <v>52.4</v>
      </c>
      <c r="AA18" s="662"/>
      <c r="AB18" s="662"/>
      <c r="AC18" s="662"/>
      <c r="AD18" s="663">
        <v>1341775</v>
      </c>
      <c r="AE18" s="663"/>
      <c r="AF18" s="663"/>
      <c r="AG18" s="663"/>
      <c r="AH18" s="663"/>
      <c r="AI18" s="663"/>
      <c r="AJ18" s="663"/>
      <c r="AK18" s="663"/>
      <c r="AL18" s="664">
        <v>83.7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231</v>
      </c>
      <c r="BP18" s="662"/>
      <c r="BQ18" s="662"/>
      <c r="BR18" s="662"/>
      <c r="BS18" s="668" t="s">
        <v>130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130</v>
      </c>
      <c r="DA18" s="662"/>
      <c r="DB18" s="662"/>
      <c r="DC18" s="662"/>
      <c r="DD18" s="668" t="s">
        <v>267</v>
      </c>
      <c r="DE18" s="660"/>
      <c r="DF18" s="660"/>
      <c r="DG18" s="660"/>
      <c r="DH18" s="660"/>
      <c r="DI18" s="660"/>
      <c r="DJ18" s="660"/>
      <c r="DK18" s="660"/>
      <c r="DL18" s="660"/>
      <c r="DM18" s="660"/>
      <c r="DN18" s="660"/>
      <c r="DO18" s="660"/>
      <c r="DP18" s="661"/>
      <c r="DQ18" s="668" t="s">
        <v>241</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1341775</v>
      </c>
      <c r="S19" s="660"/>
      <c r="T19" s="660"/>
      <c r="U19" s="660"/>
      <c r="V19" s="660"/>
      <c r="W19" s="660"/>
      <c r="X19" s="660"/>
      <c r="Y19" s="661"/>
      <c r="Z19" s="662">
        <v>47.1</v>
      </c>
      <c r="AA19" s="662"/>
      <c r="AB19" s="662"/>
      <c r="AC19" s="662"/>
      <c r="AD19" s="663">
        <v>1341775</v>
      </c>
      <c r="AE19" s="663"/>
      <c r="AF19" s="663"/>
      <c r="AG19" s="663"/>
      <c r="AH19" s="663"/>
      <c r="AI19" s="663"/>
      <c r="AJ19" s="663"/>
      <c r="AK19" s="663"/>
      <c r="AL19" s="664">
        <v>83.7</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231</v>
      </c>
      <c r="BH19" s="660"/>
      <c r="BI19" s="660"/>
      <c r="BJ19" s="660"/>
      <c r="BK19" s="660"/>
      <c r="BL19" s="660"/>
      <c r="BM19" s="660"/>
      <c r="BN19" s="661"/>
      <c r="BO19" s="662" t="s">
        <v>231</v>
      </c>
      <c r="BP19" s="662"/>
      <c r="BQ19" s="662"/>
      <c r="BR19" s="662"/>
      <c r="BS19" s="668" t="s">
        <v>231</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241</v>
      </c>
      <c r="CS19" s="660"/>
      <c r="CT19" s="660"/>
      <c r="CU19" s="660"/>
      <c r="CV19" s="660"/>
      <c r="CW19" s="660"/>
      <c r="CX19" s="660"/>
      <c r="CY19" s="661"/>
      <c r="CZ19" s="662" t="s">
        <v>231</v>
      </c>
      <c r="DA19" s="662"/>
      <c r="DB19" s="662"/>
      <c r="DC19" s="662"/>
      <c r="DD19" s="668" t="s">
        <v>130</v>
      </c>
      <c r="DE19" s="660"/>
      <c r="DF19" s="660"/>
      <c r="DG19" s="660"/>
      <c r="DH19" s="660"/>
      <c r="DI19" s="660"/>
      <c r="DJ19" s="660"/>
      <c r="DK19" s="660"/>
      <c r="DL19" s="660"/>
      <c r="DM19" s="660"/>
      <c r="DN19" s="660"/>
      <c r="DO19" s="660"/>
      <c r="DP19" s="661"/>
      <c r="DQ19" s="668" t="s">
        <v>241</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150081</v>
      </c>
      <c r="S20" s="660"/>
      <c r="T20" s="660"/>
      <c r="U20" s="660"/>
      <c r="V20" s="660"/>
      <c r="W20" s="660"/>
      <c r="X20" s="660"/>
      <c r="Y20" s="661"/>
      <c r="Z20" s="662">
        <v>5.3</v>
      </c>
      <c r="AA20" s="662"/>
      <c r="AB20" s="662"/>
      <c r="AC20" s="662"/>
      <c r="AD20" s="663" t="s">
        <v>231</v>
      </c>
      <c r="AE20" s="663"/>
      <c r="AF20" s="663"/>
      <c r="AG20" s="663"/>
      <c r="AH20" s="663"/>
      <c r="AI20" s="663"/>
      <c r="AJ20" s="663"/>
      <c r="AK20" s="663"/>
      <c r="AL20" s="664" t="s">
        <v>130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122</v>
      </c>
      <c r="BP20" s="662"/>
      <c r="BQ20" s="662"/>
      <c r="BR20" s="662"/>
      <c r="BS20" s="668" t="s">
        <v>122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2771365</v>
      </c>
      <c r="CS20" s="660"/>
      <c r="CT20" s="660"/>
      <c r="CU20" s="660"/>
      <c r="CV20" s="660"/>
      <c r="CW20" s="660"/>
      <c r="CX20" s="660"/>
      <c r="CY20" s="661"/>
      <c r="CZ20" s="662">
        <v>100</v>
      </c>
      <c r="DA20" s="662"/>
      <c r="DB20" s="662"/>
      <c r="DC20" s="662"/>
      <c r="DD20" s="668">
        <v>470108</v>
      </c>
      <c r="DE20" s="660"/>
      <c r="DF20" s="660"/>
      <c r="DG20" s="660"/>
      <c r="DH20" s="660"/>
      <c r="DI20" s="660"/>
      <c r="DJ20" s="660"/>
      <c r="DK20" s="660"/>
      <c r="DL20" s="660"/>
      <c r="DM20" s="660"/>
      <c r="DN20" s="660"/>
      <c r="DO20" s="660"/>
      <c r="DP20" s="661"/>
      <c r="DQ20" s="668">
        <v>1998053</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241</v>
      </c>
      <c r="S21" s="660"/>
      <c r="T21" s="660"/>
      <c r="U21" s="660"/>
      <c r="V21" s="660"/>
      <c r="W21" s="660"/>
      <c r="X21" s="660"/>
      <c r="Y21" s="661"/>
      <c r="Z21" s="662" t="s">
        <v>241</v>
      </c>
      <c r="AA21" s="662"/>
      <c r="AB21" s="662"/>
      <c r="AC21" s="662"/>
      <c r="AD21" s="663" t="s">
        <v>122</v>
      </c>
      <c r="AE21" s="663"/>
      <c r="AF21" s="663"/>
      <c r="AG21" s="663"/>
      <c r="AH21" s="663"/>
      <c r="AI21" s="663"/>
      <c r="AJ21" s="663"/>
      <c r="AK21" s="663"/>
      <c r="AL21" s="664" t="s">
        <v>130</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231</v>
      </c>
      <c r="BP21" s="662"/>
      <c r="BQ21" s="662"/>
      <c r="BR21" s="662"/>
      <c r="BS21" s="668" t="s">
        <v>231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1735611</v>
      </c>
      <c r="S22" s="660"/>
      <c r="T22" s="660"/>
      <c r="U22" s="660"/>
      <c r="V22" s="660"/>
      <c r="W22" s="660"/>
      <c r="X22" s="660"/>
      <c r="Y22" s="661"/>
      <c r="Z22" s="662">
        <v>60.9</v>
      </c>
      <c r="AA22" s="662"/>
      <c r="AB22" s="662"/>
      <c r="AC22" s="662"/>
      <c r="AD22" s="663">
        <v>1585530</v>
      </c>
      <c r="AE22" s="663"/>
      <c r="AF22" s="663"/>
      <c r="AG22" s="663"/>
      <c r="AH22" s="663"/>
      <c r="AI22" s="663"/>
      <c r="AJ22" s="663"/>
      <c r="AK22" s="663"/>
      <c r="AL22" s="664">
        <v>99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241</v>
      </c>
      <c r="BH22" s="660"/>
      <c r="BI22" s="660"/>
      <c r="BJ22" s="660"/>
      <c r="BK22" s="660"/>
      <c r="BL22" s="660"/>
      <c r="BM22" s="660"/>
      <c r="BN22" s="661"/>
      <c r="BO22" s="662" t="s">
        <v>130</v>
      </c>
      <c r="BP22" s="662"/>
      <c r="BQ22" s="662"/>
      <c r="BR22" s="662"/>
      <c r="BS22" s="668" t="s">
        <v>122</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t="s">
        <v>130</v>
      </c>
      <c r="S23" s="660"/>
      <c r="T23" s="660"/>
      <c r="U23" s="660"/>
      <c r="V23" s="660"/>
      <c r="W23" s="660"/>
      <c r="X23" s="660"/>
      <c r="Y23" s="661"/>
      <c r="Z23" s="662" t="s">
        <v>130</v>
      </c>
      <c r="AA23" s="662"/>
      <c r="AB23" s="662"/>
      <c r="AC23" s="662"/>
      <c r="AD23" s="663" t="s">
        <v>130</v>
      </c>
      <c r="AE23" s="663"/>
      <c r="AF23" s="663"/>
      <c r="AG23" s="663"/>
      <c r="AH23" s="663"/>
      <c r="AI23" s="663"/>
      <c r="AJ23" s="663"/>
      <c r="AK23" s="663"/>
      <c r="AL23" s="664" t="s">
        <v>122</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241</v>
      </c>
      <c r="BP23" s="662"/>
      <c r="BQ23" s="662"/>
      <c r="BR23" s="662"/>
      <c r="BS23" s="668" t="s">
        <v>241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91" t="s">
        <v>284</v>
      </c>
      <c r="DM23" s="692"/>
      <c r="DN23" s="692"/>
      <c r="DO23" s="692"/>
      <c r="DP23" s="692"/>
      <c r="DQ23" s="692"/>
      <c r="DR23" s="692"/>
      <c r="DS23" s="692"/>
      <c r="DT23" s="692"/>
      <c r="DU23" s="692"/>
      <c r="DV23" s="693"/>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1977</v>
      </c>
      <c r="S24" s="660"/>
      <c r="T24" s="660"/>
      <c r="U24" s="660"/>
      <c r="V24" s="660"/>
      <c r="W24" s="660"/>
      <c r="X24" s="660"/>
      <c r="Y24" s="661"/>
      <c r="Z24" s="662">
        <v>0.1</v>
      </c>
      <c r="AA24" s="662"/>
      <c r="AB24" s="662"/>
      <c r="AC24" s="662"/>
      <c r="AD24" s="663" t="s">
        <v>231</v>
      </c>
      <c r="AE24" s="663"/>
      <c r="AF24" s="663"/>
      <c r="AG24" s="663"/>
      <c r="AH24" s="663"/>
      <c r="AI24" s="663"/>
      <c r="AJ24" s="663"/>
      <c r="AK24" s="663"/>
      <c r="AL24" s="664" t="s">
        <v>231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241</v>
      </c>
      <c r="BP24" s="662"/>
      <c r="BQ24" s="662"/>
      <c r="BR24" s="662"/>
      <c r="BS24" s="668" t="s">
        <v>241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951830</v>
      </c>
      <c r="CS24" s="649"/>
      <c r="CT24" s="649"/>
      <c r="CU24" s="649"/>
      <c r="CV24" s="649"/>
      <c r="CW24" s="649"/>
      <c r="CX24" s="649"/>
      <c r="CY24" s="650"/>
      <c r="CZ24" s="653">
        <v>34.299999999999997</v>
      </c>
      <c r="DA24" s="654"/>
      <c r="DB24" s="654"/>
      <c r="DC24" s="673"/>
      <c r="DD24" s="694">
        <v>851664</v>
      </c>
      <c r="DE24" s="649"/>
      <c r="DF24" s="649"/>
      <c r="DG24" s="649"/>
      <c r="DH24" s="649"/>
      <c r="DI24" s="649"/>
      <c r="DJ24" s="649"/>
      <c r="DK24" s="650"/>
      <c r="DL24" s="694">
        <v>830654</v>
      </c>
      <c r="DM24" s="649"/>
      <c r="DN24" s="649"/>
      <c r="DO24" s="649"/>
      <c r="DP24" s="649"/>
      <c r="DQ24" s="649"/>
      <c r="DR24" s="649"/>
      <c r="DS24" s="649"/>
      <c r="DT24" s="649"/>
      <c r="DU24" s="649"/>
      <c r="DV24" s="650"/>
      <c r="DW24" s="653">
        <v>50</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20377</v>
      </c>
      <c r="S25" s="660"/>
      <c r="T25" s="660"/>
      <c r="U25" s="660"/>
      <c r="V25" s="660"/>
      <c r="W25" s="660"/>
      <c r="X25" s="660"/>
      <c r="Y25" s="661"/>
      <c r="Z25" s="662">
        <v>0.7</v>
      </c>
      <c r="AA25" s="662"/>
      <c r="AB25" s="662"/>
      <c r="AC25" s="662"/>
      <c r="AD25" s="663">
        <v>1327</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241</v>
      </c>
      <c r="BH25" s="660"/>
      <c r="BI25" s="660"/>
      <c r="BJ25" s="660"/>
      <c r="BK25" s="660"/>
      <c r="BL25" s="660"/>
      <c r="BM25" s="660"/>
      <c r="BN25" s="661"/>
      <c r="BO25" s="662" t="s">
        <v>122</v>
      </c>
      <c r="BP25" s="662"/>
      <c r="BQ25" s="662"/>
      <c r="BR25" s="662"/>
      <c r="BS25" s="668" t="s">
        <v>231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432755</v>
      </c>
      <c r="CS25" s="683"/>
      <c r="CT25" s="683"/>
      <c r="CU25" s="683"/>
      <c r="CV25" s="683"/>
      <c r="CW25" s="683"/>
      <c r="CX25" s="683"/>
      <c r="CY25" s="684"/>
      <c r="CZ25" s="664">
        <v>15.6</v>
      </c>
      <c r="DA25" s="695"/>
      <c r="DB25" s="695"/>
      <c r="DC25" s="697"/>
      <c r="DD25" s="668">
        <v>419003</v>
      </c>
      <c r="DE25" s="683"/>
      <c r="DF25" s="683"/>
      <c r="DG25" s="683"/>
      <c r="DH25" s="683"/>
      <c r="DI25" s="683"/>
      <c r="DJ25" s="683"/>
      <c r="DK25" s="684"/>
      <c r="DL25" s="668">
        <v>414135</v>
      </c>
      <c r="DM25" s="683"/>
      <c r="DN25" s="683"/>
      <c r="DO25" s="683"/>
      <c r="DP25" s="683"/>
      <c r="DQ25" s="683"/>
      <c r="DR25" s="683"/>
      <c r="DS25" s="683"/>
      <c r="DT25" s="683"/>
      <c r="DU25" s="683"/>
      <c r="DV25" s="684"/>
      <c r="DW25" s="664">
        <v>24.9</v>
      </c>
      <c r="DX25" s="695"/>
      <c r="DY25" s="695"/>
      <c r="DZ25" s="695"/>
      <c r="EA25" s="695"/>
      <c r="EB25" s="695"/>
      <c r="EC25" s="696"/>
    </row>
    <row r="26" spans="2:133" ht="11.25" customHeight="1">
      <c r="B26" s="656" t="s">
        <v>292</v>
      </c>
      <c r="C26" s="657"/>
      <c r="D26" s="657"/>
      <c r="E26" s="657"/>
      <c r="F26" s="657"/>
      <c r="G26" s="657"/>
      <c r="H26" s="657"/>
      <c r="I26" s="657"/>
      <c r="J26" s="657"/>
      <c r="K26" s="657"/>
      <c r="L26" s="657"/>
      <c r="M26" s="657"/>
      <c r="N26" s="657"/>
      <c r="O26" s="657"/>
      <c r="P26" s="657"/>
      <c r="Q26" s="658"/>
      <c r="R26" s="659">
        <v>6985</v>
      </c>
      <c r="S26" s="660"/>
      <c r="T26" s="660"/>
      <c r="U26" s="660"/>
      <c r="V26" s="660"/>
      <c r="W26" s="660"/>
      <c r="X26" s="660"/>
      <c r="Y26" s="661"/>
      <c r="Z26" s="662">
        <v>0.2</v>
      </c>
      <c r="AA26" s="662"/>
      <c r="AB26" s="662"/>
      <c r="AC26" s="662"/>
      <c r="AD26" s="663" t="s">
        <v>231</v>
      </c>
      <c r="AE26" s="663"/>
      <c r="AF26" s="663"/>
      <c r="AG26" s="663"/>
      <c r="AH26" s="663"/>
      <c r="AI26" s="663"/>
      <c r="AJ26" s="663"/>
      <c r="AK26" s="663"/>
      <c r="AL26" s="664" t="s">
        <v>122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122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243912</v>
      </c>
      <c r="CS26" s="660"/>
      <c r="CT26" s="660"/>
      <c r="CU26" s="660"/>
      <c r="CV26" s="660"/>
      <c r="CW26" s="660"/>
      <c r="CX26" s="660"/>
      <c r="CY26" s="661"/>
      <c r="CZ26" s="664">
        <v>8.8000000000000007</v>
      </c>
      <c r="DA26" s="695"/>
      <c r="DB26" s="695"/>
      <c r="DC26" s="697"/>
      <c r="DD26" s="668">
        <v>231965</v>
      </c>
      <c r="DE26" s="660"/>
      <c r="DF26" s="660"/>
      <c r="DG26" s="660"/>
      <c r="DH26" s="660"/>
      <c r="DI26" s="660"/>
      <c r="DJ26" s="660"/>
      <c r="DK26" s="661"/>
      <c r="DL26" s="668" t="s">
        <v>122</v>
      </c>
      <c r="DM26" s="660"/>
      <c r="DN26" s="660"/>
      <c r="DO26" s="660"/>
      <c r="DP26" s="660"/>
      <c r="DQ26" s="660"/>
      <c r="DR26" s="660"/>
      <c r="DS26" s="660"/>
      <c r="DT26" s="660"/>
      <c r="DU26" s="660"/>
      <c r="DV26" s="661"/>
      <c r="DW26" s="664" t="s">
        <v>231</v>
      </c>
      <c r="DX26" s="695"/>
      <c r="DY26" s="695"/>
      <c r="DZ26" s="695"/>
      <c r="EA26" s="695"/>
      <c r="EB26" s="695"/>
      <c r="EC26" s="696"/>
    </row>
    <row r="27" spans="2:133" ht="11.25" customHeight="1">
      <c r="B27" s="656" t="s">
        <v>295</v>
      </c>
      <c r="C27" s="657"/>
      <c r="D27" s="657"/>
      <c r="E27" s="657"/>
      <c r="F27" s="657"/>
      <c r="G27" s="657"/>
      <c r="H27" s="657"/>
      <c r="I27" s="657"/>
      <c r="J27" s="657"/>
      <c r="K27" s="657"/>
      <c r="L27" s="657"/>
      <c r="M27" s="657"/>
      <c r="N27" s="657"/>
      <c r="O27" s="657"/>
      <c r="P27" s="657"/>
      <c r="Q27" s="658"/>
      <c r="R27" s="659">
        <v>186971</v>
      </c>
      <c r="S27" s="660"/>
      <c r="T27" s="660"/>
      <c r="U27" s="660"/>
      <c r="V27" s="660"/>
      <c r="W27" s="660"/>
      <c r="X27" s="660"/>
      <c r="Y27" s="661"/>
      <c r="Z27" s="662">
        <v>6.6</v>
      </c>
      <c r="AA27" s="662"/>
      <c r="AB27" s="662"/>
      <c r="AC27" s="662"/>
      <c r="AD27" s="663" t="s">
        <v>231</v>
      </c>
      <c r="AE27" s="663"/>
      <c r="AF27" s="663"/>
      <c r="AG27" s="663"/>
      <c r="AH27" s="663"/>
      <c r="AI27" s="663"/>
      <c r="AJ27" s="663"/>
      <c r="AK27" s="663"/>
      <c r="AL27" s="664" t="s">
        <v>231</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179894</v>
      </c>
      <c r="BH27" s="660"/>
      <c r="BI27" s="660"/>
      <c r="BJ27" s="660"/>
      <c r="BK27" s="660"/>
      <c r="BL27" s="660"/>
      <c r="BM27" s="660"/>
      <c r="BN27" s="661"/>
      <c r="BO27" s="662">
        <v>100</v>
      </c>
      <c r="BP27" s="662"/>
      <c r="BQ27" s="662"/>
      <c r="BR27" s="662"/>
      <c r="BS27" s="668" t="s">
        <v>231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149593</v>
      </c>
      <c r="CS27" s="683"/>
      <c r="CT27" s="683"/>
      <c r="CU27" s="683"/>
      <c r="CV27" s="683"/>
      <c r="CW27" s="683"/>
      <c r="CX27" s="683"/>
      <c r="CY27" s="684"/>
      <c r="CZ27" s="664">
        <v>5.4</v>
      </c>
      <c r="DA27" s="695"/>
      <c r="DB27" s="695"/>
      <c r="DC27" s="697"/>
      <c r="DD27" s="668">
        <v>63179</v>
      </c>
      <c r="DE27" s="683"/>
      <c r="DF27" s="683"/>
      <c r="DG27" s="683"/>
      <c r="DH27" s="683"/>
      <c r="DI27" s="683"/>
      <c r="DJ27" s="683"/>
      <c r="DK27" s="684"/>
      <c r="DL27" s="668">
        <v>47037</v>
      </c>
      <c r="DM27" s="683"/>
      <c r="DN27" s="683"/>
      <c r="DO27" s="683"/>
      <c r="DP27" s="683"/>
      <c r="DQ27" s="683"/>
      <c r="DR27" s="683"/>
      <c r="DS27" s="683"/>
      <c r="DT27" s="683"/>
      <c r="DU27" s="683"/>
      <c r="DV27" s="684"/>
      <c r="DW27" s="664">
        <v>2.8</v>
      </c>
      <c r="DX27" s="695"/>
      <c r="DY27" s="695"/>
      <c r="DZ27" s="695"/>
      <c r="EA27" s="695"/>
      <c r="EB27" s="695"/>
      <c r="EC27" s="696"/>
    </row>
    <row r="28" spans="2:133" ht="11.25" customHeight="1">
      <c r="B28" s="701" t="s">
        <v>298</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130</v>
      </c>
      <c r="AA28" s="662"/>
      <c r="AB28" s="662"/>
      <c r="AC28" s="662"/>
      <c r="AD28" s="663" t="s">
        <v>122</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369482</v>
      </c>
      <c r="CS28" s="660"/>
      <c r="CT28" s="660"/>
      <c r="CU28" s="660"/>
      <c r="CV28" s="660"/>
      <c r="CW28" s="660"/>
      <c r="CX28" s="660"/>
      <c r="CY28" s="661"/>
      <c r="CZ28" s="664">
        <v>13.3</v>
      </c>
      <c r="DA28" s="695"/>
      <c r="DB28" s="695"/>
      <c r="DC28" s="697"/>
      <c r="DD28" s="668">
        <v>369482</v>
      </c>
      <c r="DE28" s="660"/>
      <c r="DF28" s="660"/>
      <c r="DG28" s="660"/>
      <c r="DH28" s="660"/>
      <c r="DI28" s="660"/>
      <c r="DJ28" s="660"/>
      <c r="DK28" s="661"/>
      <c r="DL28" s="668">
        <v>369482</v>
      </c>
      <c r="DM28" s="660"/>
      <c r="DN28" s="660"/>
      <c r="DO28" s="660"/>
      <c r="DP28" s="660"/>
      <c r="DQ28" s="660"/>
      <c r="DR28" s="660"/>
      <c r="DS28" s="660"/>
      <c r="DT28" s="660"/>
      <c r="DU28" s="660"/>
      <c r="DV28" s="661"/>
      <c r="DW28" s="664">
        <v>22.2</v>
      </c>
      <c r="DX28" s="695"/>
      <c r="DY28" s="695"/>
      <c r="DZ28" s="695"/>
      <c r="EA28" s="695"/>
      <c r="EB28" s="695"/>
      <c r="EC28" s="696"/>
    </row>
    <row r="29" spans="2:133" ht="11.25" customHeight="1">
      <c r="B29" s="656" t="s">
        <v>300</v>
      </c>
      <c r="C29" s="657"/>
      <c r="D29" s="657"/>
      <c r="E29" s="657"/>
      <c r="F29" s="657"/>
      <c r="G29" s="657"/>
      <c r="H29" s="657"/>
      <c r="I29" s="657"/>
      <c r="J29" s="657"/>
      <c r="K29" s="657"/>
      <c r="L29" s="657"/>
      <c r="M29" s="657"/>
      <c r="N29" s="657"/>
      <c r="O29" s="657"/>
      <c r="P29" s="657"/>
      <c r="Q29" s="658"/>
      <c r="R29" s="659">
        <v>177240</v>
      </c>
      <c r="S29" s="660"/>
      <c r="T29" s="660"/>
      <c r="U29" s="660"/>
      <c r="V29" s="660"/>
      <c r="W29" s="660"/>
      <c r="X29" s="660"/>
      <c r="Y29" s="661"/>
      <c r="Z29" s="662">
        <v>6.2</v>
      </c>
      <c r="AA29" s="662"/>
      <c r="AB29" s="662"/>
      <c r="AC29" s="662"/>
      <c r="AD29" s="663" t="s">
        <v>122</v>
      </c>
      <c r="AE29" s="663"/>
      <c r="AF29" s="663"/>
      <c r="AG29" s="663"/>
      <c r="AH29" s="663"/>
      <c r="AI29" s="663"/>
      <c r="AJ29" s="663"/>
      <c r="AK29" s="663"/>
      <c r="AL29" s="664" t="s">
        <v>130</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369482</v>
      </c>
      <c r="CS29" s="683"/>
      <c r="CT29" s="683"/>
      <c r="CU29" s="683"/>
      <c r="CV29" s="683"/>
      <c r="CW29" s="683"/>
      <c r="CX29" s="683"/>
      <c r="CY29" s="684"/>
      <c r="CZ29" s="664">
        <v>13.3</v>
      </c>
      <c r="DA29" s="695"/>
      <c r="DB29" s="695"/>
      <c r="DC29" s="697"/>
      <c r="DD29" s="668">
        <v>369482</v>
      </c>
      <c r="DE29" s="683"/>
      <c r="DF29" s="683"/>
      <c r="DG29" s="683"/>
      <c r="DH29" s="683"/>
      <c r="DI29" s="683"/>
      <c r="DJ29" s="683"/>
      <c r="DK29" s="684"/>
      <c r="DL29" s="668">
        <v>369482</v>
      </c>
      <c r="DM29" s="683"/>
      <c r="DN29" s="683"/>
      <c r="DO29" s="683"/>
      <c r="DP29" s="683"/>
      <c r="DQ29" s="683"/>
      <c r="DR29" s="683"/>
      <c r="DS29" s="683"/>
      <c r="DT29" s="683"/>
      <c r="DU29" s="683"/>
      <c r="DV29" s="684"/>
      <c r="DW29" s="664">
        <v>22.2</v>
      </c>
      <c r="DX29" s="695"/>
      <c r="DY29" s="695"/>
      <c r="DZ29" s="695"/>
      <c r="EA29" s="695"/>
      <c r="EB29" s="695"/>
      <c r="EC29" s="696"/>
    </row>
    <row r="30" spans="2:133" ht="11.25" customHeight="1">
      <c r="B30" s="656" t="s">
        <v>305</v>
      </c>
      <c r="C30" s="657"/>
      <c r="D30" s="657"/>
      <c r="E30" s="657"/>
      <c r="F30" s="657"/>
      <c r="G30" s="657"/>
      <c r="H30" s="657"/>
      <c r="I30" s="657"/>
      <c r="J30" s="657"/>
      <c r="K30" s="657"/>
      <c r="L30" s="657"/>
      <c r="M30" s="657"/>
      <c r="N30" s="657"/>
      <c r="O30" s="657"/>
      <c r="P30" s="657"/>
      <c r="Q30" s="658"/>
      <c r="R30" s="659">
        <v>12150</v>
      </c>
      <c r="S30" s="660"/>
      <c r="T30" s="660"/>
      <c r="U30" s="660"/>
      <c r="V30" s="660"/>
      <c r="W30" s="660"/>
      <c r="X30" s="660"/>
      <c r="Y30" s="661"/>
      <c r="Z30" s="662">
        <v>0.4</v>
      </c>
      <c r="AA30" s="662"/>
      <c r="AB30" s="662"/>
      <c r="AC30" s="662"/>
      <c r="AD30" s="663">
        <v>3600</v>
      </c>
      <c r="AE30" s="663"/>
      <c r="AF30" s="663"/>
      <c r="AG30" s="663"/>
      <c r="AH30" s="663"/>
      <c r="AI30" s="663"/>
      <c r="AJ30" s="663"/>
      <c r="AK30" s="663"/>
      <c r="AL30" s="664">
        <v>0.2</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99.7</v>
      </c>
      <c r="BH30" s="720"/>
      <c r="BI30" s="720"/>
      <c r="BJ30" s="720"/>
      <c r="BK30" s="720"/>
      <c r="BL30" s="720"/>
      <c r="BM30" s="654">
        <v>96.3</v>
      </c>
      <c r="BN30" s="720"/>
      <c r="BO30" s="720"/>
      <c r="BP30" s="720"/>
      <c r="BQ30" s="721"/>
      <c r="BR30" s="719">
        <v>99.2</v>
      </c>
      <c r="BS30" s="720"/>
      <c r="BT30" s="720"/>
      <c r="BU30" s="720"/>
      <c r="BV30" s="720"/>
      <c r="BW30" s="720"/>
      <c r="BX30" s="654">
        <v>94.8</v>
      </c>
      <c r="BY30" s="720"/>
      <c r="BZ30" s="720"/>
      <c r="CA30" s="720"/>
      <c r="CB30" s="721"/>
      <c r="CD30" s="724"/>
      <c r="CE30" s="725"/>
      <c r="CF30" s="674" t="s">
        <v>308</v>
      </c>
      <c r="CG30" s="675"/>
      <c r="CH30" s="675"/>
      <c r="CI30" s="675"/>
      <c r="CJ30" s="675"/>
      <c r="CK30" s="675"/>
      <c r="CL30" s="675"/>
      <c r="CM30" s="675"/>
      <c r="CN30" s="675"/>
      <c r="CO30" s="675"/>
      <c r="CP30" s="675"/>
      <c r="CQ30" s="676"/>
      <c r="CR30" s="659">
        <v>343528</v>
      </c>
      <c r="CS30" s="660"/>
      <c r="CT30" s="660"/>
      <c r="CU30" s="660"/>
      <c r="CV30" s="660"/>
      <c r="CW30" s="660"/>
      <c r="CX30" s="660"/>
      <c r="CY30" s="661"/>
      <c r="CZ30" s="664">
        <v>12.4</v>
      </c>
      <c r="DA30" s="695"/>
      <c r="DB30" s="695"/>
      <c r="DC30" s="697"/>
      <c r="DD30" s="668">
        <v>343528</v>
      </c>
      <c r="DE30" s="660"/>
      <c r="DF30" s="660"/>
      <c r="DG30" s="660"/>
      <c r="DH30" s="660"/>
      <c r="DI30" s="660"/>
      <c r="DJ30" s="660"/>
      <c r="DK30" s="661"/>
      <c r="DL30" s="668">
        <v>343528</v>
      </c>
      <c r="DM30" s="660"/>
      <c r="DN30" s="660"/>
      <c r="DO30" s="660"/>
      <c r="DP30" s="660"/>
      <c r="DQ30" s="660"/>
      <c r="DR30" s="660"/>
      <c r="DS30" s="660"/>
      <c r="DT30" s="660"/>
      <c r="DU30" s="660"/>
      <c r="DV30" s="661"/>
      <c r="DW30" s="664">
        <v>20.7</v>
      </c>
      <c r="DX30" s="695"/>
      <c r="DY30" s="695"/>
      <c r="DZ30" s="695"/>
      <c r="EA30" s="695"/>
      <c r="EB30" s="695"/>
      <c r="EC30" s="696"/>
    </row>
    <row r="31" spans="2:133" ht="11.25" customHeight="1">
      <c r="B31" s="656" t="s">
        <v>309</v>
      </c>
      <c r="C31" s="657"/>
      <c r="D31" s="657"/>
      <c r="E31" s="657"/>
      <c r="F31" s="657"/>
      <c r="G31" s="657"/>
      <c r="H31" s="657"/>
      <c r="I31" s="657"/>
      <c r="J31" s="657"/>
      <c r="K31" s="657"/>
      <c r="L31" s="657"/>
      <c r="M31" s="657"/>
      <c r="N31" s="657"/>
      <c r="O31" s="657"/>
      <c r="P31" s="657"/>
      <c r="Q31" s="658"/>
      <c r="R31" s="659">
        <v>96850</v>
      </c>
      <c r="S31" s="660"/>
      <c r="T31" s="660"/>
      <c r="U31" s="660"/>
      <c r="V31" s="660"/>
      <c r="W31" s="660"/>
      <c r="X31" s="660"/>
      <c r="Y31" s="661"/>
      <c r="Z31" s="662">
        <v>3.4</v>
      </c>
      <c r="AA31" s="662"/>
      <c r="AB31" s="662"/>
      <c r="AC31" s="662"/>
      <c r="AD31" s="663" t="s">
        <v>231</v>
      </c>
      <c r="AE31" s="663"/>
      <c r="AF31" s="663"/>
      <c r="AG31" s="663"/>
      <c r="AH31" s="663"/>
      <c r="AI31" s="663"/>
      <c r="AJ31" s="663"/>
      <c r="AK31" s="663"/>
      <c r="AL31" s="664" t="s">
        <v>241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99.7</v>
      </c>
      <c r="BH31" s="683"/>
      <c r="BI31" s="683"/>
      <c r="BJ31" s="683"/>
      <c r="BK31" s="683"/>
      <c r="BL31" s="683"/>
      <c r="BM31" s="665">
        <v>94.5</v>
      </c>
      <c r="BN31" s="717"/>
      <c r="BO31" s="717"/>
      <c r="BP31" s="717"/>
      <c r="BQ31" s="718"/>
      <c r="BR31" s="716">
        <v>99.1</v>
      </c>
      <c r="BS31" s="683"/>
      <c r="BT31" s="683"/>
      <c r="BU31" s="683"/>
      <c r="BV31" s="683"/>
      <c r="BW31" s="683"/>
      <c r="BX31" s="665">
        <v>93.4</v>
      </c>
      <c r="BY31" s="717"/>
      <c r="BZ31" s="717"/>
      <c r="CA31" s="717"/>
      <c r="CB31" s="718"/>
      <c r="CD31" s="724"/>
      <c r="CE31" s="725"/>
      <c r="CF31" s="674" t="s">
        <v>312</v>
      </c>
      <c r="CG31" s="675"/>
      <c r="CH31" s="675"/>
      <c r="CI31" s="675"/>
      <c r="CJ31" s="675"/>
      <c r="CK31" s="675"/>
      <c r="CL31" s="675"/>
      <c r="CM31" s="675"/>
      <c r="CN31" s="675"/>
      <c r="CO31" s="675"/>
      <c r="CP31" s="675"/>
      <c r="CQ31" s="676"/>
      <c r="CR31" s="659">
        <v>25954</v>
      </c>
      <c r="CS31" s="683"/>
      <c r="CT31" s="683"/>
      <c r="CU31" s="683"/>
      <c r="CV31" s="683"/>
      <c r="CW31" s="683"/>
      <c r="CX31" s="683"/>
      <c r="CY31" s="684"/>
      <c r="CZ31" s="664">
        <v>0.9</v>
      </c>
      <c r="DA31" s="695"/>
      <c r="DB31" s="695"/>
      <c r="DC31" s="697"/>
      <c r="DD31" s="668">
        <v>25954</v>
      </c>
      <c r="DE31" s="683"/>
      <c r="DF31" s="683"/>
      <c r="DG31" s="683"/>
      <c r="DH31" s="683"/>
      <c r="DI31" s="683"/>
      <c r="DJ31" s="683"/>
      <c r="DK31" s="684"/>
      <c r="DL31" s="668">
        <v>25954</v>
      </c>
      <c r="DM31" s="683"/>
      <c r="DN31" s="683"/>
      <c r="DO31" s="683"/>
      <c r="DP31" s="683"/>
      <c r="DQ31" s="683"/>
      <c r="DR31" s="683"/>
      <c r="DS31" s="683"/>
      <c r="DT31" s="683"/>
      <c r="DU31" s="683"/>
      <c r="DV31" s="684"/>
      <c r="DW31" s="664">
        <v>1.6</v>
      </c>
      <c r="DX31" s="695"/>
      <c r="DY31" s="695"/>
      <c r="DZ31" s="695"/>
      <c r="EA31" s="695"/>
      <c r="EB31" s="695"/>
      <c r="EC31" s="696"/>
    </row>
    <row r="32" spans="2:133" ht="11.25" customHeight="1">
      <c r="B32" s="656" t="s">
        <v>313</v>
      </c>
      <c r="C32" s="657"/>
      <c r="D32" s="657"/>
      <c r="E32" s="657"/>
      <c r="F32" s="657"/>
      <c r="G32" s="657"/>
      <c r="H32" s="657"/>
      <c r="I32" s="657"/>
      <c r="J32" s="657"/>
      <c r="K32" s="657"/>
      <c r="L32" s="657"/>
      <c r="M32" s="657"/>
      <c r="N32" s="657"/>
      <c r="O32" s="657"/>
      <c r="P32" s="657"/>
      <c r="Q32" s="658"/>
      <c r="R32" s="659">
        <v>209000</v>
      </c>
      <c r="S32" s="660"/>
      <c r="T32" s="660"/>
      <c r="U32" s="660"/>
      <c r="V32" s="660"/>
      <c r="W32" s="660"/>
      <c r="X32" s="660"/>
      <c r="Y32" s="661"/>
      <c r="Z32" s="662">
        <v>7.3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99.7</v>
      </c>
      <c r="BH32" s="729"/>
      <c r="BI32" s="729"/>
      <c r="BJ32" s="729"/>
      <c r="BK32" s="729"/>
      <c r="BL32" s="729"/>
      <c r="BM32" s="730">
        <v>97.9</v>
      </c>
      <c r="BN32" s="729"/>
      <c r="BO32" s="729"/>
      <c r="BP32" s="729"/>
      <c r="BQ32" s="731"/>
      <c r="BR32" s="728">
        <v>99.1</v>
      </c>
      <c r="BS32" s="729"/>
      <c r="BT32" s="729"/>
      <c r="BU32" s="729"/>
      <c r="BV32" s="729"/>
      <c r="BW32" s="729"/>
      <c r="BX32" s="730">
        <v>95.9</v>
      </c>
      <c r="BY32" s="729"/>
      <c r="BZ32" s="729"/>
      <c r="CA32" s="729"/>
      <c r="CB32" s="731"/>
      <c r="CD32" s="726"/>
      <c r="CE32" s="727"/>
      <c r="CF32" s="674" t="s">
        <v>315</v>
      </c>
      <c r="CG32" s="675"/>
      <c r="CH32" s="675"/>
      <c r="CI32" s="675"/>
      <c r="CJ32" s="675"/>
      <c r="CK32" s="675"/>
      <c r="CL32" s="675"/>
      <c r="CM32" s="675"/>
      <c r="CN32" s="675"/>
      <c r="CO32" s="675"/>
      <c r="CP32" s="675"/>
      <c r="CQ32" s="676"/>
      <c r="CR32" s="659" t="s">
        <v>130</v>
      </c>
      <c r="CS32" s="660"/>
      <c r="CT32" s="660"/>
      <c r="CU32" s="660"/>
      <c r="CV32" s="660"/>
      <c r="CW32" s="660"/>
      <c r="CX32" s="660"/>
      <c r="CY32" s="661"/>
      <c r="CZ32" s="664" t="s">
        <v>122</v>
      </c>
      <c r="DA32" s="695"/>
      <c r="DB32" s="695"/>
      <c r="DC32" s="697"/>
      <c r="DD32" s="668" t="s">
        <v>241</v>
      </c>
      <c r="DE32" s="660"/>
      <c r="DF32" s="660"/>
      <c r="DG32" s="660"/>
      <c r="DH32" s="660"/>
      <c r="DI32" s="660"/>
      <c r="DJ32" s="660"/>
      <c r="DK32" s="661"/>
      <c r="DL32" s="668" t="s">
        <v>241</v>
      </c>
      <c r="DM32" s="660"/>
      <c r="DN32" s="660"/>
      <c r="DO32" s="660"/>
      <c r="DP32" s="660"/>
      <c r="DQ32" s="660"/>
      <c r="DR32" s="660"/>
      <c r="DS32" s="660"/>
      <c r="DT32" s="660"/>
      <c r="DU32" s="660"/>
      <c r="DV32" s="661"/>
      <c r="DW32" s="664" t="s">
        <v>122</v>
      </c>
      <c r="DX32" s="695"/>
      <c r="DY32" s="695"/>
      <c r="DZ32" s="695"/>
      <c r="EA32" s="695"/>
      <c r="EB32" s="695"/>
      <c r="EC32" s="696"/>
    </row>
    <row r="33" spans="2:133" ht="11.25" customHeight="1">
      <c r="B33" s="656" t="s">
        <v>316</v>
      </c>
      <c r="C33" s="657"/>
      <c r="D33" s="657"/>
      <c r="E33" s="657"/>
      <c r="F33" s="657"/>
      <c r="G33" s="657"/>
      <c r="H33" s="657"/>
      <c r="I33" s="657"/>
      <c r="J33" s="657"/>
      <c r="K33" s="657"/>
      <c r="L33" s="657"/>
      <c r="M33" s="657"/>
      <c r="N33" s="657"/>
      <c r="O33" s="657"/>
      <c r="P33" s="657"/>
      <c r="Q33" s="658"/>
      <c r="R33" s="659">
        <v>44359</v>
      </c>
      <c r="S33" s="660"/>
      <c r="T33" s="660"/>
      <c r="U33" s="660"/>
      <c r="V33" s="660"/>
      <c r="W33" s="660"/>
      <c r="X33" s="660"/>
      <c r="Y33" s="661"/>
      <c r="Z33" s="662">
        <v>1.6</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1342637</v>
      </c>
      <c r="CS33" s="683"/>
      <c r="CT33" s="683"/>
      <c r="CU33" s="683"/>
      <c r="CV33" s="683"/>
      <c r="CW33" s="683"/>
      <c r="CX33" s="683"/>
      <c r="CY33" s="684"/>
      <c r="CZ33" s="664">
        <v>48.4</v>
      </c>
      <c r="DA33" s="695"/>
      <c r="DB33" s="695"/>
      <c r="DC33" s="697"/>
      <c r="DD33" s="668">
        <v>1033674</v>
      </c>
      <c r="DE33" s="683"/>
      <c r="DF33" s="683"/>
      <c r="DG33" s="683"/>
      <c r="DH33" s="683"/>
      <c r="DI33" s="683"/>
      <c r="DJ33" s="683"/>
      <c r="DK33" s="684"/>
      <c r="DL33" s="668">
        <v>788445</v>
      </c>
      <c r="DM33" s="683"/>
      <c r="DN33" s="683"/>
      <c r="DO33" s="683"/>
      <c r="DP33" s="683"/>
      <c r="DQ33" s="683"/>
      <c r="DR33" s="683"/>
      <c r="DS33" s="683"/>
      <c r="DT33" s="683"/>
      <c r="DU33" s="683"/>
      <c r="DV33" s="684"/>
      <c r="DW33" s="664">
        <v>47.4</v>
      </c>
      <c r="DX33" s="695"/>
      <c r="DY33" s="695"/>
      <c r="DZ33" s="695"/>
      <c r="EA33" s="695"/>
      <c r="EB33" s="695"/>
      <c r="EC33" s="696"/>
    </row>
    <row r="34" spans="2:133" ht="11.25" customHeight="1">
      <c r="B34" s="656" t="s">
        <v>318</v>
      </c>
      <c r="C34" s="657"/>
      <c r="D34" s="657"/>
      <c r="E34" s="657"/>
      <c r="F34" s="657"/>
      <c r="G34" s="657"/>
      <c r="H34" s="657"/>
      <c r="I34" s="657"/>
      <c r="J34" s="657"/>
      <c r="K34" s="657"/>
      <c r="L34" s="657"/>
      <c r="M34" s="657"/>
      <c r="N34" s="657"/>
      <c r="O34" s="657"/>
      <c r="P34" s="657"/>
      <c r="Q34" s="658"/>
      <c r="R34" s="659">
        <v>49021</v>
      </c>
      <c r="S34" s="660"/>
      <c r="T34" s="660"/>
      <c r="U34" s="660"/>
      <c r="V34" s="660"/>
      <c r="W34" s="660"/>
      <c r="X34" s="660"/>
      <c r="Y34" s="661"/>
      <c r="Z34" s="662">
        <v>1.7</v>
      </c>
      <c r="AA34" s="662"/>
      <c r="AB34" s="662"/>
      <c r="AC34" s="662"/>
      <c r="AD34" s="663">
        <v>11718</v>
      </c>
      <c r="AE34" s="663"/>
      <c r="AF34" s="663"/>
      <c r="AG34" s="663"/>
      <c r="AH34" s="663"/>
      <c r="AI34" s="663"/>
      <c r="AJ34" s="663"/>
      <c r="AK34" s="663"/>
      <c r="AL34" s="664">
        <v>0.7</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473692</v>
      </c>
      <c r="CS34" s="660"/>
      <c r="CT34" s="660"/>
      <c r="CU34" s="660"/>
      <c r="CV34" s="660"/>
      <c r="CW34" s="660"/>
      <c r="CX34" s="660"/>
      <c r="CY34" s="661"/>
      <c r="CZ34" s="664">
        <v>17.100000000000001</v>
      </c>
      <c r="DA34" s="695"/>
      <c r="DB34" s="695"/>
      <c r="DC34" s="697"/>
      <c r="DD34" s="668">
        <v>366329</v>
      </c>
      <c r="DE34" s="660"/>
      <c r="DF34" s="660"/>
      <c r="DG34" s="660"/>
      <c r="DH34" s="660"/>
      <c r="DI34" s="660"/>
      <c r="DJ34" s="660"/>
      <c r="DK34" s="661"/>
      <c r="DL34" s="668">
        <v>285520</v>
      </c>
      <c r="DM34" s="660"/>
      <c r="DN34" s="660"/>
      <c r="DO34" s="660"/>
      <c r="DP34" s="660"/>
      <c r="DQ34" s="660"/>
      <c r="DR34" s="660"/>
      <c r="DS34" s="660"/>
      <c r="DT34" s="660"/>
      <c r="DU34" s="660"/>
      <c r="DV34" s="661"/>
      <c r="DW34" s="664">
        <v>17.2</v>
      </c>
      <c r="DX34" s="695"/>
      <c r="DY34" s="695"/>
      <c r="DZ34" s="695"/>
      <c r="EA34" s="695"/>
      <c r="EB34" s="695"/>
      <c r="EC34" s="696"/>
    </row>
    <row r="35" spans="2:133" ht="11.25" customHeight="1">
      <c r="B35" s="656" t="s">
        <v>322</v>
      </c>
      <c r="C35" s="657"/>
      <c r="D35" s="657"/>
      <c r="E35" s="657"/>
      <c r="F35" s="657"/>
      <c r="G35" s="657"/>
      <c r="H35" s="657"/>
      <c r="I35" s="657"/>
      <c r="J35" s="657"/>
      <c r="K35" s="657"/>
      <c r="L35" s="657"/>
      <c r="M35" s="657"/>
      <c r="N35" s="657"/>
      <c r="O35" s="657"/>
      <c r="P35" s="657"/>
      <c r="Q35" s="658"/>
      <c r="R35" s="659">
        <v>308500</v>
      </c>
      <c r="S35" s="660"/>
      <c r="T35" s="660"/>
      <c r="U35" s="660"/>
      <c r="V35" s="660"/>
      <c r="W35" s="660"/>
      <c r="X35" s="660"/>
      <c r="Y35" s="661"/>
      <c r="Z35" s="662">
        <v>10.8</v>
      </c>
      <c r="AA35" s="662"/>
      <c r="AB35" s="662"/>
      <c r="AC35" s="662"/>
      <c r="AD35" s="663" t="s">
        <v>231</v>
      </c>
      <c r="AE35" s="663"/>
      <c r="AF35" s="663"/>
      <c r="AG35" s="663"/>
      <c r="AH35" s="663"/>
      <c r="AI35" s="663"/>
      <c r="AJ35" s="663"/>
      <c r="AK35" s="663"/>
      <c r="AL35" s="664" t="s">
        <v>241</v>
      </c>
      <c r="AM35" s="665"/>
      <c r="AN35" s="665"/>
      <c r="AO35" s="666"/>
      <c r="AP35" s="214"/>
      <c r="AQ35" s="732" t="s">
        <v>323</v>
      </c>
      <c r="AR35" s="733"/>
      <c r="AS35" s="733"/>
      <c r="AT35" s="733"/>
      <c r="AU35" s="733"/>
      <c r="AV35" s="733"/>
      <c r="AW35" s="733"/>
      <c r="AX35" s="733"/>
      <c r="AY35" s="734"/>
      <c r="AZ35" s="648">
        <v>365269</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1111</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10960</v>
      </c>
      <c r="CS35" s="683"/>
      <c r="CT35" s="683"/>
      <c r="CU35" s="683"/>
      <c r="CV35" s="683"/>
      <c r="CW35" s="683"/>
      <c r="CX35" s="683"/>
      <c r="CY35" s="684"/>
      <c r="CZ35" s="664">
        <v>0.4</v>
      </c>
      <c r="DA35" s="695"/>
      <c r="DB35" s="695"/>
      <c r="DC35" s="697"/>
      <c r="DD35" s="668">
        <v>3816</v>
      </c>
      <c r="DE35" s="683"/>
      <c r="DF35" s="683"/>
      <c r="DG35" s="683"/>
      <c r="DH35" s="683"/>
      <c r="DI35" s="683"/>
      <c r="DJ35" s="683"/>
      <c r="DK35" s="684"/>
      <c r="DL35" s="668">
        <v>3816</v>
      </c>
      <c r="DM35" s="683"/>
      <c r="DN35" s="683"/>
      <c r="DO35" s="683"/>
      <c r="DP35" s="683"/>
      <c r="DQ35" s="683"/>
      <c r="DR35" s="683"/>
      <c r="DS35" s="683"/>
      <c r="DT35" s="683"/>
      <c r="DU35" s="683"/>
      <c r="DV35" s="684"/>
      <c r="DW35" s="664">
        <v>0.2</v>
      </c>
      <c r="DX35" s="695"/>
      <c r="DY35" s="695"/>
      <c r="DZ35" s="695"/>
      <c r="EA35" s="695"/>
      <c r="EB35" s="695"/>
      <c r="EC35" s="696"/>
    </row>
    <row r="36" spans="2:133" ht="11.25" customHeight="1">
      <c r="B36" s="656" t="s">
        <v>326</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241</v>
      </c>
      <c r="AA36" s="662"/>
      <c r="AB36" s="662"/>
      <c r="AC36" s="662"/>
      <c r="AD36" s="663" t="s">
        <v>241</v>
      </c>
      <c r="AE36" s="663"/>
      <c r="AF36" s="663"/>
      <c r="AG36" s="663"/>
      <c r="AH36" s="663"/>
      <c r="AI36" s="663"/>
      <c r="AJ36" s="663"/>
      <c r="AK36" s="663"/>
      <c r="AL36" s="664" t="s">
        <v>241</v>
      </c>
      <c r="AM36" s="665"/>
      <c r="AN36" s="665"/>
      <c r="AO36" s="666"/>
      <c r="AQ36" s="736" t="s">
        <v>327</v>
      </c>
      <c r="AR36" s="737"/>
      <c r="AS36" s="737"/>
      <c r="AT36" s="737"/>
      <c r="AU36" s="737"/>
      <c r="AV36" s="737"/>
      <c r="AW36" s="737"/>
      <c r="AX36" s="737"/>
      <c r="AY36" s="738"/>
      <c r="AZ36" s="659">
        <v>68900</v>
      </c>
      <c r="BA36" s="660"/>
      <c r="BB36" s="660"/>
      <c r="BC36" s="660"/>
      <c r="BD36" s="683"/>
      <c r="BE36" s="683"/>
      <c r="BF36" s="718"/>
      <c r="BG36" s="674" t="s">
        <v>328</v>
      </c>
      <c r="BH36" s="675"/>
      <c r="BI36" s="675"/>
      <c r="BJ36" s="675"/>
      <c r="BK36" s="675"/>
      <c r="BL36" s="675"/>
      <c r="BM36" s="675"/>
      <c r="BN36" s="675"/>
      <c r="BO36" s="675"/>
      <c r="BP36" s="675"/>
      <c r="BQ36" s="675"/>
      <c r="BR36" s="675"/>
      <c r="BS36" s="675"/>
      <c r="BT36" s="675"/>
      <c r="BU36" s="676"/>
      <c r="BV36" s="659">
        <v>-40958</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426650</v>
      </c>
      <c r="CS36" s="660"/>
      <c r="CT36" s="660"/>
      <c r="CU36" s="660"/>
      <c r="CV36" s="660"/>
      <c r="CW36" s="660"/>
      <c r="CX36" s="660"/>
      <c r="CY36" s="661"/>
      <c r="CZ36" s="664">
        <v>15.4</v>
      </c>
      <c r="DA36" s="695"/>
      <c r="DB36" s="695"/>
      <c r="DC36" s="697"/>
      <c r="DD36" s="668">
        <v>312418</v>
      </c>
      <c r="DE36" s="660"/>
      <c r="DF36" s="660"/>
      <c r="DG36" s="660"/>
      <c r="DH36" s="660"/>
      <c r="DI36" s="660"/>
      <c r="DJ36" s="660"/>
      <c r="DK36" s="661"/>
      <c r="DL36" s="668">
        <v>216793</v>
      </c>
      <c r="DM36" s="660"/>
      <c r="DN36" s="660"/>
      <c r="DO36" s="660"/>
      <c r="DP36" s="660"/>
      <c r="DQ36" s="660"/>
      <c r="DR36" s="660"/>
      <c r="DS36" s="660"/>
      <c r="DT36" s="660"/>
      <c r="DU36" s="660"/>
      <c r="DV36" s="661"/>
      <c r="DW36" s="664">
        <v>13</v>
      </c>
      <c r="DX36" s="695"/>
      <c r="DY36" s="695"/>
      <c r="DZ36" s="695"/>
      <c r="EA36" s="695"/>
      <c r="EB36" s="695"/>
      <c r="EC36" s="696"/>
    </row>
    <row r="37" spans="2:133" ht="11.25" customHeight="1">
      <c r="B37" s="656" t="s">
        <v>330</v>
      </c>
      <c r="C37" s="657"/>
      <c r="D37" s="657"/>
      <c r="E37" s="657"/>
      <c r="F37" s="657"/>
      <c r="G37" s="657"/>
      <c r="H37" s="657"/>
      <c r="I37" s="657"/>
      <c r="J37" s="657"/>
      <c r="K37" s="657"/>
      <c r="L37" s="657"/>
      <c r="M37" s="657"/>
      <c r="N37" s="657"/>
      <c r="O37" s="657"/>
      <c r="P37" s="657"/>
      <c r="Q37" s="658"/>
      <c r="R37" s="659">
        <v>60300</v>
      </c>
      <c r="S37" s="660"/>
      <c r="T37" s="660"/>
      <c r="U37" s="660"/>
      <c r="V37" s="660"/>
      <c r="W37" s="660"/>
      <c r="X37" s="660"/>
      <c r="Y37" s="661"/>
      <c r="Z37" s="662">
        <v>2.1</v>
      </c>
      <c r="AA37" s="662"/>
      <c r="AB37" s="662"/>
      <c r="AC37" s="662"/>
      <c r="AD37" s="663" t="s">
        <v>241</v>
      </c>
      <c r="AE37" s="663"/>
      <c r="AF37" s="663"/>
      <c r="AG37" s="663"/>
      <c r="AH37" s="663"/>
      <c r="AI37" s="663"/>
      <c r="AJ37" s="663"/>
      <c r="AK37" s="663"/>
      <c r="AL37" s="664" t="s">
        <v>130</v>
      </c>
      <c r="AM37" s="665"/>
      <c r="AN37" s="665"/>
      <c r="AO37" s="666"/>
      <c r="AQ37" s="736" t="s">
        <v>331</v>
      </c>
      <c r="AR37" s="737"/>
      <c r="AS37" s="737"/>
      <c r="AT37" s="737"/>
      <c r="AU37" s="737"/>
      <c r="AV37" s="737"/>
      <c r="AW37" s="737"/>
      <c r="AX37" s="737"/>
      <c r="AY37" s="738"/>
      <c r="AZ37" s="659">
        <v>29393</v>
      </c>
      <c r="BA37" s="660"/>
      <c r="BB37" s="660"/>
      <c r="BC37" s="660"/>
      <c r="BD37" s="683"/>
      <c r="BE37" s="683"/>
      <c r="BF37" s="718"/>
      <c r="BG37" s="674" t="s">
        <v>332</v>
      </c>
      <c r="BH37" s="675"/>
      <c r="BI37" s="675"/>
      <c r="BJ37" s="675"/>
      <c r="BK37" s="675"/>
      <c r="BL37" s="675"/>
      <c r="BM37" s="675"/>
      <c r="BN37" s="675"/>
      <c r="BO37" s="675"/>
      <c r="BP37" s="675"/>
      <c r="BQ37" s="675"/>
      <c r="BR37" s="675"/>
      <c r="BS37" s="675"/>
      <c r="BT37" s="675"/>
      <c r="BU37" s="676"/>
      <c r="BV37" s="659">
        <v>571</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89734</v>
      </c>
      <c r="CS37" s="683"/>
      <c r="CT37" s="683"/>
      <c r="CU37" s="683"/>
      <c r="CV37" s="683"/>
      <c r="CW37" s="683"/>
      <c r="CX37" s="683"/>
      <c r="CY37" s="684"/>
      <c r="CZ37" s="664">
        <v>3.2</v>
      </c>
      <c r="DA37" s="695"/>
      <c r="DB37" s="695"/>
      <c r="DC37" s="697"/>
      <c r="DD37" s="668">
        <v>89734</v>
      </c>
      <c r="DE37" s="683"/>
      <c r="DF37" s="683"/>
      <c r="DG37" s="683"/>
      <c r="DH37" s="683"/>
      <c r="DI37" s="683"/>
      <c r="DJ37" s="683"/>
      <c r="DK37" s="684"/>
      <c r="DL37" s="668">
        <v>62378</v>
      </c>
      <c r="DM37" s="683"/>
      <c r="DN37" s="683"/>
      <c r="DO37" s="683"/>
      <c r="DP37" s="683"/>
      <c r="DQ37" s="683"/>
      <c r="DR37" s="683"/>
      <c r="DS37" s="683"/>
      <c r="DT37" s="683"/>
      <c r="DU37" s="683"/>
      <c r="DV37" s="684"/>
      <c r="DW37" s="664">
        <v>3.8</v>
      </c>
      <c r="DX37" s="695"/>
      <c r="DY37" s="695"/>
      <c r="DZ37" s="695"/>
      <c r="EA37" s="695"/>
      <c r="EB37" s="695"/>
      <c r="EC37" s="696"/>
    </row>
    <row r="38" spans="2:133" ht="11.25" customHeight="1">
      <c r="B38" s="704" t="s">
        <v>334</v>
      </c>
      <c r="C38" s="705"/>
      <c r="D38" s="705"/>
      <c r="E38" s="705"/>
      <c r="F38" s="705"/>
      <c r="G38" s="705"/>
      <c r="H38" s="705"/>
      <c r="I38" s="705"/>
      <c r="J38" s="705"/>
      <c r="K38" s="705"/>
      <c r="L38" s="705"/>
      <c r="M38" s="705"/>
      <c r="N38" s="705"/>
      <c r="O38" s="705"/>
      <c r="P38" s="705"/>
      <c r="Q38" s="706"/>
      <c r="R38" s="739">
        <v>2849041</v>
      </c>
      <c r="S38" s="740"/>
      <c r="T38" s="740"/>
      <c r="U38" s="740"/>
      <c r="V38" s="740"/>
      <c r="W38" s="740"/>
      <c r="X38" s="740"/>
      <c r="Y38" s="741"/>
      <c r="Z38" s="742">
        <v>100</v>
      </c>
      <c r="AA38" s="742"/>
      <c r="AB38" s="742"/>
      <c r="AC38" s="742"/>
      <c r="AD38" s="743">
        <v>1602175</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241</v>
      </c>
      <c r="BA38" s="660"/>
      <c r="BB38" s="660"/>
      <c r="BC38" s="660"/>
      <c r="BD38" s="683"/>
      <c r="BE38" s="683"/>
      <c r="BF38" s="718"/>
      <c r="BG38" s="674" t="s">
        <v>336</v>
      </c>
      <c r="BH38" s="675"/>
      <c r="BI38" s="675"/>
      <c r="BJ38" s="675"/>
      <c r="BK38" s="675"/>
      <c r="BL38" s="675"/>
      <c r="BM38" s="675"/>
      <c r="BN38" s="675"/>
      <c r="BO38" s="675"/>
      <c r="BP38" s="675"/>
      <c r="BQ38" s="675"/>
      <c r="BR38" s="675"/>
      <c r="BS38" s="675"/>
      <c r="BT38" s="675"/>
      <c r="BU38" s="676"/>
      <c r="BV38" s="659">
        <v>865</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365269</v>
      </c>
      <c r="CS38" s="660"/>
      <c r="CT38" s="660"/>
      <c r="CU38" s="660"/>
      <c r="CV38" s="660"/>
      <c r="CW38" s="660"/>
      <c r="CX38" s="660"/>
      <c r="CY38" s="661"/>
      <c r="CZ38" s="664">
        <v>13.2</v>
      </c>
      <c r="DA38" s="695"/>
      <c r="DB38" s="695"/>
      <c r="DC38" s="697"/>
      <c r="DD38" s="668">
        <v>332050</v>
      </c>
      <c r="DE38" s="660"/>
      <c r="DF38" s="660"/>
      <c r="DG38" s="660"/>
      <c r="DH38" s="660"/>
      <c r="DI38" s="660"/>
      <c r="DJ38" s="660"/>
      <c r="DK38" s="661"/>
      <c r="DL38" s="668">
        <v>282316</v>
      </c>
      <c r="DM38" s="660"/>
      <c r="DN38" s="660"/>
      <c r="DO38" s="660"/>
      <c r="DP38" s="660"/>
      <c r="DQ38" s="660"/>
      <c r="DR38" s="660"/>
      <c r="DS38" s="660"/>
      <c r="DT38" s="660"/>
      <c r="DU38" s="660"/>
      <c r="DV38" s="661"/>
      <c r="DW38" s="664">
        <v>17</v>
      </c>
      <c r="DX38" s="695"/>
      <c r="DY38" s="695"/>
      <c r="DZ38" s="695"/>
      <c r="EA38" s="695"/>
      <c r="EB38" s="695"/>
      <c r="EC38" s="696"/>
    </row>
    <row r="39" spans="2:133" ht="11.25" customHeight="1">
      <c r="AQ39" s="736" t="s">
        <v>338</v>
      </c>
      <c r="AR39" s="737"/>
      <c r="AS39" s="737"/>
      <c r="AT39" s="737"/>
      <c r="AU39" s="737"/>
      <c r="AV39" s="737"/>
      <c r="AW39" s="737"/>
      <c r="AX39" s="737"/>
      <c r="AY39" s="738"/>
      <c r="AZ39" s="659" t="s">
        <v>231</v>
      </c>
      <c r="BA39" s="660"/>
      <c r="BB39" s="660"/>
      <c r="BC39" s="660"/>
      <c r="BD39" s="683"/>
      <c r="BE39" s="683"/>
      <c r="BF39" s="718"/>
      <c r="BG39" s="750" t="s">
        <v>339</v>
      </c>
      <c r="BH39" s="751"/>
      <c r="BI39" s="751"/>
      <c r="BJ39" s="751"/>
      <c r="BK39" s="751"/>
      <c r="BL39" s="215"/>
      <c r="BM39" s="675" t="s">
        <v>340</v>
      </c>
      <c r="BN39" s="675"/>
      <c r="BO39" s="675"/>
      <c r="BP39" s="675"/>
      <c r="BQ39" s="675"/>
      <c r="BR39" s="675"/>
      <c r="BS39" s="675"/>
      <c r="BT39" s="675"/>
      <c r="BU39" s="676"/>
      <c r="BV39" s="659">
        <v>74</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63366</v>
      </c>
      <c r="CS39" s="683"/>
      <c r="CT39" s="683"/>
      <c r="CU39" s="683"/>
      <c r="CV39" s="683"/>
      <c r="CW39" s="683"/>
      <c r="CX39" s="683"/>
      <c r="CY39" s="684"/>
      <c r="CZ39" s="664">
        <v>2.2999999999999998</v>
      </c>
      <c r="DA39" s="695"/>
      <c r="DB39" s="695"/>
      <c r="DC39" s="697"/>
      <c r="DD39" s="668">
        <v>19061</v>
      </c>
      <c r="DE39" s="683"/>
      <c r="DF39" s="683"/>
      <c r="DG39" s="683"/>
      <c r="DH39" s="683"/>
      <c r="DI39" s="683"/>
      <c r="DJ39" s="683"/>
      <c r="DK39" s="684"/>
      <c r="DL39" s="668" t="s">
        <v>122</v>
      </c>
      <c r="DM39" s="683"/>
      <c r="DN39" s="683"/>
      <c r="DO39" s="683"/>
      <c r="DP39" s="683"/>
      <c r="DQ39" s="683"/>
      <c r="DR39" s="683"/>
      <c r="DS39" s="683"/>
      <c r="DT39" s="683"/>
      <c r="DU39" s="683"/>
      <c r="DV39" s="684"/>
      <c r="DW39" s="664" t="s">
        <v>122</v>
      </c>
      <c r="DX39" s="695"/>
      <c r="DY39" s="695"/>
      <c r="DZ39" s="695"/>
      <c r="EA39" s="695"/>
      <c r="EB39" s="695"/>
      <c r="EC39" s="696"/>
    </row>
    <row r="40" spans="2:133" ht="11.25" customHeight="1">
      <c r="AQ40" s="736" t="s">
        <v>342</v>
      </c>
      <c r="AR40" s="737"/>
      <c r="AS40" s="737"/>
      <c r="AT40" s="737"/>
      <c r="AU40" s="737"/>
      <c r="AV40" s="737"/>
      <c r="AW40" s="737"/>
      <c r="AX40" s="737"/>
      <c r="AY40" s="738"/>
      <c r="AZ40" s="659">
        <v>80172</v>
      </c>
      <c r="BA40" s="660"/>
      <c r="BB40" s="660"/>
      <c r="BC40" s="660"/>
      <c r="BD40" s="683"/>
      <c r="BE40" s="683"/>
      <c r="BF40" s="718"/>
      <c r="BG40" s="750"/>
      <c r="BH40" s="751"/>
      <c r="BI40" s="751"/>
      <c r="BJ40" s="751"/>
      <c r="BK40" s="751"/>
      <c r="BL40" s="215"/>
      <c r="BM40" s="675" t="s">
        <v>343</v>
      </c>
      <c r="BN40" s="675"/>
      <c r="BO40" s="675"/>
      <c r="BP40" s="675"/>
      <c r="BQ40" s="675"/>
      <c r="BR40" s="675"/>
      <c r="BS40" s="675"/>
      <c r="BT40" s="675"/>
      <c r="BU40" s="676"/>
      <c r="BV40" s="659">
        <v>149</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2700</v>
      </c>
      <c r="CS40" s="660"/>
      <c r="CT40" s="660"/>
      <c r="CU40" s="660"/>
      <c r="CV40" s="660"/>
      <c r="CW40" s="660"/>
      <c r="CX40" s="660"/>
      <c r="CY40" s="661"/>
      <c r="CZ40" s="664">
        <v>0.1</v>
      </c>
      <c r="DA40" s="695"/>
      <c r="DB40" s="695"/>
      <c r="DC40" s="697"/>
      <c r="DD40" s="668" t="s">
        <v>122</v>
      </c>
      <c r="DE40" s="660"/>
      <c r="DF40" s="660"/>
      <c r="DG40" s="660"/>
      <c r="DH40" s="660"/>
      <c r="DI40" s="660"/>
      <c r="DJ40" s="660"/>
      <c r="DK40" s="661"/>
      <c r="DL40" s="668" t="s">
        <v>241</v>
      </c>
      <c r="DM40" s="660"/>
      <c r="DN40" s="660"/>
      <c r="DO40" s="660"/>
      <c r="DP40" s="660"/>
      <c r="DQ40" s="660"/>
      <c r="DR40" s="660"/>
      <c r="DS40" s="660"/>
      <c r="DT40" s="660"/>
      <c r="DU40" s="660"/>
      <c r="DV40" s="661"/>
      <c r="DW40" s="664" t="s">
        <v>122</v>
      </c>
      <c r="DX40" s="695"/>
      <c r="DY40" s="695"/>
      <c r="DZ40" s="695"/>
      <c r="EA40" s="695"/>
      <c r="EB40" s="695"/>
      <c r="EC40" s="696"/>
    </row>
    <row r="41" spans="2:133" ht="11.25" customHeight="1">
      <c r="AQ41" s="746" t="s">
        <v>345</v>
      </c>
      <c r="AR41" s="747"/>
      <c r="AS41" s="747"/>
      <c r="AT41" s="747"/>
      <c r="AU41" s="747"/>
      <c r="AV41" s="747"/>
      <c r="AW41" s="747"/>
      <c r="AX41" s="747"/>
      <c r="AY41" s="748"/>
      <c r="AZ41" s="739">
        <v>186804</v>
      </c>
      <c r="BA41" s="740"/>
      <c r="BB41" s="740"/>
      <c r="BC41" s="740"/>
      <c r="BD41" s="729"/>
      <c r="BE41" s="729"/>
      <c r="BF41" s="731"/>
      <c r="BG41" s="752"/>
      <c r="BH41" s="753"/>
      <c r="BI41" s="753"/>
      <c r="BJ41" s="753"/>
      <c r="BK41" s="753"/>
      <c r="BL41" s="216"/>
      <c r="BM41" s="686" t="s">
        <v>346</v>
      </c>
      <c r="BN41" s="686"/>
      <c r="BO41" s="686"/>
      <c r="BP41" s="686"/>
      <c r="BQ41" s="686"/>
      <c r="BR41" s="686"/>
      <c r="BS41" s="686"/>
      <c r="BT41" s="686"/>
      <c r="BU41" s="687"/>
      <c r="BV41" s="739">
        <v>438</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231</v>
      </c>
      <c r="CS41" s="683"/>
      <c r="CT41" s="683"/>
      <c r="CU41" s="683"/>
      <c r="CV41" s="683"/>
      <c r="CW41" s="683"/>
      <c r="CX41" s="683"/>
      <c r="CY41" s="684"/>
      <c r="CZ41" s="664" t="s">
        <v>122</v>
      </c>
      <c r="DA41" s="695"/>
      <c r="DB41" s="695"/>
      <c r="DC41" s="697"/>
      <c r="DD41" s="668" t="s">
        <v>241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476898</v>
      </c>
      <c r="CS42" s="660"/>
      <c r="CT42" s="660"/>
      <c r="CU42" s="660"/>
      <c r="CV42" s="660"/>
      <c r="CW42" s="660"/>
      <c r="CX42" s="660"/>
      <c r="CY42" s="661"/>
      <c r="CZ42" s="664">
        <v>17.2</v>
      </c>
      <c r="DA42" s="665"/>
      <c r="DB42" s="665"/>
      <c r="DC42" s="760"/>
      <c r="DD42" s="668">
        <v>112715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15844</v>
      </c>
      <c r="CS43" s="683"/>
      <c r="CT43" s="683"/>
      <c r="CU43" s="683"/>
      <c r="CV43" s="683"/>
      <c r="CW43" s="683"/>
      <c r="CX43" s="683"/>
      <c r="CY43" s="684"/>
      <c r="CZ43" s="664">
        <v>0.6</v>
      </c>
      <c r="DA43" s="695"/>
      <c r="DB43" s="695"/>
      <c r="DC43" s="697"/>
      <c r="DD43" s="668">
        <v>14495</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470108</v>
      </c>
      <c r="CS44" s="660"/>
      <c r="CT44" s="660"/>
      <c r="CU44" s="660"/>
      <c r="CV44" s="660"/>
      <c r="CW44" s="660"/>
      <c r="CX44" s="660"/>
      <c r="CY44" s="661"/>
      <c r="CZ44" s="664">
        <v>17</v>
      </c>
      <c r="DA44" s="665"/>
      <c r="DB44" s="665"/>
      <c r="DC44" s="760"/>
      <c r="DD44" s="668">
        <v>110390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223424</v>
      </c>
      <c r="CS45" s="683"/>
      <c r="CT45" s="683"/>
      <c r="CU45" s="683"/>
      <c r="CV45" s="683"/>
      <c r="CW45" s="683"/>
      <c r="CX45" s="683"/>
      <c r="CY45" s="684"/>
      <c r="CZ45" s="664">
        <v>8.1</v>
      </c>
      <c r="DA45" s="695"/>
      <c r="DB45" s="695"/>
      <c r="DC45" s="697"/>
      <c r="DD45" s="668">
        <v>32568</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183591</v>
      </c>
      <c r="CS46" s="660"/>
      <c r="CT46" s="660"/>
      <c r="CU46" s="660"/>
      <c r="CV46" s="660"/>
      <c r="CW46" s="660"/>
      <c r="CX46" s="660"/>
      <c r="CY46" s="661"/>
      <c r="CZ46" s="664">
        <v>6.6</v>
      </c>
      <c r="DA46" s="665"/>
      <c r="DB46" s="665"/>
      <c r="DC46" s="760"/>
      <c r="DD46" s="668">
        <v>75315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6790</v>
      </c>
      <c r="CS47" s="683"/>
      <c r="CT47" s="683"/>
      <c r="CU47" s="683"/>
      <c r="CV47" s="683"/>
      <c r="CW47" s="683"/>
      <c r="CX47" s="683"/>
      <c r="CY47" s="684"/>
      <c r="CZ47" s="664">
        <v>0.2</v>
      </c>
      <c r="DA47" s="695"/>
      <c r="DB47" s="695"/>
      <c r="DC47" s="697"/>
      <c r="DD47" s="668">
        <v>2325</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2771365</v>
      </c>
      <c r="CS49" s="729"/>
      <c r="CT49" s="729"/>
      <c r="CU49" s="729"/>
      <c r="CV49" s="729"/>
      <c r="CW49" s="729"/>
      <c r="CX49" s="729"/>
      <c r="CY49" s="761"/>
      <c r="CZ49" s="744">
        <v>100</v>
      </c>
      <c r="DA49" s="762"/>
      <c r="DB49" s="762"/>
      <c r="DC49" s="763"/>
      <c r="DD49" s="764">
        <v>1998053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sgY3hm9XlnfPHtfMkuUYtZpgk+BIp5UlwHIvmJjwq2JZ0ziL24oj9ttddBJOSoFkClhjqR7Y6kpj5M+XT4dWg==" saltValue="HiIZ8EUHDIsZke3mQ6ZY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3130</v>
      </c>
      <c r="R7" s="795"/>
      <c r="S7" s="795"/>
      <c r="T7" s="795"/>
      <c r="U7" s="795"/>
      <c r="V7" s="795">
        <v>2770</v>
      </c>
      <c r="W7" s="795"/>
      <c r="X7" s="795"/>
      <c r="Y7" s="795"/>
      <c r="Z7" s="795"/>
      <c r="AA7" s="795">
        <v>360</v>
      </c>
      <c r="AB7" s="795"/>
      <c r="AC7" s="795"/>
      <c r="AD7" s="795"/>
      <c r="AE7" s="796"/>
      <c r="AF7" s="797">
        <v>300</v>
      </c>
      <c r="AG7" s="798"/>
      <c r="AH7" s="798"/>
      <c r="AI7" s="798"/>
      <c r="AJ7" s="799"/>
      <c r="AK7" s="834">
        <v>209</v>
      </c>
      <c r="AL7" s="835"/>
      <c r="AM7" s="835"/>
      <c r="AN7" s="835"/>
      <c r="AO7" s="835"/>
      <c r="AP7" s="835">
        <v>3803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593</v>
      </c>
      <c r="BT7" s="839"/>
      <c r="BU7" s="839"/>
      <c r="BV7" s="839"/>
      <c r="BW7" s="839"/>
      <c r="BX7" s="839"/>
      <c r="BY7" s="839"/>
      <c r="BZ7" s="839"/>
      <c r="CA7" s="839"/>
      <c r="CB7" s="839"/>
      <c r="CC7" s="839"/>
      <c r="CD7" s="839"/>
      <c r="CE7" s="839"/>
      <c r="CF7" s="839"/>
      <c r="CG7" s="840"/>
      <c r="CH7" s="831">
        <v>1</v>
      </c>
      <c r="CI7" s="832"/>
      <c r="CJ7" s="832"/>
      <c r="CK7" s="832"/>
      <c r="CL7" s="833"/>
      <c r="CM7" s="831">
        <v>0</v>
      </c>
      <c r="CN7" s="832"/>
      <c r="CO7" s="832"/>
      <c r="CP7" s="832"/>
      <c r="CQ7" s="833"/>
      <c r="CR7" s="831">
        <v>5</v>
      </c>
      <c r="CS7" s="832"/>
      <c r="CT7" s="832"/>
      <c r="CU7" s="832"/>
      <c r="CV7" s="833"/>
      <c r="CW7" s="831" t="s">
        <v>596</v>
      </c>
      <c r="CX7" s="832"/>
      <c r="CY7" s="832"/>
      <c r="CZ7" s="832"/>
      <c r="DA7" s="833"/>
      <c r="DB7" s="831" t="s">
        <v>596</v>
      </c>
      <c r="DC7" s="832"/>
      <c r="DD7" s="832"/>
      <c r="DE7" s="832"/>
      <c r="DF7" s="833"/>
      <c r="DG7" s="831" t="s">
        <v>596</v>
      </c>
      <c r="DH7" s="832"/>
      <c r="DI7" s="832"/>
      <c r="DJ7" s="832"/>
      <c r="DK7" s="833"/>
      <c r="DL7" s="831" t="s">
        <v>596</v>
      </c>
      <c r="DM7" s="832"/>
      <c r="DN7" s="832"/>
      <c r="DO7" s="832"/>
      <c r="DP7" s="833"/>
      <c r="DQ7" s="831" t="s">
        <v>596</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10</v>
      </c>
      <c r="R8" s="819"/>
      <c r="S8" s="819"/>
      <c r="T8" s="819"/>
      <c r="U8" s="819"/>
      <c r="V8" s="819">
        <v>292</v>
      </c>
      <c r="W8" s="819"/>
      <c r="X8" s="819"/>
      <c r="Y8" s="819"/>
      <c r="Z8" s="819"/>
      <c r="AA8" s="819">
        <v>-282</v>
      </c>
      <c r="AB8" s="819"/>
      <c r="AC8" s="819"/>
      <c r="AD8" s="819"/>
      <c r="AE8" s="820"/>
      <c r="AF8" s="821">
        <v>-282</v>
      </c>
      <c r="AG8" s="822"/>
      <c r="AH8" s="822"/>
      <c r="AI8" s="822"/>
      <c r="AJ8" s="823"/>
      <c r="AK8" s="824" t="s">
        <v>594</v>
      </c>
      <c r="AL8" s="825"/>
      <c r="AM8" s="825"/>
      <c r="AN8" s="825"/>
      <c r="AO8" s="825"/>
      <c r="AP8" s="825" t="s">
        <v>595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3140</v>
      </c>
      <c r="R23" s="854"/>
      <c r="S23" s="854"/>
      <c r="T23" s="854"/>
      <c r="U23" s="854"/>
      <c r="V23" s="854">
        <v>3062</v>
      </c>
      <c r="W23" s="854"/>
      <c r="X23" s="854"/>
      <c r="Y23" s="854"/>
      <c r="Z23" s="854"/>
      <c r="AA23" s="854">
        <v>78</v>
      </c>
      <c r="AB23" s="854"/>
      <c r="AC23" s="854"/>
      <c r="AD23" s="854"/>
      <c r="AE23" s="855"/>
      <c r="AF23" s="856">
        <v>18</v>
      </c>
      <c r="AG23" s="854"/>
      <c r="AH23" s="854"/>
      <c r="AI23" s="854"/>
      <c r="AJ23" s="857"/>
      <c r="AK23" s="858"/>
      <c r="AL23" s="859"/>
      <c r="AM23" s="859"/>
      <c r="AN23" s="859"/>
      <c r="AO23" s="859"/>
      <c r="AP23" s="854">
        <v>3803</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1">
        <v>637</v>
      </c>
      <c r="R28" s="882"/>
      <c r="S28" s="882"/>
      <c r="T28" s="882"/>
      <c r="U28" s="882"/>
      <c r="V28" s="882">
        <v>636</v>
      </c>
      <c r="W28" s="882"/>
      <c r="X28" s="882"/>
      <c r="Y28" s="882"/>
      <c r="Z28" s="882"/>
      <c r="AA28" s="882">
        <v>1</v>
      </c>
      <c r="AB28" s="882"/>
      <c r="AC28" s="882"/>
      <c r="AD28" s="882"/>
      <c r="AE28" s="883"/>
      <c r="AF28" s="884">
        <v>1</v>
      </c>
      <c r="AG28" s="882"/>
      <c r="AH28" s="882"/>
      <c r="AI28" s="882"/>
      <c r="AJ28" s="885"/>
      <c r="AK28" s="886">
        <v>80</v>
      </c>
      <c r="AL28" s="878"/>
      <c r="AM28" s="878"/>
      <c r="AN28" s="878"/>
      <c r="AO28" s="878"/>
      <c r="AP28" s="878" t="s">
        <v>596</v>
      </c>
      <c r="AQ28" s="878"/>
      <c r="AR28" s="878"/>
      <c r="AS28" s="878"/>
      <c r="AT28" s="878"/>
      <c r="AU28" s="878" t="s">
        <v>596</v>
      </c>
      <c r="AV28" s="878"/>
      <c r="AW28" s="878"/>
      <c r="AX28" s="878"/>
      <c r="AY28" s="878"/>
      <c r="AZ28" s="878" t="s">
        <v>596</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599</v>
      </c>
      <c r="R29" s="819"/>
      <c r="S29" s="819"/>
      <c r="T29" s="819"/>
      <c r="U29" s="819"/>
      <c r="V29" s="819">
        <v>593</v>
      </c>
      <c r="W29" s="819"/>
      <c r="X29" s="819"/>
      <c r="Y29" s="819"/>
      <c r="Z29" s="819"/>
      <c r="AA29" s="819">
        <v>6</v>
      </c>
      <c r="AB29" s="819"/>
      <c r="AC29" s="819"/>
      <c r="AD29" s="819"/>
      <c r="AE29" s="820"/>
      <c r="AF29" s="821">
        <v>6</v>
      </c>
      <c r="AG29" s="822"/>
      <c r="AH29" s="822"/>
      <c r="AI29" s="822"/>
      <c r="AJ29" s="823"/>
      <c r="AK29" s="889">
        <v>104</v>
      </c>
      <c r="AL29" s="890"/>
      <c r="AM29" s="890"/>
      <c r="AN29" s="890"/>
      <c r="AO29" s="890"/>
      <c r="AP29" s="825" t="s">
        <v>595</v>
      </c>
      <c r="AQ29" s="825"/>
      <c r="AR29" s="825"/>
      <c r="AS29" s="825"/>
      <c r="AT29" s="825"/>
      <c r="AU29" s="825" t="s">
        <v>595</v>
      </c>
      <c r="AV29" s="825"/>
      <c r="AW29" s="825"/>
      <c r="AX29" s="825"/>
      <c r="AY29" s="825"/>
      <c r="AZ29" s="825" t="s">
        <v>595</v>
      </c>
      <c r="BA29" s="825"/>
      <c r="BB29" s="825"/>
      <c r="BC29" s="825"/>
      <c r="BD29" s="825"/>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14</v>
      </c>
      <c r="R30" s="819"/>
      <c r="S30" s="819"/>
      <c r="T30" s="819"/>
      <c r="U30" s="819"/>
      <c r="V30" s="819">
        <v>14</v>
      </c>
      <c r="W30" s="819"/>
      <c r="X30" s="819"/>
      <c r="Y30" s="819"/>
      <c r="Z30" s="819"/>
      <c r="AA30" s="819">
        <v>0</v>
      </c>
      <c r="AB30" s="819"/>
      <c r="AC30" s="819"/>
      <c r="AD30" s="819"/>
      <c r="AE30" s="820"/>
      <c r="AF30" s="821">
        <v>0</v>
      </c>
      <c r="AG30" s="822"/>
      <c r="AH30" s="822"/>
      <c r="AI30" s="822"/>
      <c r="AJ30" s="823"/>
      <c r="AK30" s="889">
        <v>6</v>
      </c>
      <c r="AL30" s="890"/>
      <c r="AM30" s="890"/>
      <c r="AN30" s="890"/>
      <c r="AO30" s="890"/>
      <c r="AP30" s="825" t="s">
        <v>595</v>
      </c>
      <c r="AQ30" s="825"/>
      <c r="AR30" s="825"/>
      <c r="AS30" s="825"/>
      <c r="AT30" s="825"/>
      <c r="AU30" s="825" t="s">
        <v>595</v>
      </c>
      <c r="AV30" s="825"/>
      <c r="AW30" s="825"/>
      <c r="AX30" s="825"/>
      <c r="AY30" s="825"/>
      <c r="AZ30" s="825" t="s">
        <v>595</v>
      </c>
      <c r="BA30" s="825"/>
      <c r="BB30" s="825"/>
      <c r="BC30" s="825"/>
      <c r="BD30" s="825"/>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46</v>
      </c>
      <c r="R31" s="819"/>
      <c r="S31" s="819"/>
      <c r="T31" s="819"/>
      <c r="U31" s="819"/>
      <c r="V31" s="819">
        <v>45</v>
      </c>
      <c r="W31" s="819"/>
      <c r="X31" s="819"/>
      <c r="Y31" s="819"/>
      <c r="Z31" s="819"/>
      <c r="AA31" s="819">
        <v>1</v>
      </c>
      <c r="AB31" s="819"/>
      <c r="AC31" s="819"/>
      <c r="AD31" s="819"/>
      <c r="AE31" s="820"/>
      <c r="AF31" s="821">
        <v>1</v>
      </c>
      <c r="AG31" s="822"/>
      <c r="AH31" s="822"/>
      <c r="AI31" s="822"/>
      <c r="AJ31" s="823"/>
      <c r="AK31" s="889">
        <v>21</v>
      </c>
      <c r="AL31" s="890"/>
      <c r="AM31" s="890"/>
      <c r="AN31" s="890"/>
      <c r="AO31" s="890"/>
      <c r="AP31" s="825" t="s">
        <v>595</v>
      </c>
      <c r="AQ31" s="825"/>
      <c r="AR31" s="825"/>
      <c r="AS31" s="825"/>
      <c r="AT31" s="825"/>
      <c r="AU31" s="825" t="s">
        <v>595</v>
      </c>
      <c r="AV31" s="825"/>
      <c r="AW31" s="825"/>
      <c r="AX31" s="825"/>
      <c r="AY31" s="825"/>
      <c r="AZ31" s="825" t="s">
        <v>595</v>
      </c>
      <c r="BA31" s="825"/>
      <c r="BB31" s="825"/>
      <c r="BC31" s="825"/>
      <c r="BD31" s="825"/>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168</v>
      </c>
      <c r="R32" s="819"/>
      <c r="S32" s="819"/>
      <c r="T32" s="819"/>
      <c r="U32" s="819"/>
      <c r="V32" s="819">
        <v>168</v>
      </c>
      <c r="W32" s="819"/>
      <c r="X32" s="819"/>
      <c r="Y32" s="819"/>
      <c r="Z32" s="819"/>
      <c r="AA32" s="819">
        <v>0</v>
      </c>
      <c r="AB32" s="819"/>
      <c r="AC32" s="819"/>
      <c r="AD32" s="819"/>
      <c r="AE32" s="820"/>
      <c r="AF32" s="821">
        <v>0</v>
      </c>
      <c r="AG32" s="822"/>
      <c r="AH32" s="822"/>
      <c r="AI32" s="822"/>
      <c r="AJ32" s="823"/>
      <c r="AK32" s="889">
        <v>29</v>
      </c>
      <c r="AL32" s="890"/>
      <c r="AM32" s="890"/>
      <c r="AN32" s="890"/>
      <c r="AO32" s="890"/>
      <c r="AP32" s="890">
        <v>527</v>
      </c>
      <c r="AQ32" s="890"/>
      <c r="AR32" s="890"/>
      <c r="AS32" s="890"/>
      <c r="AT32" s="890"/>
      <c r="AU32" s="890">
        <v>289</v>
      </c>
      <c r="AV32" s="890"/>
      <c r="AW32" s="890"/>
      <c r="AX32" s="890"/>
      <c r="AY32" s="890"/>
      <c r="AZ32" s="825" t="s">
        <v>595</v>
      </c>
      <c r="BA32" s="825"/>
      <c r="BB32" s="825"/>
      <c r="BC32" s="825"/>
      <c r="BD32" s="825"/>
      <c r="BE32" s="887" t="s">
        <v>401</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121</v>
      </c>
      <c r="R33" s="819"/>
      <c r="S33" s="819"/>
      <c r="T33" s="819"/>
      <c r="U33" s="819"/>
      <c r="V33" s="819">
        <v>121</v>
      </c>
      <c r="W33" s="819"/>
      <c r="X33" s="819"/>
      <c r="Y33" s="819"/>
      <c r="Z33" s="819"/>
      <c r="AA33" s="819">
        <v>0</v>
      </c>
      <c r="AB33" s="819"/>
      <c r="AC33" s="819"/>
      <c r="AD33" s="819"/>
      <c r="AE33" s="820"/>
      <c r="AF33" s="821">
        <v>0</v>
      </c>
      <c r="AG33" s="822"/>
      <c r="AH33" s="822"/>
      <c r="AI33" s="822"/>
      <c r="AJ33" s="823"/>
      <c r="AK33" s="889">
        <v>69</v>
      </c>
      <c r="AL33" s="890"/>
      <c r="AM33" s="890"/>
      <c r="AN33" s="890"/>
      <c r="AO33" s="890"/>
      <c r="AP33" s="890">
        <v>819</v>
      </c>
      <c r="AQ33" s="890"/>
      <c r="AR33" s="890"/>
      <c r="AS33" s="890"/>
      <c r="AT33" s="890"/>
      <c r="AU33" s="890">
        <v>645</v>
      </c>
      <c r="AV33" s="890"/>
      <c r="AW33" s="890"/>
      <c r="AX33" s="890"/>
      <c r="AY33" s="890"/>
      <c r="AZ33" s="825" t="s">
        <v>595</v>
      </c>
      <c r="BA33" s="825"/>
      <c r="BB33" s="825"/>
      <c r="BC33" s="825"/>
      <c r="BD33" s="825"/>
      <c r="BE33" s="887" t="s">
        <v>403</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77</v>
      </c>
      <c r="R34" s="819"/>
      <c r="S34" s="819"/>
      <c r="T34" s="819"/>
      <c r="U34" s="819"/>
      <c r="V34" s="819">
        <v>66</v>
      </c>
      <c r="W34" s="819"/>
      <c r="X34" s="819"/>
      <c r="Y34" s="819"/>
      <c r="Z34" s="819"/>
      <c r="AA34" s="819">
        <v>11</v>
      </c>
      <c r="AB34" s="819"/>
      <c r="AC34" s="819"/>
      <c r="AD34" s="819"/>
      <c r="AE34" s="820"/>
      <c r="AF34" s="821">
        <v>11</v>
      </c>
      <c r="AG34" s="822"/>
      <c r="AH34" s="822"/>
      <c r="AI34" s="822"/>
      <c r="AJ34" s="823"/>
      <c r="AK34" s="889" t="s">
        <v>595</v>
      </c>
      <c r="AL34" s="890"/>
      <c r="AM34" s="890"/>
      <c r="AN34" s="890"/>
      <c r="AO34" s="890"/>
      <c r="AP34" s="825" t="s">
        <v>595</v>
      </c>
      <c r="AQ34" s="825"/>
      <c r="AR34" s="825"/>
      <c r="AS34" s="825"/>
      <c r="AT34" s="825"/>
      <c r="AU34" s="825" t="s">
        <v>595</v>
      </c>
      <c r="AV34" s="825"/>
      <c r="AW34" s="825"/>
      <c r="AX34" s="825"/>
      <c r="AY34" s="825"/>
      <c r="AZ34" s="825" t="s">
        <v>595</v>
      </c>
      <c r="BA34" s="825"/>
      <c r="BB34" s="825"/>
      <c r="BC34" s="825"/>
      <c r="BD34" s="825"/>
      <c r="BE34" s="887" t="s">
        <v>405</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407</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19</v>
      </c>
      <c r="AG63" s="901"/>
      <c r="AH63" s="901"/>
      <c r="AI63" s="901"/>
      <c r="AJ63" s="902"/>
      <c r="AK63" s="903"/>
      <c r="AL63" s="898"/>
      <c r="AM63" s="898"/>
      <c r="AN63" s="898"/>
      <c r="AO63" s="898"/>
      <c r="AP63" s="901">
        <v>1346</v>
      </c>
      <c r="AQ63" s="901"/>
      <c r="AR63" s="901"/>
      <c r="AS63" s="901"/>
      <c r="AT63" s="901"/>
      <c r="AU63" s="901">
        <v>934</v>
      </c>
      <c r="AV63" s="901"/>
      <c r="AW63" s="901"/>
      <c r="AX63" s="901"/>
      <c r="AY63" s="901"/>
      <c r="AZ63" s="905"/>
      <c r="BA63" s="905"/>
      <c r="BB63" s="905"/>
      <c r="BC63" s="905"/>
      <c r="BD63" s="905"/>
      <c r="BE63" s="906"/>
      <c r="BF63" s="906"/>
      <c r="BG63" s="906"/>
      <c r="BH63" s="906"/>
      <c r="BI63" s="907"/>
      <c r="BJ63" s="908" t="s">
        <v>408</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1" t="s">
        <v>414</v>
      </c>
      <c r="AG66" s="873"/>
      <c r="AH66" s="873"/>
      <c r="AI66" s="873"/>
      <c r="AJ66" s="912"/>
      <c r="AK66" s="777" t="s">
        <v>415</v>
      </c>
      <c r="AL66" s="801"/>
      <c r="AM66" s="801"/>
      <c r="AN66" s="801"/>
      <c r="AO66" s="802"/>
      <c r="AP66" s="777" t="s">
        <v>416</v>
      </c>
      <c r="AQ66" s="778"/>
      <c r="AR66" s="778"/>
      <c r="AS66" s="778"/>
      <c r="AT66" s="779"/>
      <c r="AU66" s="777" t="s">
        <v>417</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583</v>
      </c>
      <c r="C68" s="929"/>
      <c r="D68" s="929"/>
      <c r="E68" s="929"/>
      <c r="F68" s="929"/>
      <c r="G68" s="929"/>
      <c r="H68" s="929"/>
      <c r="I68" s="929"/>
      <c r="J68" s="929"/>
      <c r="K68" s="929"/>
      <c r="L68" s="929"/>
      <c r="M68" s="929"/>
      <c r="N68" s="929"/>
      <c r="O68" s="929"/>
      <c r="P68" s="930"/>
      <c r="Q68" s="931">
        <v>517</v>
      </c>
      <c r="R68" s="925"/>
      <c r="S68" s="925"/>
      <c r="T68" s="925"/>
      <c r="U68" s="925"/>
      <c r="V68" s="925">
        <v>513</v>
      </c>
      <c r="W68" s="925"/>
      <c r="X68" s="925"/>
      <c r="Y68" s="925"/>
      <c r="Z68" s="925"/>
      <c r="AA68" s="925">
        <v>4</v>
      </c>
      <c r="AB68" s="925"/>
      <c r="AC68" s="925"/>
      <c r="AD68" s="925"/>
      <c r="AE68" s="925"/>
      <c r="AF68" s="925">
        <v>4</v>
      </c>
      <c r="AG68" s="925"/>
      <c r="AH68" s="925"/>
      <c r="AI68" s="925"/>
      <c r="AJ68" s="925"/>
      <c r="AK68" s="925" t="s">
        <v>596</v>
      </c>
      <c r="AL68" s="925"/>
      <c r="AM68" s="925"/>
      <c r="AN68" s="925"/>
      <c r="AO68" s="925"/>
      <c r="AP68" s="925" t="s">
        <v>596</v>
      </c>
      <c r="AQ68" s="925"/>
      <c r="AR68" s="925"/>
      <c r="AS68" s="925"/>
      <c r="AT68" s="925"/>
      <c r="AU68" s="925" t="s">
        <v>596</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584</v>
      </c>
      <c r="C69" s="933"/>
      <c r="D69" s="933"/>
      <c r="E69" s="933"/>
      <c r="F69" s="933"/>
      <c r="G69" s="933"/>
      <c r="H69" s="933"/>
      <c r="I69" s="933"/>
      <c r="J69" s="933"/>
      <c r="K69" s="933"/>
      <c r="L69" s="933"/>
      <c r="M69" s="933"/>
      <c r="N69" s="933"/>
      <c r="O69" s="933"/>
      <c r="P69" s="934"/>
      <c r="Q69" s="935">
        <v>172</v>
      </c>
      <c r="R69" s="890"/>
      <c r="S69" s="890"/>
      <c r="T69" s="890"/>
      <c r="U69" s="890"/>
      <c r="V69" s="890">
        <v>170</v>
      </c>
      <c r="W69" s="890"/>
      <c r="X69" s="890"/>
      <c r="Y69" s="890"/>
      <c r="Z69" s="890"/>
      <c r="AA69" s="890">
        <v>2</v>
      </c>
      <c r="AB69" s="890"/>
      <c r="AC69" s="890"/>
      <c r="AD69" s="890"/>
      <c r="AE69" s="890"/>
      <c r="AF69" s="890">
        <v>2</v>
      </c>
      <c r="AG69" s="890"/>
      <c r="AH69" s="890"/>
      <c r="AI69" s="890"/>
      <c r="AJ69" s="890"/>
      <c r="AK69" s="890" t="s">
        <v>596</v>
      </c>
      <c r="AL69" s="890"/>
      <c r="AM69" s="890"/>
      <c r="AN69" s="890"/>
      <c r="AO69" s="890"/>
      <c r="AP69" s="890" t="s">
        <v>596</v>
      </c>
      <c r="AQ69" s="890"/>
      <c r="AR69" s="890"/>
      <c r="AS69" s="890"/>
      <c r="AT69" s="890"/>
      <c r="AU69" s="890" t="s">
        <v>596</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585</v>
      </c>
      <c r="C70" s="933"/>
      <c r="D70" s="933"/>
      <c r="E70" s="933"/>
      <c r="F70" s="933"/>
      <c r="G70" s="933"/>
      <c r="H70" s="933"/>
      <c r="I70" s="933"/>
      <c r="J70" s="933"/>
      <c r="K70" s="933"/>
      <c r="L70" s="933"/>
      <c r="M70" s="933"/>
      <c r="N70" s="933"/>
      <c r="O70" s="933"/>
      <c r="P70" s="934"/>
      <c r="Q70" s="935">
        <v>33</v>
      </c>
      <c r="R70" s="890"/>
      <c r="S70" s="890"/>
      <c r="T70" s="890"/>
      <c r="U70" s="890"/>
      <c r="V70" s="890">
        <v>31</v>
      </c>
      <c r="W70" s="890"/>
      <c r="X70" s="890"/>
      <c r="Y70" s="890"/>
      <c r="Z70" s="890"/>
      <c r="AA70" s="890">
        <v>2</v>
      </c>
      <c r="AB70" s="890"/>
      <c r="AC70" s="890"/>
      <c r="AD70" s="890"/>
      <c r="AE70" s="890"/>
      <c r="AF70" s="890">
        <v>2</v>
      </c>
      <c r="AG70" s="890"/>
      <c r="AH70" s="890"/>
      <c r="AI70" s="890"/>
      <c r="AJ70" s="890"/>
      <c r="AK70" s="890" t="s">
        <v>596</v>
      </c>
      <c r="AL70" s="890"/>
      <c r="AM70" s="890"/>
      <c r="AN70" s="890"/>
      <c r="AO70" s="890"/>
      <c r="AP70" s="890" t="s">
        <v>596</v>
      </c>
      <c r="AQ70" s="890"/>
      <c r="AR70" s="890"/>
      <c r="AS70" s="890"/>
      <c r="AT70" s="890"/>
      <c r="AU70" s="890" t="s">
        <v>596</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586</v>
      </c>
      <c r="C71" s="933"/>
      <c r="D71" s="933"/>
      <c r="E71" s="933"/>
      <c r="F71" s="933"/>
      <c r="G71" s="933"/>
      <c r="H71" s="933"/>
      <c r="I71" s="933"/>
      <c r="J71" s="933"/>
      <c r="K71" s="933"/>
      <c r="L71" s="933"/>
      <c r="M71" s="933"/>
      <c r="N71" s="933"/>
      <c r="O71" s="933"/>
      <c r="P71" s="934"/>
      <c r="Q71" s="935">
        <v>1080</v>
      </c>
      <c r="R71" s="890"/>
      <c r="S71" s="890"/>
      <c r="T71" s="890"/>
      <c r="U71" s="890"/>
      <c r="V71" s="890">
        <v>1025</v>
      </c>
      <c r="W71" s="890"/>
      <c r="X71" s="890"/>
      <c r="Y71" s="890"/>
      <c r="Z71" s="890"/>
      <c r="AA71" s="890">
        <v>55</v>
      </c>
      <c r="AB71" s="890"/>
      <c r="AC71" s="890"/>
      <c r="AD71" s="890"/>
      <c r="AE71" s="890"/>
      <c r="AF71" s="890">
        <v>55</v>
      </c>
      <c r="AG71" s="890"/>
      <c r="AH71" s="890"/>
      <c r="AI71" s="890"/>
      <c r="AJ71" s="890"/>
      <c r="AK71" s="890" t="s">
        <v>596</v>
      </c>
      <c r="AL71" s="890"/>
      <c r="AM71" s="890"/>
      <c r="AN71" s="890"/>
      <c r="AO71" s="890"/>
      <c r="AP71" s="890">
        <v>912</v>
      </c>
      <c r="AQ71" s="890"/>
      <c r="AR71" s="890"/>
      <c r="AS71" s="890"/>
      <c r="AT71" s="890"/>
      <c r="AU71" s="890">
        <v>63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590</v>
      </c>
      <c r="C72" s="933"/>
      <c r="D72" s="933"/>
      <c r="E72" s="933"/>
      <c r="F72" s="933"/>
      <c r="G72" s="933"/>
      <c r="H72" s="933"/>
      <c r="I72" s="933"/>
      <c r="J72" s="933"/>
      <c r="K72" s="933"/>
      <c r="L72" s="933"/>
      <c r="M72" s="933"/>
      <c r="N72" s="933"/>
      <c r="O72" s="933"/>
      <c r="P72" s="934"/>
      <c r="Q72" s="935">
        <v>40</v>
      </c>
      <c r="R72" s="890"/>
      <c r="S72" s="890"/>
      <c r="T72" s="890"/>
      <c r="U72" s="890"/>
      <c r="V72" s="890">
        <v>40</v>
      </c>
      <c r="W72" s="890"/>
      <c r="X72" s="890"/>
      <c r="Y72" s="890"/>
      <c r="Z72" s="890"/>
      <c r="AA72" s="890">
        <v>0</v>
      </c>
      <c r="AB72" s="890"/>
      <c r="AC72" s="890"/>
      <c r="AD72" s="890"/>
      <c r="AE72" s="890"/>
      <c r="AF72" s="890">
        <v>0</v>
      </c>
      <c r="AG72" s="890"/>
      <c r="AH72" s="890"/>
      <c r="AI72" s="890"/>
      <c r="AJ72" s="890"/>
      <c r="AK72" s="890" t="s">
        <v>596</v>
      </c>
      <c r="AL72" s="890"/>
      <c r="AM72" s="890"/>
      <c r="AN72" s="890"/>
      <c r="AO72" s="890"/>
      <c r="AP72" s="890" t="s">
        <v>596</v>
      </c>
      <c r="AQ72" s="890"/>
      <c r="AR72" s="890"/>
      <c r="AS72" s="890"/>
      <c r="AT72" s="890"/>
      <c r="AU72" s="890" t="s">
        <v>596</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587</v>
      </c>
      <c r="C73" s="933"/>
      <c r="D73" s="933"/>
      <c r="E73" s="933"/>
      <c r="F73" s="933"/>
      <c r="G73" s="933"/>
      <c r="H73" s="933"/>
      <c r="I73" s="933"/>
      <c r="J73" s="933"/>
      <c r="K73" s="933"/>
      <c r="L73" s="933"/>
      <c r="M73" s="933"/>
      <c r="N73" s="933"/>
      <c r="O73" s="933"/>
      <c r="P73" s="934"/>
      <c r="Q73" s="935">
        <v>148</v>
      </c>
      <c r="R73" s="890"/>
      <c r="S73" s="890"/>
      <c r="T73" s="890"/>
      <c r="U73" s="890"/>
      <c r="V73" s="890">
        <v>140</v>
      </c>
      <c r="W73" s="890"/>
      <c r="X73" s="890"/>
      <c r="Y73" s="890"/>
      <c r="Z73" s="890"/>
      <c r="AA73" s="890">
        <v>8</v>
      </c>
      <c r="AB73" s="890"/>
      <c r="AC73" s="890"/>
      <c r="AD73" s="890"/>
      <c r="AE73" s="890"/>
      <c r="AF73" s="890">
        <v>8</v>
      </c>
      <c r="AG73" s="890"/>
      <c r="AH73" s="890"/>
      <c r="AI73" s="890"/>
      <c r="AJ73" s="890"/>
      <c r="AK73" s="890" t="s">
        <v>596</v>
      </c>
      <c r="AL73" s="890"/>
      <c r="AM73" s="890"/>
      <c r="AN73" s="890"/>
      <c r="AO73" s="890"/>
      <c r="AP73" s="890" t="s">
        <v>596</v>
      </c>
      <c r="AQ73" s="890"/>
      <c r="AR73" s="890"/>
      <c r="AS73" s="890"/>
      <c r="AT73" s="890"/>
      <c r="AU73" s="890" t="s">
        <v>596</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588</v>
      </c>
      <c r="C74" s="933"/>
      <c r="D74" s="933"/>
      <c r="E74" s="933"/>
      <c r="F74" s="933"/>
      <c r="G74" s="933"/>
      <c r="H74" s="933"/>
      <c r="I74" s="933"/>
      <c r="J74" s="933"/>
      <c r="K74" s="933"/>
      <c r="L74" s="933"/>
      <c r="M74" s="933"/>
      <c r="N74" s="933"/>
      <c r="O74" s="933"/>
      <c r="P74" s="934"/>
      <c r="Q74" s="935">
        <v>4961</v>
      </c>
      <c r="R74" s="890"/>
      <c r="S74" s="890"/>
      <c r="T74" s="890"/>
      <c r="U74" s="890"/>
      <c r="V74" s="890">
        <v>4165</v>
      </c>
      <c r="W74" s="890"/>
      <c r="X74" s="890"/>
      <c r="Y74" s="890"/>
      <c r="Z74" s="890"/>
      <c r="AA74" s="890">
        <v>796</v>
      </c>
      <c r="AB74" s="890"/>
      <c r="AC74" s="890"/>
      <c r="AD74" s="890"/>
      <c r="AE74" s="890"/>
      <c r="AF74" s="890">
        <v>796</v>
      </c>
      <c r="AG74" s="890"/>
      <c r="AH74" s="890"/>
      <c r="AI74" s="890"/>
      <c r="AJ74" s="890"/>
      <c r="AK74" s="890">
        <v>51</v>
      </c>
      <c r="AL74" s="890"/>
      <c r="AM74" s="890"/>
      <c r="AN74" s="890"/>
      <c r="AO74" s="890"/>
      <c r="AP74" s="890" t="s">
        <v>596</v>
      </c>
      <c r="AQ74" s="890"/>
      <c r="AR74" s="890"/>
      <c r="AS74" s="890"/>
      <c r="AT74" s="890"/>
      <c r="AU74" s="890" t="s">
        <v>596</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589</v>
      </c>
      <c r="C75" s="933"/>
      <c r="D75" s="933"/>
      <c r="E75" s="933"/>
      <c r="F75" s="933"/>
      <c r="G75" s="933"/>
      <c r="H75" s="933"/>
      <c r="I75" s="933"/>
      <c r="J75" s="933"/>
      <c r="K75" s="933"/>
      <c r="L75" s="933"/>
      <c r="M75" s="933"/>
      <c r="N75" s="933"/>
      <c r="O75" s="933"/>
      <c r="P75" s="934"/>
      <c r="Q75" s="938">
        <v>12</v>
      </c>
      <c r="R75" s="939"/>
      <c r="S75" s="939"/>
      <c r="T75" s="939"/>
      <c r="U75" s="889"/>
      <c r="V75" s="940">
        <v>12</v>
      </c>
      <c r="W75" s="939"/>
      <c r="X75" s="939"/>
      <c r="Y75" s="939"/>
      <c r="Z75" s="889"/>
      <c r="AA75" s="940">
        <v>0</v>
      </c>
      <c r="AB75" s="939"/>
      <c r="AC75" s="939"/>
      <c r="AD75" s="939"/>
      <c r="AE75" s="889"/>
      <c r="AF75" s="940">
        <v>0</v>
      </c>
      <c r="AG75" s="939"/>
      <c r="AH75" s="939"/>
      <c r="AI75" s="939"/>
      <c r="AJ75" s="889"/>
      <c r="AK75" s="890" t="s">
        <v>596</v>
      </c>
      <c r="AL75" s="890"/>
      <c r="AM75" s="890"/>
      <c r="AN75" s="890"/>
      <c r="AO75" s="890"/>
      <c r="AP75" s="890" t="s">
        <v>596</v>
      </c>
      <c r="AQ75" s="890"/>
      <c r="AR75" s="890"/>
      <c r="AS75" s="890"/>
      <c r="AT75" s="890"/>
      <c r="AU75" s="890" t="s">
        <v>596</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591</v>
      </c>
      <c r="C76" s="933"/>
      <c r="D76" s="933"/>
      <c r="E76" s="933"/>
      <c r="F76" s="933"/>
      <c r="G76" s="933"/>
      <c r="H76" s="933"/>
      <c r="I76" s="933"/>
      <c r="J76" s="933"/>
      <c r="K76" s="933"/>
      <c r="L76" s="933"/>
      <c r="M76" s="933"/>
      <c r="N76" s="933"/>
      <c r="O76" s="933"/>
      <c r="P76" s="934"/>
      <c r="Q76" s="938">
        <v>57</v>
      </c>
      <c r="R76" s="939"/>
      <c r="S76" s="939"/>
      <c r="T76" s="939"/>
      <c r="U76" s="889"/>
      <c r="V76" s="940">
        <v>52</v>
      </c>
      <c r="W76" s="939"/>
      <c r="X76" s="939"/>
      <c r="Y76" s="939"/>
      <c r="Z76" s="889"/>
      <c r="AA76" s="940">
        <v>5</v>
      </c>
      <c r="AB76" s="939"/>
      <c r="AC76" s="939"/>
      <c r="AD76" s="939"/>
      <c r="AE76" s="889"/>
      <c r="AF76" s="940">
        <v>5</v>
      </c>
      <c r="AG76" s="939"/>
      <c r="AH76" s="939"/>
      <c r="AI76" s="939"/>
      <c r="AJ76" s="889"/>
      <c r="AK76" s="890" t="s">
        <v>596</v>
      </c>
      <c r="AL76" s="890"/>
      <c r="AM76" s="890"/>
      <c r="AN76" s="890"/>
      <c r="AO76" s="890"/>
      <c r="AP76" s="890" t="s">
        <v>596</v>
      </c>
      <c r="AQ76" s="890"/>
      <c r="AR76" s="890"/>
      <c r="AS76" s="890"/>
      <c r="AT76" s="890"/>
      <c r="AU76" s="890" t="s">
        <v>596</v>
      </c>
      <c r="AV76" s="890"/>
      <c r="AW76" s="890"/>
      <c r="AX76" s="890"/>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592</v>
      </c>
      <c r="C77" s="933"/>
      <c r="D77" s="933"/>
      <c r="E77" s="933"/>
      <c r="F77" s="933"/>
      <c r="G77" s="933"/>
      <c r="H77" s="933"/>
      <c r="I77" s="933"/>
      <c r="J77" s="933"/>
      <c r="K77" s="933"/>
      <c r="L77" s="933"/>
      <c r="M77" s="933"/>
      <c r="N77" s="933"/>
      <c r="O77" s="933"/>
      <c r="P77" s="934"/>
      <c r="Q77" s="938">
        <v>146276</v>
      </c>
      <c r="R77" s="939"/>
      <c r="S77" s="939"/>
      <c r="T77" s="939"/>
      <c r="U77" s="889"/>
      <c r="V77" s="940">
        <v>142795</v>
      </c>
      <c r="W77" s="939"/>
      <c r="X77" s="939"/>
      <c r="Y77" s="939"/>
      <c r="Z77" s="889"/>
      <c r="AA77" s="940">
        <v>3481</v>
      </c>
      <c r="AB77" s="939"/>
      <c r="AC77" s="939"/>
      <c r="AD77" s="939"/>
      <c r="AE77" s="889"/>
      <c r="AF77" s="940">
        <v>3481</v>
      </c>
      <c r="AG77" s="939"/>
      <c r="AH77" s="939"/>
      <c r="AI77" s="939"/>
      <c r="AJ77" s="889"/>
      <c r="AK77" s="890" t="s">
        <v>596</v>
      </c>
      <c r="AL77" s="890"/>
      <c r="AM77" s="890"/>
      <c r="AN77" s="890"/>
      <c r="AO77" s="890"/>
      <c r="AP77" s="890" t="s">
        <v>596</v>
      </c>
      <c r="AQ77" s="890"/>
      <c r="AR77" s="890"/>
      <c r="AS77" s="890"/>
      <c r="AT77" s="890"/>
      <c r="AU77" s="890" t="s">
        <v>596</v>
      </c>
      <c r="AV77" s="890"/>
      <c r="AW77" s="890"/>
      <c r="AX77" s="890"/>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384</v>
      </c>
      <c r="B88" s="850" t="s">
        <v>418</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4353</v>
      </c>
      <c r="AG88" s="901"/>
      <c r="AH88" s="901"/>
      <c r="AI88" s="901"/>
      <c r="AJ88" s="901"/>
      <c r="AK88" s="898"/>
      <c r="AL88" s="898"/>
      <c r="AM88" s="898"/>
      <c r="AN88" s="898"/>
      <c r="AO88" s="898"/>
      <c r="AP88" s="901">
        <v>912</v>
      </c>
      <c r="AQ88" s="901"/>
      <c r="AR88" s="901"/>
      <c r="AS88" s="901"/>
      <c r="AT88" s="901"/>
      <c r="AU88" s="901">
        <v>63</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419</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5</v>
      </c>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421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426</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427</v>
      </c>
      <c r="AB109" s="954"/>
      <c r="AC109" s="954"/>
      <c r="AD109" s="954"/>
      <c r="AE109" s="955"/>
      <c r="AF109" s="953" t="s">
        <v>302</v>
      </c>
      <c r="AG109" s="954"/>
      <c r="AH109" s="954"/>
      <c r="AI109" s="954"/>
      <c r="AJ109" s="955"/>
      <c r="AK109" s="953" t="s">
        <v>301</v>
      </c>
      <c r="AL109" s="954"/>
      <c r="AM109" s="954"/>
      <c r="AN109" s="954"/>
      <c r="AO109" s="955"/>
      <c r="AP109" s="953" t="s">
        <v>428</v>
      </c>
      <c r="AQ109" s="954"/>
      <c r="AR109" s="954"/>
      <c r="AS109" s="954"/>
      <c r="AT109" s="956"/>
      <c r="AU109" s="973" t="s">
        <v>426</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427</v>
      </c>
      <c r="BR109" s="954"/>
      <c r="BS109" s="954"/>
      <c r="BT109" s="954"/>
      <c r="BU109" s="955"/>
      <c r="BV109" s="953" t="s">
        <v>302</v>
      </c>
      <c r="BW109" s="954"/>
      <c r="BX109" s="954"/>
      <c r="BY109" s="954"/>
      <c r="BZ109" s="955"/>
      <c r="CA109" s="953" t="s">
        <v>301</v>
      </c>
      <c r="CB109" s="954"/>
      <c r="CC109" s="954"/>
      <c r="CD109" s="954"/>
      <c r="CE109" s="955"/>
      <c r="CF109" s="974" t="s">
        <v>428</v>
      </c>
      <c r="CG109" s="974"/>
      <c r="CH109" s="974"/>
      <c r="CI109" s="974"/>
      <c r="CJ109" s="974"/>
      <c r="CK109" s="953" t="s">
        <v>429</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427</v>
      </c>
      <c r="DH109" s="954"/>
      <c r="DI109" s="954"/>
      <c r="DJ109" s="954"/>
      <c r="DK109" s="955"/>
      <c r="DL109" s="953" t="s">
        <v>302</v>
      </c>
      <c r="DM109" s="954"/>
      <c r="DN109" s="954"/>
      <c r="DO109" s="954"/>
      <c r="DP109" s="955"/>
      <c r="DQ109" s="953" t="s">
        <v>301</v>
      </c>
      <c r="DR109" s="954"/>
      <c r="DS109" s="954"/>
      <c r="DT109" s="954"/>
      <c r="DU109" s="955"/>
      <c r="DV109" s="953" t="s">
        <v>428</v>
      </c>
      <c r="DW109" s="954"/>
      <c r="DX109" s="954"/>
      <c r="DY109" s="954"/>
      <c r="DZ109" s="956"/>
    </row>
    <row r="110" spans="1:131" s="226" customFormat="1" ht="26.25" customHeight="1">
      <c r="A110" s="957" t="s">
        <v>430</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230691</v>
      </c>
      <c r="AB110" s="961"/>
      <c r="AC110" s="961"/>
      <c r="AD110" s="961"/>
      <c r="AE110" s="962"/>
      <c r="AF110" s="963">
        <v>362469</v>
      </c>
      <c r="AG110" s="961"/>
      <c r="AH110" s="961"/>
      <c r="AI110" s="961"/>
      <c r="AJ110" s="962"/>
      <c r="AK110" s="963">
        <v>369482</v>
      </c>
      <c r="AL110" s="961"/>
      <c r="AM110" s="961"/>
      <c r="AN110" s="961"/>
      <c r="AO110" s="962"/>
      <c r="AP110" s="964">
        <v>27.9</v>
      </c>
      <c r="AQ110" s="965"/>
      <c r="AR110" s="965"/>
      <c r="AS110" s="965"/>
      <c r="AT110" s="966"/>
      <c r="AU110" s="967" t="s">
        <v>66</v>
      </c>
      <c r="AV110" s="968"/>
      <c r="AW110" s="968"/>
      <c r="AX110" s="968"/>
      <c r="AY110" s="968"/>
      <c r="AZ110" s="1009" t="s">
        <v>431</v>
      </c>
      <c r="BA110" s="958"/>
      <c r="BB110" s="958"/>
      <c r="BC110" s="958"/>
      <c r="BD110" s="958"/>
      <c r="BE110" s="958"/>
      <c r="BF110" s="958"/>
      <c r="BG110" s="958"/>
      <c r="BH110" s="958"/>
      <c r="BI110" s="958"/>
      <c r="BJ110" s="958"/>
      <c r="BK110" s="958"/>
      <c r="BL110" s="958"/>
      <c r="BM110" s="958"/>
      <c r="BN110" s="958"/>
      <c r="BO110" s="958"/>
      <c r="BP110" s="959"/>
      <c r="BQ110" s="995">
        <v>3882891</v>
      </c>
      <c r="BR110" s="996"/>
      <c r="BS110" s="996"/>
      <c r="BT110" s="996"/>
      <c r="BU110" s="996"/>
      <c r="BV110" s="996">
        <v>3837788</v>
      </c>
      <c r="BW110" s="996"/>
      <c r="BX110" s="996"/>
      <c r="BY110" s="996"/>
      <c r="BZ110" s="996"/>
      <c r="CA110" s="996">
        <v>3802760</v>
      </c>
      <c r="CB110" s="996"/>
      <c r="CC110" s="996"/>
      <c r="CD110" s="996"/>
      <c r="CE110" s="996"/>
      <c r="CF110" s="1010">
        <v>286.8</v>
      </c>
      <c r="CG110" s="1011"/>
      <c r="CH110" s="1011"/>
      <c r="CI110" s="1011"/>
      <c r="CJ110" s="1011"/>
      <c r="CK110" s="1012" t="s">
        <v>432</v>
      </c>
      <c r="CL110" s="1013"/>
      <c r="CM110" s="992" t="s">
        <v>433</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434</v>
      </c>
      <c r="DH110" s="996"/>
      <c r="DI110" s="996"/>
      <c r="DJ110" s="996"/>
      <c r="DK110" s="996"/>
      <c r="DL110" s="996" t="s">
        <v>435</v>
      </c>
      <c r="DM110" s="996"/>
      <c r="DN110" s="996"/>
      <c r="DO110" s="996"/>
      <c r="DP110" s="996"/>
      <c r="DQ110" s="996" t="s">
        <v>435</v>
      </c>
      <c r="DR110" s="996"/>
      <c r="DS110" s="996"/>
      <c r="DT110" s="996"/>
      <c r="DU110" s="996"/>
      <c r="DV110" s="997" t="s">
        <v>436</v>
      </c>
      <c r="DW110" s="997"/>
      <c r="DX110" s="997"/>
      <c r="DY110" s="997"/>
      <c r="DZ110" s="998"/>
    </row>
    <row r="111" spans="1:131" s="226" customFormat="1" ht="26.25" customHeight="1">
      <c r="A111" s="999" t="s">
        <v>437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435</v>
      </c>
      <c r="AB111" s="1003"/>
      <c r="AC111" s="1003"/>
      <c r="AD111" s="1003"/>
      <c r="AE111" s="1004"/>
      <c r="AF111" s="1005" t="s">
        <v>434</v>
      </c>
      <c r="AG111" s="1003"/>
      <c r="AH111" s="1003"/>
      <c r="AI111" s="1003"/>
      <c r="AJ111" s="1004"/>
      <c r="AK111" s="1005" t="s">
        <v>436</v>
      </c>
      <c r="AL111" s="1003"/>
      <c r="AM111" s="1003"/>
      <c r="AN111" s="1003"/>
      <c r="AO111" s="1004"/>
      <c r="AP111" s="1006" t="s">
        <v>438</v>
      </c>
      <c r="AQ111" s="1007"/>
      <c r="AR111" s="1007"/>
      <c r="AS111" s="1007"/>
      <c r="AT111" s="1008"/>
      <c r="AU111" s="969"/>
      <c r="AV111" s="970"/>
      <c r="AW111" s="970"/>
      <c r="AX111" s="970"/>
      <c r="AY111" s="970"/>
      <c r="AZ111" s="1018" t="s">
        <v>439</v>
      </c>
      <c r="BA111" s="1019"/>
      <c r="BB111" s="1019"/>
      <c r="BC111" s="1019"/>
      <c r="BD111" s="1019"/>
      <c r="BE111" s="1019"/>
      <c r="BF111" s="1019"/>
      <c r="BG111" s="1019"/>
      <c r="BH111" s="1019"/>
      <c r="BI111" s="1019"/>
      <c r="BJ111" s="1019"/>
      <c r="BK111" s="1019"/>
      <c r="BL111" s="1019"/>
      <c r="BM111" s="1019"/>
      <c r="BN111" s="1019"/>
      <c r="BO111" s="1019"/>
      <c r="BP111" s="1020"/>
      <c r="BQ111" s="988" t="s">
        <v>436</v>
      </c>
      <c r="BR111" s="989"/>
      <c r="BS111" s="989"/>
      <c r="BT111" s="989"/>
      <c r="BU111" s="989"/>
      <c r="BV111" s="989" t="s">
        <v>435</v>
      </c>
      <c r="BW111" s="989"/>
      <c r="BX111" s="989"/>
      <c r="BY111" s="989"/>
      <c r="BZ111" s="989"/>
      <c r="CA111" s="989" t="s">
        <v>435</v>
      </c>
      <c r="CB111" s="989"/>
      <c r="CC111" s="989"/>
      <c r="CD111" s="989"/>
      <c r="CE111" s="989"/>
      <c r="CF111" s="983" t="s">
        <v>435</v>
      </c>
      <c r="CG111" s="984"/>
      <c r="CH111" s="984"/>
      <c r="CI111" s="984"/>
      <c r="CJ111" s="984"/>
      <c r="CK111" s="1014"/>
      <c r="CL111" s="1015"/>
      <c r="CM111" s="985" t="s">
        <v>440</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435</v>
      </c>
      <c r="DH111" s="989"/>
      <c r="DI111" s="989"/>
      <c r="DJ111" s="989"/>
      <c r="DK111" s="989"/>
      <c r="DL111" s="989" t="s">
        <v>435</v>
      </c>
      <c r="DM111" s="989"/>
      <c r="DN111" s="989"/>
      <c r="DO111" s="989"/>
      <c r="DP111" s="989"/>
      <c r="DQ111" s="989" t="s">
        <v>438</v>
      </c>
      <c r="DR111" s="989"/>
      <c r="DS111" s="989"/>
      <c r="DT111" s="989"/>
      <c r="DU111" s="989"/>
      <c r="DV111" s="990" t="s">
        <v>434</v>
      </c>
      <c r="DW111" s="990"/>
      <c r="DX111" s="990"/>
      <c r="DY111" s="990"/>
      <c r="DZ111" s="991"/>
    </row>
    <row r="112" spans="1:131" s="226" customFormat="1" ht="26.25" customHeight="1">
      <c r="A112" s="1021" t="s">
        <v>441</v>
      </c>
      <c r="B112" s="1022"/>
      <c r="C112" s="1019" t="s">
        <v>442</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435</v>
      </c>
      <c r="AB112" s="1028"/>
      <c r="AC112" s="1028"/>
      <c r="AD112" s="1028"/>
      <c r="AE112" s="1029"/>
      <c r="AF112" s="1030" t="s">
        <v>435</v>
      </c>
      <c r="AG112" s="1028"/>
      <c r="AH112" s="1028"/>
      <c r="AI112" s="1028"/>
      <c r="AJ112" s="1029"/>
      <c r="AK112" s="1030" t="s">
        <v>434</v>
      </c>
      <c r="AL112" s="1028"/>
      <c r="AM112" s="1028"/>
      <c r="AN112" s="1028"/>
      <c r="AO112" s="1029"/>
      <c r="AP112" s="1031" t="s">
        <v>435</v>
      </c>
      <c r="AQ112" s="1032"/>
      <c r="AR112" s="1032"/>
      <c r="AS112" s="1032"/>
      <c r="AT112" s="1033"/>
      <c r="AU112" s="969"/>
      <c r="AV112" s="970"/>
      <c r="AW112" s="970"/>
      <c r="AX112" s="970"/>
      <c r="AY112" s="970"/>
      <c r="AZ112" s="1018" t="s">
        <v>443</v>
      </c>
      <c r="BA112" s="1019"/>
      <c r="BB112" s="1019"/>
      <c r="BC112" s="1019"/>
      <c r="BD112" s="1019"/>
      <c r="BE112" s="1019"/>
      <c r="BF112" s="1019"/>
      <c r="BG112" s="1019"/>
      <c r="BH112" s="1019"/>
      <c r="BI112" s="1019"/>
      <c r="BJ112" s="1019"/>
      <c r="BK112" s="1019"/>
      <c r="BL112" s="1019"/>
      <c r="BM112" s="1019"/>
      <c r="BN112" s="1019"/>
      <c r="BO112" s="1019"/>
      <c r="BP112" s="1020"/>
      <c r="BQ112" s="988">
        <v>876955</v>
      </c>
      <c r="BR112" s="989"/>
      <c r="BS112" s="989"/>
      <c r="BT112" s="989"/>
      <c r="BU112" s="989"/>
      <c r="BV112" s="989">
        <v>967634</v>
      </c>
      <c r="BW112" s="989"/>
      <c r="BX112" s="989"/>
      <c r="BY112" s="989"/>
      <c r="BZ112" s="989"/>
      <c r="CA112" s="989">
        <v>933548</v>
      </c>
      <c r="CB112" s="989"/>
      <c r="CC112" s="989"/>
      <c r="CD112" s="989"/>
      <c r="CE112" s="989"/>
      <c r="CF112" s="983">
        <v>70.400000000000006</v>
      </c>
      <c r="CG112" s="984"/>
      <c r="CH112" s="984"/>
      <c r="CI112" s="984"/>
      <c r="CJ112" s="984"/>
      <c r="CK112" s="1014"/>
      <c r="CL112" s="1015"/>
      <c r="CM112" s="985" t="s">
        <v>444</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434</v>
      </c>
      <c r="DH112" s="989"/>
      <c r="DI112" s="989"/>
      <c r="DJ112" s="989"/>
      <c r="DK112" s="989"/>
      <c r="DL112" s="989" t="s">
        <v>435</v>
      </c>
      <c r="DM112" s="989"/>
      <c r="DN112" s="989"/>
      <c r="DO112" s="989"/>
      <c r="DP112" s="989"/>
      <c r="DQ112" s="989" t="s">
        <v>434</v>
      </c>
      <c r="DR112" s="989"/>
      <c r="DS112" s="989"/>
      <c r="DT112" s="989"/>
      <c r="DU112" s="989"/>
      <c r="DV112" s="990" t="s">
        <v>436</v>
      </c>
      <c r="DW112" s="990"/>
      <c r="DX112" s="990"/>
      <c r="DY112" s="990"/>
      <c r="DZ112" s="991"/>
    </row>
    <row r="113" spans="1:130" s="226" customFormat="1" ht="26.25" customHeight="1">
      <c r="A113" s="1023"/>
      <c r="B113" s="1024"/>
      <c r="C113" s="1019" t="s">
        <v>445</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75163</v>
      </c>
      <c r="AB113" s="1003"/>
      <c r="AC113" s="1003"/>
      <c r="AD113" s="1003"/>
      <c r="AE113" s="1004"/>
      <c r="AF113" s="1005">
        <v>80671</v>
      </c>
      <c r="AG113" s="1003"/>
      <c r="AH113" s="1003"/>
      <c r="AI113" s="1003"/>
      <c r="AJ113" s="1004"/>
      <c r="AK113" s="1005">
        <v>79710</v>
      </c>
      <c r="AL113" s="1003"/>
      <c r="AM113" s="1003"/>
      <c r="AN113" s="1003"/>
      <c r="AO113" s="1004"/>
      <c r="AP113" s="1006">
        <v>6</v>
      </c>
      <c r="AQ113" s="1007"/>
      <c r="AR113" s="1007"/>
      <c r="AS113" s="1007"/>
      <c r="AT113" s="1008"/>
      <c r="AU113" s="969"/>
      <c r="AV113" s="970"/>
      <c r="AW113" s="970"/>
      <c r="AX113" s="970"/>
      <c r="AY113" s="970"/>
      <c r="AZ113" s="1018" t="s">
        <v>446</v>
      </c>
      <c r="BA113" s="1019"/>
      <c r="BB113" s="1019"/>
      <c r="BC113" s="1019"/>
      <c r="BD113" s="1019"/>
      <c r="BE113" s="1019"/>
      <c r="BF113" s="1019"/>
      <c r="BG113" s="1019"/>
      <c r="BH113" s="1019"/>
      <c r="BI113" s="1019"/>
      <c r="BJ113" s="1019"/>
      <c r="BK113" s="1019"/>
      <c r="BL113" s="1019"/>
      <c r="BM113" s="1019"/>
      <c r="BN113" s="1019"/>
      <c r="BO113" s="1019"/>
      <c r="BP113" s="1020"/>
      <c r="BQ113" s="988">
        <v>112278</v>
      </c>
      <c r="BR113" s="989"/>
      <c r="BS113" s="989"/>
      <c r="BT113" s="989"/>
      <c r="BU113" s="989"/>
      <c r="BV113" s="989">
        <v>87946</v>
      </c>
      <c r="BW113" s="989"/>
      <c r="BX113" s="989"/>
      <c r="BY113" s="989"/>
      <c r="BZ113" s="989"/>
      <c r="CA113" s="989">
        <v>63222</v>
      </c>
      <c r="CB113" s="989"/>
      <c r="CC113" s="989"/>
      <c r="CD113" s="989"/>
      <c r="CE113" s="989"/>
      <c r="CF113" s="983">
        <v>4.8</v>
      </c>
      <c r="CG113" s="984"/>
      <c r="CH113" s="984"/>
      <c r="CI113" s="984"/>
      <c r="CJ113" s="984"/>
      <c r="CK113" s="1014"/>
      <c r="CL113" s="1015"/>
      <c r="CM113" s="985" t="s">
        <v>447</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436</v>
      </c>
      <c r="DH113" s="1028"/>
      <c r="DI113" s="1028"/>
      <c r="DJ113" s="1028"/>
      <c r="DK113" s="1029"/>
      <c r="DL113" s="1030" t="s">
        <v>436</v>
      </c>
      <c r="DM113" s="1028"/>
      <c r="DN113" s="1028"/>
      <c r="DO113" s="1028"/>
      <c r="DP113" s="1029"/>
      <c r="DQ113" s="1030" t="s">
        <v>434</v>
      </c>
      <c r="DR113" s="1028"/>
      <c r="DS113" s="1028"/>
      <c r="DT113" s="1028"/>
      <c r="DU113" s="1029"/>
      <c r="DV113" s="1031" t="s">
        <v>435</v>
      </c>
      <c r="DW113" s="1032"/>
      <c r="DX113" s="1032"/>
      <c r="DY113" s="1032"/>
      <c r="DZ113" s="1033"/>
    </row>
    <row r="114" spans="1:130" s="226" customFormat="1" ht="26.25" customHeight="1">
      <c r="A114" s="1023"/>
      <c r="B114" s="1024"/>
      <c r="C114" s="1019" t="s">
        <v>448</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34538</v>
      </c>
      <c r="AB114" s="1028"/>
      <c r="AC114" s="1028"/>
      <c r="AD114" s="1028"/>
      <c r="AE114" s="1029"/>
      <c r="AF114" s="1030">
        <v>26054</v>
      </c>
      <c r="AG114" s="1028"/>
      <c r="AH114" s="1028"/>
      <c r="AI114" s="1028"/>
      <c r="AJ114" s="1029"/>
      <c r="AK114" s="1030">
        <v>26054</v>
      </c>
      <c r="AL114" s="1028"/>
      <c r="AM114" s="1028"/>
      <c r="AN114" s="1028"/>
      <c r="AO114" s="1029"/>
      <c r="AP114" s="1031">
        <v>2</v>
      </c>
      <c r="AQ114" s="1032"/>
      <c r="AR114" s="1032"/>
      <c r="AS114" s="1032"/>
      <c r="AT114" s="1033"/>
      <c r="AU114" s="969"/>
      <c r="AV114" s="970"/>
      <c r="AW114" s="970"/>
      <c r="AX114" s="970"/>
      <c r="AY114" s="970"/>
      <c r="AZ114" s="1018" t="s">
        <v>449</v>
      </c>
      <c r="BA114" s="1019"/>
      <c r="BB114" s="1019"/>
      <c r="BC114" s="1019"/>
      <c r="BD114" s="1019"/>
      <c r="BE114" s="1019"/>
      <c r="BF114" s="1019"/>
      <c r="BG114" s="1019"/>
      <c r="BH114" s="1019"/>
      <c r="BI114" s="1019"/>
      <c r="BJ114" s="1019"/>
      <c r="BK114" s="1019"/>
      <c r="BL114" s="1019"/>
      <c r="BM114" s="1019"/>
      <c r="BN114" s="1019"/>
      <c r="BO114" s="1019"/>
      <c r="BP114" s="1020"/>
      <c r="BQ114" s="988">
        <v>439239</v>
      </c>
      <c r="BR114" s="989"/>
      <c r="BS114" s="989"/>
      <c r="BT114" s="989"/>
      <c r="BU114" s="989"/>
      <c r="BV114" s="989">
        <v>405883</v>
      </c>
      <c r="BW114" s="989"/>
      <c r="BX114" s="989"/>
      <c r="BY114" s="989"/>
      <c r="BZ114" s="989"/>
      <c r="CA114" s="989">
        <v>403273</v>
      </c>
      <c r="CB114" s="989"/>
      <c r="CC114" s="989"/>
      <c r="CD114" s="989"/>
      <c r="CE114" s="989"/>
      <c r="CF114" s="983">
        <v>30.4</v>
      </c>
      <c r="CG114" s="984"/>
      <c r="CH114" s="984"/>
      <c r="CI114" s="984"/>
      <c r="CJ114" s="984"/>
      <c r="CK114" s="1014"/>
      <c r="CL114" s="1015"/>
      <c r="CM114" s="985" t="s">
        <v>450</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436</v>
      </c>
      <c r="DH114" s="1028"/>
      <c r="DI114" s="1028"/>
      <c r="DJ114" s="1028"/>
      <c r="DK114" s="1029"/>
      <c r="DL114" s="1030" t="s">
        <v>435</v>
      </c>
      <c r="DM114" s="1028"/>
      <c r="DN114" s="1028"/>
      <c r="DO114" s="1028"/>
      <c r="DP114" s="1029"/>
      <c r="DQ114" s="1030" t="s">
        <v>451</v>
      </c>
      <c r="DR114" s="1028"/>
      <c r="DS114" s="1028"/>
      <c r="DT114" s="1028"/>
      <c r="DU114" s="1029"/>
      <c r="DV114" s="1031" t="s">
        <v>436</v>
      </c>
      <c r="DW114" s="1032"/>
      <c r="DX114" s="1032"/>
      <c r="DY114" s="1032"/>
      <c r="DZ114" s="1033"/>
    </row>
    <row r="115" spans="1:130" s="226" customFormat="1" ht="26.25" customHeight="1">
      <c r="A115" s="1023"/>
      <c r="B115" s="1024"/>
      <c r="C115" s="1019" t="s">
        <v>452</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451</v>
      </c>
      <c r="AB115" s="1003"/>
      <c r="AC115" s="1003"/>
      <c r="AD115" s="1003"/>
      <c r="AE115" s="1004"/>
      <c r="AF115" s="1005" t="s">
        <v>436</v>
      </c>
      <c r="AG115" s="1003"/>
      <c r="AH115" s="1003"/>
      <c r="AI115" s="1003"/>
      <c r="AJ115" s="1004"/>
      <c r="AK115" s="1005" t="s">
        <v>434</v>
      </c>
      <c r="AL115" s="1003"/>
      <c r="AM115" s="1003"/>
      <c r="AN115" s="1003"/>
      <c r="AO115" s="1004"/>
      <c r="AP115" s="1006" t="s">
        <v>436</v>
      </c>
      <c r="AQ115" s="1007"/>
      <c r="AR115" s="1007"/>
      <c r="AS115" s="1007"/>
      <c r="AT115" s="1008"/>
      <c r="AU115" s="969"/>
      <c r="AV115" s="970"/>
      <c r="AW115" s="970"/>
      <c r="AX115" s="970"/>
      <c r="AY115" s="970"/>
      <c r="AZ115" s="1018" t="s">
        <v>453</v>
      </c>
      <c r="BA115" s="1019"/>
      <c r="BB115" s="1019"/>
      <c r="BC115" s="1019"/>
      <c r="BD115" s="1019"/>
      <c r="BE115" s="1019"/>
      <c r="BF115" s="1019"/>
      <c r="BG115" s="1019"/>
      <c r="BH115" s="1019"/>
      <c r="BI115" s="1019"/>
      <c r="BJ115" s="1019"/>
      <c r="BK115" s="1019"/>
      <c r="BL115" s="1019"/>
      <c r="BM115" s="1019"/>
      <c r="BN115" s="1019"/>
      <c r="BO115" s="1019"/>
      <c r="BP115" s="1020"/>
      <c r="BQ115" s="988" t="s">
        <v>436</v>
      </c>
      <c r="BR115" s="989"/>
      <c r="BS115" s="989"/>
      <c r="BT115" s="989"/>
      <c r="BU115" s="989"/>
      <c r="BV115" s="989" t="s">
        <v>436</v>
      </c>
      <c r="BW115" s="989"/>
      <c r="BX115" s="989"/>
      <c r="BY115" s="989"/>
      <c r="BZ115" s="989"/>
      <c r="CA115" s="989" t="s">
        <v>435</v>
      </c>
      <c r="CB115" s="989"/>
      <c r="CC115" s="989"/>
      <c r="CD115" s="989"/>
      <c r="CE115" s="989"/>
      <c r="CF115" s="983" t="s">
        <v>435</v>
      </c>
      <c r="CG115" s="984"/>
      <c r="CH115" s="984"/>
      <c r="CI115" s="984"/>
      <c r="CJ115" s="984"/>
      <c r="CK115" s="1014"/>
      <c r="CL115" s="1015"/>
      <c r="CM115" s="1018" t="s">
        <v>454</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434</v>
      </c>
      <c r="DH115" s="1028"/>
      <c r="DI115" s="1028"/>
      <c r="DJ115" s="1028"/>
      <c r="DK115" s="1029"/>
      <c r="DL115" s="1030" t="s">
        <v>436</v>
      </c>
      <c r="DM115" s="1028"/>
      <c r="DN115" s="1028"/>
      <c r="DO115" s="1028"/>
      <c r="DP115" s="1029"/>
      <c r="DQ115" s="1030" t="s">
        <v>435</v>
      </c>
      <c r="DR115" s="1028"/>
      <c r="DS115" s="1028"/>
      <c r="DT115" s="1028"/>
      <c r="DU115" s="1029"/>
      <c r="DV115" s="1031" t="s">
        <v>451</v>
      </c>
      <c r="DW115" s="1032"/>
      <c r="DX115" s="1032"/>
      <c r="DY115" s="1032"/>
      <c r="DZ115" s="1033"/>
    </row>
    <row r="116" spans="1:130" s="226" customFormat="1" ht="26.25" customHeight="1">
      <c r="A116" s="1025"/>
      <c r="B116" s="1026"/>
      <c r="C116" s="1034" t="s">
        <v>455</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23</v>
      </c>
      <c r="AB116" s="1028"/>
      <c r="AC116" s="1028"/>
      <c r="AD116" s="1028"/>
      <c r="AE116" s="1029"/>
      <c r="AF116" s="1030" t="s">
        <v>436</v>
      </c>
      <c r="AG116" s="1028"/>
      <c r="AH116" s="1028"/>
      <c r="AI116" s="1028"/>
      <c r="AJ116" s="1029"/>
      <c r="AK116" s="1030" t="s">
        <v>435</v>
      </c>
      <c r="AL116" s="1028"/>
      <c r="AM116" s="1028"/>
      <c r="AN116" s="1028"/>
      <c r="AO116" s="1029"/>
      <c r="AP116" s="1031" t="s">
        <v>434</v>
      </c>
      <c r="AQ116" s="1032"/>
      <c r="AR116" s="1032"/>
      <c r="AS116" s="1032"/>
      <c r="AT116" s="1033"/>
      <c r="AU116" s="969"/>
      <c r="AV116" s="970"/>
      <c r="AW116" s="970"/>
      <c r="AX116" s="970"/>
      <c r="AY116" s="970"/>
      <c r="AZ116" s="1036" t="s">
        <v>456</v>
      </c>
      <c r="BA116" s="1037"/>
      <c r="BB116" s="1037"/>
      <c r="BC116" s="1037"/>
      <c r="BD116" s="1037"/>
      <c r="BE116" s="1037"/>
      <c r="BF116" s="1037"/>
      <c r="BG116" s="1037"/>
      <c r="BH116" s="1037"/>
      <c r="BI116" s="1037"/>
      <c r="BJ116" s="1037"/>
      <c r="BK116" s="1037"/>
      <c r="BL116" s="1037"/>
      <c r="BM116" s="1037"/>
      <c r="BN116" s="1037"/>
      <c r="BO116" s="1037"/>
      <c r="BP116" s="1038"/>
      <c r="BQ116" s="988" t="s">
        <v>436</v>
      </c>
      <c r="BR116" s="989"/>
      <c r="BS116" s="989"/>
      <c r="BT116" s="989"/>
      <c r="BU116" s="989"/>
      <c r="BV116" s="989" t="s">
        <v>435</v>
      </c>
      <c r="BW116" s="989"/>
      <c r="BX116" s="989"/>
      <c r="BY116" s="989"/>
      <c r="BZ116" s="989"/>
      <c r="CA116" s="989" t="s">
        <v>438</v>
      </c>
      <c r="CB116" s="989"/>
      <c r="CC116" s="989"/>
      <c r="CD116" s="989"/>
      <c r="CE116" s="989"/>
      <c r="CF116" s="983" t="s">
        <v>436</v>
      </c>
      <c r="CG116" s="984"/>
      <c r="CH116" s="984"/>
      <c r="CI116" s="984"/>
      <c r="CJ116" s="984"/>
      <c r="CK116" s="1014"/>
      <c r="CL116" s="1015"/>
      <c r="CM116" s="985" t="s">
        <v>457</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435</v>
      </c>
      <c r="DH116" s="1028"/>
      <c r="DI116" s="1028"/>
      <c r="DJ116" s="1028"/>
      <c r="DK116" s="1029"/>
      <c r="DL116" s="1030" t="s">
        <v>435</v>
      </c>
      <c r="DM116" s="1028"/>
      <c r="DN116" s="1028"/>
      <c r="DO116" s="1028"/>
      <c r="DP116" s="1029"/>
      <c r="DQ116" s="1030" t="s">
        <v>434</v>
      </c>
      <c r="DR116" s="1028"/>
      <c r="DS116" s="1028"/>
      <c r="DT116" s="1028"/>
      <c r="DU116" s="1029"/>
      <c r="DV116" s="1031" t="s">
        <v>434</v>
      </c>
      <c r="DW116" s="1032"/>
      <c r="DX116" s="1032"/>
      <c r="DY116" s="1032"/>
      <c r="DZ116" s="1033"/>
    </row>
    <row r="117" spans="1:130" s="226" customFormat="1" ht="26.25" customHeight="1">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458</v>
      </c>
      <c r="Z117" s="955"/>
      <c r="AA117" s="1045">
        <v>340415</v>
      </c>
      <c r="AB117" s="1046"/>
      <c r="AC117" s="1046"/>
      <c r="AD117" s="1046"/>
      <c r="AE117" s="1047"/>
      <c r="AF117" s="1048">
        <v>469194</v>
      </c>
      <c r="AG117" s="1046"/>
      <c r="AH117" s="1046"/>
      <c r="AI117" s="1046"/>
      <c r="AJ117" s="1047"/>
      <c r="AK117" s="1048">
        <v>475246</v>
      </c>
      <c r="AL117" s="1046"/>
      <c r="AM117" s="1046"/>
      <c r="AN117" s="1046"/>
      <c r="AO117" s="1047"/>
      <c r="AP117" s="1049"/>
      <c r="AQ117" s="1050"/>
      <c r="AR117" s="1050"/>
      <c r="AS117" s="1050"/>
      <c r="AT117" s="1051"/>
      <c r="AU117" s="969"/>
      <c r="AV117" s="970"/>
      <c r="AW117" s="970"/>
      <c r="AX117" s="970"/>
      <c r="AY117" s="970"/>
      <c r="AZ117" s="1036" t="s">
        <v>459</v>
      </c>
      <c r="BA117" s="1037"/>
      <c r="BB117" s="1037"/>
      <c r="BC117" s="1037"/>
      <c r="BD117" s="1037"/>
      <c r="BE117" s="1037"/>
      <c r="BF117" s="1037"/>
      <c r="BG117" s="1037"/>
      <c r="BH117" s="1037"/>
      <c r="BI117" s="1037"/>
      <c r="BJ117" s="1037"/>
      <c r="BK117" s="1037"/>
      <c r="BL117" s="1037"/>
      <c r="BM117" s="1037"/>
      <c r="BN117" s="1037"/>
      <c r="BO117" s="1037"/>
      <c r="BP117" s="1038"/>
      <c r="BQ117" s="988" t="s">
        <v>435</v>
      </c>
      <c r="BR117" s="989"/>
      <c r="BS117" s="989"/>
      <c r="BT117" s="989"/>
      <c r="BU117" s="989"/>
      <c r="BV117" s="989" t="s">
        <v>435</v>
      </c>
      <c r="BW117" s="989"/>
      <c r="BX117" s="989"/>
      <c r="BY117" s="989"/>
      <c r="BZ117" s="989"/>
      <c r="CA117" s="989" t="s">
        <v>438</v>
      </c>
      <c r="CB117" s="989"/>
      <c r="CC117" s="989"/>
      <c r="CD117" s="989"/>
      <c r="CE117" s="989"/>
      <c r="CF117" s="983" t="s">
        <v>434</v>
      </c>
      <c r="CG117" s="984"/>
      <c r="CH117" s="984"/>
      <c r="CI117" s="984"/>
      <c r="CJ117" s="984"/>
      <c r="CK117" s="1014"/>
      <c r="CL117" s="1015"/>
      <c r="CM117" s="985" t="s">
        <v>460</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434</v>
      </c>
      <c r="DH117" s="1028"/>
      <c r="DI117" s="1028"/>
      <c r="DJ117" s="1028"/>
      <c r="DK117" s="1029"/>
      <c r="DL117" s="1030" t="s">
        <v>436</v>
      </c>
      <c r="DM117" s="1028"/>
      <c r="DN117" s="1028"/>
      <c r="DO117" s="1028"/>
      <c r="DP117" s="1029"/>
      <c r="DQ117" s="1030" t="s">
        <v>435</v>
      </c>
      <c r="DR117" s="1028"/>
      <c r="DS117" s="1028"/>
      <c r="DT117" s="1028"/>
      <c r="DU117" s="1029"/>
      <c r="DV117" s="1031" t="s">
        <v>436</v>
      </c>
      <c r="DW117" s="1032"/>
      <c r="DX117" s="1032"/>
      <c r="DY117" s="1032"/>
      <c r="DZ117" s="1033"/>
    </row>
    <row r="118" spans="1:130" s="226" customFormat="1" ht="26.25" customHeight="1">
      <c r="A118" s="973" t="s">
        <v>429</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427</v>
      </c>
      <c r="AB118" s="954"/>
      <c r="AC118" s="954"/>
      <c r="AD118" s="954"/>
      <c r="AE118" s="955"/>
      <c r="AF118" s="953" t="s">
        <v>302</v>
      </c>
      <c r="AG118" s="954"/>
      <c r="AH118" s="954"/>
      <c r="AI118" s="954"/>
      <c r="AJ118" s="955"/>
      <c r="AK118" s="953" t="s">
        <v>301</v>
      </c>
      <c r="AL118" s="954"/>
      <c r="AM118" s="954"/>
      <c r="AN118" s="954"/>
      <c r="AO118" s="955"/>
      <c r="AP118" s="1040" t="s">
        <v>428</v>
      </c>
      <c r="AQ118" s="1041"/>
      <c r="AR118" s="1041"/>
      <c r="AS118" s="1041"/>
      <c r="AT118" s="1042"/>
      <c r="AU118" s="969"/>
      <c r="AV118" s="970"/>
      <c r="AW118" s="970"/>
      <c r="AX118" s="970"/>
      <c r="AY118" s="970"/>
      <c r="AZ118" s="1043" t="s">
        <v>461</v>
      </c>
      <c r="BA118" s="1034"/>
      <c r="BB118" s="1034"/>
      <c r="BC118" s="1034"/>
      <c r="BD118" s="1034"/>
      <c r="BE118" s="1034"/>
      <c r="BF118" s="1034"/>
      <c r="BG118" s="1034"/>
      <c r="BH118" s="1034"/>
      <c r="BI118" s="1034"/>
      <c r="BJ118" s="1034"/>
      <c r="BK118" s="1034"/>
      <c r="BL118" s="1034"/>
      <c r="BM118" s="1034"/>
      <c r="BN118" s="1034"/>
      <c r="BO118" s="1034"/>
      <c r="BP118" s="1035"/>
      <c r="BQ118" s="1066" t="s">
        <v>434</v>
      </c>
      <c r="BR118" s="1067"/>
      <c r="BS118" s="1067"/>
      <c r="BT118" s="1067"/>
      <c r="BU118" s="1067"/>
      <c r="BV118" s="1067" t="s">
        <v>436</v>
      </c>
      <c r="BW118" s="1067"/>
      <c r="BX118" s="1067"/>
      <c r="BY118" s="1067"/>
      <c r="BZ118" s="1067"/>
      <c r="CA118" s="1067" t="s">
        <v>434</v>
      </c>
      <c r="CB118" s="1067"/>
      <c r="CC118" s="1067"/>
      <c r="CD118" s="1067"/>
      <c r="CE118" s="1067"/>
      <c r="CF118" s="983" t="s">
        <v>451</v>
      </c>
      <c r="CG118" s="984"/>
      <c r="CH118" s="984"/>
      <c r="CI118" s="984"/>
      <c r="CJ118" s="984"/>
      <c r="CK118" s="1014"/>
      <c r="CL118" s="1015"/>
      <c r="CM118" s="985" t="s">
        <v>462</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451</v>
      </c>
      <c r="DH118" s="1028"/>
      <c r="DI118" s="1028"/>
      <c r="DJ118" s="1028"/>
      <c r="DK118" s="1029"/>
      <c r="DL118" s="1030" t="s">
        <v>434</v>
      </c>
      <c r="DM118" s="1028"/>
      <c r="DN118" s="1028"/>
      <c r="DO118" s="1028"/>
      <c r="DP118" s="1029"/>
      <c r="DQ118" s="1030" t="s">
        <v>434</v>
      </c>
      <c r="DR118" s="1028"/>
      <c r="DS118" s="1028"/>
      <c r="DT118" s="1028"/>
      <c r="DU118" s="1029"/>
      <c r="DV118" s="1031" t="s">
        <v>438</v>
      </c>
      <c r="DW118" s="1032"/>
      <c r="DX118" s="1032"/>
      <c r="DY118" s="1032"/>
      <c r="DZ118" s="1033"/>
    </row>
    <row r="119" spans="1:130" s="226" customFormat="1" ht="26.25" customHeight="1">
      <c r="A119" s="1127" t="s">
        <v>432</v>
      </c>
      <c r="B119" s="1013"/>
      <c r="C119" s="992" t="s">
        <v>433</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438</v>
      </c>
      <c r="AB119" s="961"/>
      <c r="AC119" s="961"/>
      <c r="AD119" s="961"/>
      <c r="AE119" s="962"/>
      <c r="AF119" s="963" t="s">
        <v>438</v>
      </c>
      <c r="AG119" s="961"/>
      <c r="AH119" s="961"/>
      <c r="AI119" s="961"/>
      <c r="AJ119" s="962"/>
      <c r="AK119" s="963" t="s">
        <v>434</v>
      </c>
      <c r="AL119" s="961"/>
      <c r="AM119" s="961"/>
      <c r="AN119" s="961"/>
      <c r="AO119" s="962"/>
      <c r="AP119" s="964" t="s">
        <v>438</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463</v>
      </c>
      <c r="BP119" s="1075"/>
      <c r="BQ119" s="1066">
        <v>5311363</v>
      </c>
      <c r="BR119" s="1067"/>
      <c r="BS119" s="1067"/>
      <c r="BT119" s="1067"/>
      <c r="BU119" s="1067"/>
      <c r="BV119" s="1067">
        <v>5299251</v>
      </c>
      <c r="BW119" s="1067"/>
      <c r="BX119" s="1067"/>
      <c r="BY119" s="1067"/>
      <c r="BZ119" s="1067"/>
      <c r="CA119" s="1067">
        <v>5202803</v>
      </c>
      <c r="CB119" s="1067"/>
      <c r="CC119" s="1067"/>
      <c r="CD119" s="1067"/>
      <c r="CE119" s="1067"/>
      <c r="CF119" s="1068"/>
      <c r="CG119" s="1069"/>
      <c r="CH119" s="1069"/>
      <c r="CI119" s="1069"/>
      <c r="CJ119" s="1070"/>
      <c r="CK119" s="1016"/>
      <c r="CL119" s="1017"/>
      <c r="CM119" s="1071" t="s">
        <v>464</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435</v>
      </c>
      <c r="DH119" s="1053"/>
      <c r="DI119" s="1053"/>
      <c r="DJ119" s="1053"/>
      <c r="DK119" s="1054"/>
      <c r="DL119" s="1052" t="s">
        <v>435</v>
      </c>
      <c r="DM119" s="1053"/>
      <c r="DN119" s="1053"/>
      <c r="DO119" s="1053"/>
      <c r="DP119" s="1054"/>
      <c r="DQ119" s="1052" t="s">
        <v>438</v>
      </c>
      <c r="DR119" s="1053"/>
      <c r="DS119" s="1053"/>
      <c r="DT119" s="1053"/>
      <c r="DU119" s="1054"/>
      <c r="DV119" s="1055" t="s">
        <v>438</v>
      </c>
      <c r="DW119" s="1056"/>
      <c r="DX119" s="1056"/>
      <c r="DY119" s="1056"/>
      <c r="DZ119" s="1057"/>
    </row>
    <row r="120" spans="1:130" s="226" customFormat="1" ht="26.25" customHeight="1">
      <c r="A120" s="1128"/>
      <c r="B120" s="1015"/>
      <c r="C120" s="985" t="s">
        <v>440</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434</v>
      </c>
      <c r="AB120" s="1028"/>
      <c r="AC120" s="1028"/>
      <c r="AD120" s="1028"/>
      <c r="AE120" s="1029"/>
      <c r="AF120" s="1030" t="s">
        <v>438</v>
      </c>
      <c r="AG120" s="1028"/>
      <c r="AH120" s="1028"/>
      <c r="AI120" s="1028"/>
      <c r="AJ120" s="1029"/>
      <c r="AK120" s="1030" t="s">
        <v>435</v>
      </c>
      <c r="AL120" s="1028"/>
      <c r="AM120" s="1028"/>
      <c r="AN120" s="1028"/>
      <c r="AO120" s="1029"/>
      <c r="AP120" s="1031" t="s">
        <v>435</v>
      </c>
      <c r="AQ120" s="1032"/>
      <c r="AR120" s="1032"/>
      <c r="AS120" s="1032"/>
      <c r="AT120" s="1033"/>
      <c r="AU120" s="1058" t="s">
        <v>465</v>
      </c>
      <c r="AV120" s="1059"/>
      <c r="AW120" s="1059"/>
      <c r="AX120" s="1059"/>
      <c r="AY120" s="1060"/>
      <c r="AZ120" s="1009" t="s">
        <v>466</v>
      </c>
      <c r="BA120" s="958"/>
      <c r="BB120" s="958"/>
      <c r="BC120" s="958"/>
      <c r="BD120" s="958"/>
      <c r="BE120" s="958"/>
      <c r="BF120" s="958"/>
      <c r="BG120" s="958"/>
      <c r="BH120" s="958"/>
      <c r="BI120" s="958"/>
      <c r="BJ120" s="958"/>
      <c r="BK120" s="958"/>
      <c r="BL120" s="958"/>
      <c r="BM120" s="958"/>
      <c r="BN120" s="958"/>
      <c r="BO120" s="958"/>
      <c r="BP120" s="959"/>
      <c r="BQ120" s="995">
        <v>1047417</v>
      </c>
      <c r="BR120" s="996"/>
      <c r="BS120" s="996"/>
      <c r="BT120" s="996"/>
      <c r="BU120" s="996"/>
      <c r="BV120" s="996">
        <v>1023969</v>
      </c>
      <c r="BW120" s="996"/>
      <c r="BX120" s="996"/>
      <c r="BY120" s="996"/>
      <c r="BZ120" s="996"/>
      <c r="CA120" s="996">
        <v>867487</v>
      </c>
      <c r="CB120" s="996"/>
      <c r="CC120" s="996"/>
      <c r="CD120" s="996"/>
      <c r="CE120" s="996"/>
      <c r="CF120" s="1010">
        <v>65.400000000000006</v>
      </c>
      <c r="CG120" s="1011"/>
      <c r="CH120" s="1011"/>
      <c r="CI120" s="1011"/>
      <c r="CJ120" s="1011"/>
      <c r="CK120" s="1076" t="s">
        <v>467</v>
      </c>
      <c r="CL120" s="1077"/>
      <c r="CM120" s="1077"/>
      <c r="CN120" s="1077"/>
      <c r="CO120" s="1078"/>
      <c r="CP120" s="1084" t="s">
        <v>468</v>
      </c>
      <c r="CQ120" s="1085"/>
      <c r="CR120" s="1085"/>
      <c r="CS120" s="1085"/>
      <c r="CT120" s="1085"/>
      <c r="CU120" s="1085"/>
      <c r="CV120" s="1085"/>
      <c r="CW120" s="1085"/>
      <c r="CX120" s="1085"/>
      <c r="CY120" s="1085"/>
      <c r="CZ120" s="1085"/>
      <c r="DA120" s="1085"/>
      <c r="DB120" s="1085"/>
      <c r="DC120" s="1085"/>
      <c r="DD120" s="1085"/>
      <c r="DE120" s="1085"/>
      <c r="DF120" s="1086"/>
      <c r="DG120" s="995">
        <v>635378</v>
      </c>
      <c r="DH120" s="996"/>
      <c r="DI120" s="996"/>
      <c r="DJ120" s="996"/>
      <c r="DK120" s="996"/>
      <c r="DL120" s="996">
        <v>714788</v>
      </c>
      <c r="DM120" s="996"/>
      <c r="DN120" s="996"/>
      <c r="DO120" s="996"/>
      <c r="DP120" s="996"/>
      <c r="DQ120" s="996">
        <v>644709</v>
      </c>
      <c r="DR120" s="996"/>
      <c r="DS120" s="996"/>
      <c r="DT120" s="996"/>
      <c r="DU120" s="996"/>
      <c r="DV120" s="997">
        <v>48.6</v>
      </c>
      <c r="DW120" s="997"/>
      <c r="DX120" s="997"/>
      <c r="DY120" s="997"/>
      <c r="DZ120" s="998"/>
    </row>
    <row r="121" spans="1:130" s="226" customFormat="1" ht="26.25" customHeight="1">
      <c r="A121" s="1128"/>
      <c r="B121" s="1015"/>
      <c r="C121" s="1036" t="s">
        <v>469</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434</v>
      </c>
      <c r="AB121" s="1028"/>
      <c r="AC121" s="1028"/>
      <c r="AD121" s="1028"/>
      <c r="AE121" s="1029"/>
      <c r="AF121" s="1030" t="s">
        <v>434</v>
      </c>
      <c r="AG121" s="1028"/>
      <c r="AH121" s="1028"/>
      <c r="AI121" s="1028"/>
      <c r="AJ121" s="1029"/>
      <c r="AK121" s="1030" t="s">
        <v>434</v>
      </c>
      <c r="AL121" s="1028"/>
      <c r="AM121" s="1028"/>
      <c r="AN121" s="1028"/>
      <c r="AO121" s="1029"/>
      <c r="AP121" s="1031" t="s">
        <v>438</v>
      </c>
      <c r="AQ121" s="1032"/>
      <c r="AR121" s="1032"/>
      <c r="AS121" s="1032"/>
      <c r="AT121" s="1033"/>
      <c r="AU121" s="1061"/>
      <c r="AV121" s="1062"/>
      <c r="AW121" s="1062"/>
      <c r="AX121" s="1062"/>
      <c r="AY121" s="1063"/>
      <c r="AZ121" s="1018" t="s">
        <v>470</v>
      </c>
      <c r="BA121" s="1019"/>
      <c r="BB121" s="1019"/>
      <c r="BC121" s="1019"/>
      <c r="BD121" s="1019"/>
      <c r="BE121" s="1019"/>
      <c r="BF121" s="1019"/>
      <c r="BG121" s="1019"/>
      <c r="BH121" s="1019"/>
      <c r="BI121" s="1019"/>
      <c r="BJ121" s="1019"/>
      <c r="BK121" s="1019"/>
      <c r="BL121" s="1019"/>
      <c r="BM121" s="1019"/>
      <c r="BN121" s="1019"/>
      <c r="BO121" s="1019"/>
      <c r="BP121" s="1020"/>
      <c r="BQ121" s="988">
        <v>72793</v>
      </c>
      <c r="BR121" s="989"/>
      <c r="BS121" s="989"/>
      <c r="BT121" s="989"/>
      <c r="BU121" s="989"/>
      <c r="BV121" s="989">
        <v>55177</v>
      </c>
      <c r="BW121" s="989"/>
      <c r="BX121" s="989"/>
      <c r="BY121" s="989"/>
      <c r="BZ121" s="989"/>
      <c r="CA121" s="989">
        <v>43030</v>
      </c>
      <c r="CB121" s="989"/>
      <c r="CC121" s="989"/>
      <c r="CD121" s="989"/>
      <c r="CE121" s="989"/>
      <c r="CF121" s="983">
        <v>3.2</v>
      </c>
      <c r="CG121" s="984"/>
      <c r="CH121" s="984"/>
      <c r="CI121" s="984"/>
      <c r="CJ121" s="984"/>
      <c r="CK121" s="1079"/>
      <c r="CL121" s="1080"/>
      <c r="CM121" s="1080"/>
      <c r="CN121" s="1080"/>
      <c r="CO121" s="1081"/>
      <c r="CP121" s="1089" t="s">
        <v>471</v>
      </c>
      <c r="CQ121" s="1090"/>
      <c r="CR121" s="1090"/>
      <c r="CS121" s="1090"/>
      <c r="CT121" s="1090"/>
      <c r="CU121" s="1090"/>
      <c r="CV121" s="1090"/>
      <c r="CW121" s="1090"/>
      <c r="CX121" s="1090"/>
      <c r="CY121" s="1090"/>
      <c r="CZ121" s="1090"/>
      <c r="DA121" s="1090"/>
      <c r="DB121" s="1090"/>
      <c r="DC121" s="1090"/>
      <c r="DD121" s="1090"/>
      <c r="DE121" s="1090"/>
      <c r="DF121" s="1091"/>
      <c r="DG121" s="988">
        <v>241577</v>
      </c>
      <c r="DH121" s="989"/>
      <c r="DI121" s="989"/>
      <c r="DJ121" s="989"/>
      <c r="DK121" s="989"/>
      <c r="DL121" s="989">
        <v>252846</v>
      </c>
      <c r="DM121" s="989"/>
      <c r="DN121" s="989"/>
      <c r="DO121" s="989"/>
      <c r="DP121" s="989"/>
      <c r="DQ121" s="989">
        <v>288839</v>
      </c>
      <c r="DR121" s="989"/>
      <c r="DS121" s="989"/>
      <c r="DT121" s="989"/>
      <c r="DU121" s="989"/>
      <c r="DV121" s="990">
        <v>21.8</v>
      </c>
      <c r="DW121" s="990"/>
      <c r="DX121" s="990"/>
      <c r="DY121" s="990"/>
      <c r="DZ121" s="991"/>
    </row>
    <row r="122" spans="1:130" s="226" customFormat="1" ht="26.25" customHeight="1">
      <c r="A122" s="1128"/>
      <c r="B122" s="1015"/>
      <c r="C122" s="985" t="s">
        <v>450</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435</v>
      </c>
      <c r="AB122" s="1028"/>
      <c r="AC122" s="1028"/>
      <c r="AD122" s="1028"/>
      <c r="AE122" s="1029"/>
      <c r="AF122" s="1030" t="s">
        <v>434</v>
      </c>
      <c r="AG122" s="1028"/>
      <c r="AH122" s="1028"/>
      <c r="AI122" s="1028"/>
      <c r="AJ122" s="1029"/>
      <c r="AK122" s="1030" t="s">
        <v>434</v>
      </c>
      <c r="AL122" s="1028"/>
      <c r="AM122" s="1028"/>
      <c r="AN122" s="1028"/>
      <c r="AO122" s="1029"/>
      <c r="AP122" s="1031" t="s">
        <v>435</v>
      </c>
      <c r="AQ122" s="1032"/>
      <c r="AR122" s="1032"/>
      <c r="AS122" s="1032"/>
      <c r="AT122" s="1033"/>
      <c r="AU122" s="1061"/>
      <c r="AV122" s="1062"/>
      <c r="AW122" s="1062"/>
      <c r="AX122" s="1062"/>
      <c r="AY122" s="1063"/>
      <c r="AZ122" s="1043" t="s">
        <v>472</v>
      </c>
      <c r="BA122" s="1034"/>
      <c r="BB122" s="1034"/>
      <c r="BC122" s="1034"/>
      <c r="BD122" s="1034"/>
      <c r="BE122" s="1034"/>
      <c r="BF122" s="1034"/>
      <c r="BG122" s="1034"/>
      <c r="BH122" s="1034"/>
      <c r="BI122" s="1034"/>
      <c r="BJ122" s="1034"/>
      <c r="BK122" s="1034"/>
      <c r="BL122" s="1034"/>
      <c r="BM122" s="1034"/>
      <c r="BN122" s="1034"/>
      <c r="BO122" s="1034"/>
      <c r="BP122" s="1035"/>
      <c r="BQ122" s="1066">
        <v>3560980</v>
      </c>
      <c r="BR122" s="1067"/>
      <c r="BS122" s="1067"/>
      <c r="BT122" s="1067"/>
      <c r="BU122" s="1067"/>
      <c r="BV122" s="1067">
        <v>3427139</v>
      </c>
      <c r="BW122" s="1067"/>
      <c r="BX122" s="1067"/>
      <c r="BY122" s="1067"/>
      <c r="BZ122" s="1067"/>
      <c r="CA122" s="1067">
        <v>3455525</v>
      </c>
      <c r="CB122" s="1067"/>
      <c r="CC122" s="1067"/>
      <c r="CD122" s="1067"/>
      <c r="CE122" s="1067"/>
      <c r="CF122" s="1087">
        <v>260.60000000000002</v>
      </c>
      <c r="CG122" s="1088"/>
      <c r="CH122" s="1088"/>
      <c r="CI122" s="1088"/>
      <c r="CJ122" s="1088"/>
      <c r="CK122" s="1079"/>
      <c r="CL122" s="1080"/>
      <c r="CM122" s="1080"/>
      <c r="CN122" s="1080"/>
      <c r="CO122" s="1081"/>
      <c r="CP122" s="1089" t="s">
        <v>473</v>
      </c>
      <c r="CQ122" s="1090"/>
      <c r="CR122" s="1090"/>
      <c r="CS122" s="1090"/>
      <c r="CT122" s="1090"/>
      <c r="CU122" s="1090"/>
      <c r="CV122" s="1090"/>
      <c r="CW122" s="1090"/>
      <c r="CX122" s="1090"/>
      <c r="CY122" s="1090"/>
      <c r="CZ122" s="1090"/>
      <c r="DA122" s="1090"/>
      <c r="DB122" s="1090"/>
      <c r="DC122" s="1090"/>
      <c r="DD122" s="1090"/>
      <c r="DE122" s="1090"/>
      <c r="DF122" s="1091"/>
      <c r="DG122" s="988" t="s">
        <v>438</v>
      </c>
      <c r="DH122" s="989"/>
      <c r="DI122" s="989"/>
      <c r="DJ122" s="989"/>
      <c r="DK122" s="989"/>
      <c r="DL122" s="989" t="s">
        <v>438</v>
      </c>
      <c r="DM122" s="989"/>
      <c r="DN122" s="989"/>
      <c r="DO122" s="989"/>
      <c r="DP122" s="989"/>
      <c r="DQ122" s="989" t="s">
        <v>438</v>
      </c>
      <c r="DR122" s="989"/>
      <c r="DS122" s="989"/>
      <c r="DT122" s="989"/>
      <c r="DU122" s="989"/>
      <c r="DV122" s="990" t="s">
        <v>434</v>
      </c>
      <c r="DW122" s="990"/>
      <c r="DX122" s="990"/>
      <c r="DY122" s="990"/>
      <c r="DZ122" s="991"/>
    </row>
    <row r="123" spans="1:130" s="226" customFormat="1" ht="26.25" customHeight="1">
      <c r="A123" s="1128"/>
      <c r="B123" s="1015"/>
      <c r="C123" s="985" t="s">
        <v>457</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434</v>
      </c>
      <c r="AB123" s="1028"/>
      <c r="AC123" s="1028"/>
      <c r="AD123" s="1028"/>
      <c r="AE123" s="1029"/>
      <c r="AF123" s="1030" t="s">
        <v>438</v>
      </c>
      <c r="AG123" s="1028"/>
      <c r="AH123" s="1028"/>
      <c r="AI123" s="1028"/>
      <c r="AJ123" s="1029"/>
      <c r="AK123" s="1030" t="s">
        <v>434</v>
      </c>
      <c r="AL123" s="1028"/>
      <c r="AM123" s="1028"/>
      <c r="AN123" s="1028"/>
      <c r="AO123" s="1029"/>
      <c r="AP123" s="1031" t="s">
        <v>434</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474</v>
      </c>
      <c r="BP123" s="1075"/>
      <c r="BQ123" s="1134">
        <v>4681190</v>
      </c>
      <c r="BR123" s="1135"/>
      <c r="BS123" s="1135"/>
      <c r="BT123" s="1135"/>
      <c r="BU123" s="1135"/>
      <c r="BV123" s="1135">
        <v>4506285</v>
      </c>
      <c r="BW123" s="1135"/>
      <c r="BX123" s="1135"/>
      <c r="BY123" s="1135"/>
      <c r="BZ123" s="1135"/>
      <c r="CA123" s="1135">
        <v>4366042</v>
      </c>
      <c r="CB123" s="1135"/>
      <c r="CC123" s="1135"/>
      <c r="CD123" s="1135"/>
      <c r="CE123" s="1135"/>
      <c r="CF123" s="1068"/>
      <c r="CG123" s="1069"/>
      <c r="CH123" s="1069"/>
      <c r="CI123" s="1069"/>
      <c r="CJ123" s="1070"/>
      <c r="CK123" s="1079"/>
      <c r="CL123" s="1080"/>
      <c r="CM123" s="1080"/>
      <c r="CN123" s="1080"/>
      <c r="CO123" s="1081"/>
      <c r="CP123" s="1089" t="s">
        <v>475</v>
      </c>
      <c r="CQ123" s="1090"/>
      <c r="CR123" s="1090"/>
      <c r="CS123" s="1090"/>
      <c r="CT123" s="1090"/>
      <c r="CU123" s="1090"/>
      <c r="CV123" s="1090"/>
      <c r="CW123" s="1090"/>
      <c r="CX123" s="1090"/>
      <c r="CY123" s="1090"/>
      <c r="CZ123" s="1090"/>
      <c r="DA123" s="1090"/>
      <c r="DB123" s="1090"/>
      <c r="DC123" s="1090"/>
      <c r="DD123" s="1090"/>
      <c r="DE123" s="1090"/>
      <c r="DF123" s="1091"/>
      <c r="DG123" s="1027" t="s">
        <v>434</v>
      </c>
      <c r="DH123" s="1028"/>
      <c r="DI123" s="1028"/>
      <c r="DJ123" s="1028"/>
      <c r="DK123" s="1029"/>
      <c r="DL123" s="1030" t="s">
        <v>434</v>
      </c>
      <c r="DM123" s="1028"/>
      <c r="DN123" s="1028"/>
      <c r="DO123" s="1028"/>
      <c r="DP123" s="1029"/>
      <c r="DQ123" s="1030" t="s">
        <v>451</v>
      </c>
      <c r="DR123" s="1028"/>
      <c r="DS123" s="1028"/>
      <c r="DT123" s="1028"/>
      <c r="DU123" s="1029"/>
      <c r="DV123" s="1031" t="s">
        <v>438</v>
      </c>
      <c r="DW123" s="1032"/>
      <c r="DX123" s="1032"/>
      <c r="DY123" s="1032"/>
      <c r="DZ123" s="1033"/>
    </row>
    <row r="124" spans="1:130" s="226" customFormat="1" ht="26.25" customHeight="1" thickBot="1">
      <c r="A124" s="1128"/>
      <c r="B124" s="1015"/>
      <c r="C124" s="985" t="s">
        <v>460</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438</v>
      </c>
      <c r="AB124" s="1028"/>
      <c r="AC124" s="1028"/>
      <c r="AD124" s="1028"/>
      <c r="AE124" s="1029"/>
      <c r="AF124" s="1030" t="s">
        <v>438</v>
      </c>
      <c r="AG124" s="1028"/>
      <c r="AH124" s="1028"/>
      <c r="AI124" s="1028"/>
      <c r="AJ124" s="1029"/>
      <c r="AK124" s="1030" t="s">
        <v>438</v>
      </c>
      <c r="AL124" s="1028"/>
      <c r="AM124" s="1028"/>
      <c r="AN124" s="1028"/>
      <c r="AO124" s="1029"/>
      <c r="AP124" s="1031" t="s">
        <v>434</v>
      </c>
      <c r="AQ124" s="1032"/>
      <c r="AR124" s="1032"/>
      <c r="AS124" s="1032"/>
      <c r="AT124" s="1033"/>
      <c r="AU124" s="1130" t="s">
        <v>476</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46</v>
      </c>
      <c r="BR124" s="1097"/>
      <c r="BS124" s="1097"/>
      <c r="BT124" s="1097"/>
      <c r="BU124" s="1097"/>
      <c r="BV124" s="1097">
        <v>58.4</v>
      </c>
      <c r="BW124" s="1097"/>
      <c r="BX124" s="1097"/>
      <c r="BY124" s="1097"/>
      <c r="BZ124" s="1097"/>
      <c r="CA124" s="1097">
        <v>63</v>
      </c>
      <c r="CB124" s="1097"/>
      <c r="CC124" s="1097"/>
      <c r="CD124" s="1097"/>
      <c r="CE124" s="1097"/>
      <c r="CF124" s="1098"/>
      <c r="CG124" s="1099"/>
      <c r="CH124" s="1099"/>
      <c r="CI124" s="1099"/>
      <c r="CJ124" s="1100"/>
      <c r="CK124" s="1082"/>
      <c r="CL124" s="1082"/>
      <c r="CM124" s="1082"/>
      <c r="CN124" s="1082"/>
      <c r="CO124" s="1083"/>
      <c r="CP124" s="1089" t="s">
        <v>477</v>
      </c>
      <c r="CQ124" s="1090"/>
      <c r="CR124" s="1090"/>
      <c r="CS124" s="1090"/>
      <c r="CT124" s="1090"/>
      <c r="CU124" s="1090"/>
      <c r="CV124" s="1090"/>
      <c r="CW124" s="1090"/>
      <c r="CX124" s="1090"/>
      <c r="CY124" s="1090"/>
      <c r="CZ124" s="1090"/>
      <c r="DA124" s="1090"/>
      <c r="DB124" s="1090"/>
      <c r="DC124" s="1090"/>
      <c r="DD124" s="1090"/>
      <c r="DE124" s="1090"/>
      <c r="DF124" s="1091"/>
      <c r="DG124" s="1074" t="s">
        <v>435</v>
      </c>
      <c r="DH124" s="1053"/>
      <c r="DI124" s="1053"/>
      <c r="DJ124" s="1053"/>
      <c r="DK124" s="1054"/>
      <c r="DL124" s="1052" t="s">
        <v>434</v>
      </c>
      <c r="DM124" s="1053"/>
      <c r="DN124" s="1053"/>
      <c r="DO124" s="1053"/>
      <c r="DP124" s="1054"/>
      <c r="DQ124" s="1052" t="s">
        <v>434</v>
      </c>
      <c r="DR124" s="1053"/>
      <c r="DS124" s="1053"/>
      <c r="DT124" s="1053"/>
      <c r="DU124" s="1054"/>
      <c r="DV124" s="1055" t="s">
        <v>434</v>
      </c>
      <c r="DW124" s="1056"/>
      <c r="DX124" s="1056"/>
      <c r="DY124" s="1056"/>
      <c r="DZ124" s="1057"/>
    </row>
    <row r="125" spans="1:130" s="226" customFormat="1" ht="26.25" customHeight="1">
      <c r="A125" s="1128"/>
      <c r="B125" s="1015"/>
      <c r="C125" s="985" t="s">
        <v>462</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435</v>
      </c>
      <c r="AB125" s="1028"/>
      <c r="AC125" s="1028"/>
      <c r="AD125" s="1028"/>
      <c r="AE125" s="1029"/>
      <c r="AF125" s="1030" t="s">
        <v>435</v>
      </c>
      <c r="AG125" s="1028"/>
      <c r="AH125" s="1028"/>
      <c r="AI125" s="1028"/>
      <c r="AJ125" s="1029"/>
      <c r="AK125" s="1030" t="s">
        <v>434</v>
      </c>
      <c r="AL125" s="1028"/>
      <c r="AM125" s="1028"/>
      <c r="AN125" s="1028"/>
      <c r="AO125" s="1029"/>
      <c r="AP125" s="1031" t="s">
        <v>434</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478</v>
      </c>
      <c r="CL125" s="1077"/>
      <c r="CM125" s="1077"/>
      <c r="CN125" s="1077"/>
      <c r="CO125" s="1078"/>
      <c r="CP125" s="1009" t="s">
        <v>479</v>
      </c>
      <c r="CQ125" s="958"/>
      <c r="CR125" s="958"/>
      <c r="CS125" s="958"/>
      <c r="CT125" s="958"/>
      <c r="CU125" s="958"/>
      <c r="CV125" s="958"/>
      <c r="CW125" s="958"/>
      <c r="CX125" s="958"/>
      <c r="CY125" s="958"/>
      <c r="CZ125" s="958"/>
      <c r="DA125" s="958"/>
      <c r="DB125" s="958"/>
      <c r="DC125" s="958"/>
      <c r="DD125" s="958"/>
      <c r="DE125" s="958"/>
      <c r="DF125" s="959"/>
      <c r="DG125" s="995" t="s">
        <v>435</v>
      </c>
      <c r="DH125" s="996"/>
      <c r="DI125" s="996"/>
      <c r="DJ125" s="996"/>
      <c r="DK125" s="996"/>
      <c r="DL125" s="996" t="s">
        <v>434</v>
      </c>
      <c r="DM125" s="996"/>
      <c r="DN125" s="996"/>
      <c r="DO125" s="996"/>
      <c r="DP125" s="996"/>
      <c r="DQ125" s="996" t="s">
        <v>434</v>
      </c>
      <c r="DR125" s="996"/>
      <c r="DS125" s="996"/>
      <c r="DT125" s="996"/>
      <c r="DU125" s="996"/>
      <c r="DV125" s="997" t="s">
        <v>435</v>
      </c>
      <c r="DW125" s="997"/>
      <c r="DX125" s="997"/>
      <c r="DY125" s="997"/>
      <c r="DZ125" s="998"/>
    </row>
    <row r="126" spans="1:130" s="226" customFormat="1" ht="26.25" customHeight="1" thickBot="1">
      <c r="A126" s="1128"/>
      <c r="B126" s="1015"/>
      <c r="C126" s="985" t="s">
        <v>464</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435</v>
      </c>
      <c r="AB126" s="1028"/>
      <c r="AC126" s="1028"/>
      <c r="AD126" s="1028"/>
      <c r="AE126" s="1029"/>
      <c r="AF126" s="1030" t="s">
        <v>435</v>
      </c>
      <c r="AG126" s="1028"/>
      <c r="AH126" s="1028"/>
      <c r="AI126" s="1028"/>
      <c r="AJ126" s="1029"/>
      <c r="AK126" s="1030" t="s">
        <v>434</v>
      </c>
      <c r="AL126" s="1028"/>
      <c r="AM126" s="1028"/>
      <c r="AN126" s="1028"/>
      <c r="AO126" s="1029"/>
      <c r="AP126" s="1031" t="s">
        <v>435</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480</v>
      </c>
      <c r="CQ126" s="1019"/>
      <c r="CR126" s="1019"/>
      <c r="CS126" s="1019"/>
      <c r="CT126" s="1019"/>
      <c r="CU126" s="1019"/>
      <c r="CV126" s="1019"/>
      <c r="CW126" s="1019"/>
      <c r="CX126" s="1019"/>
      <c r="CY126" s="1019"/>
      <c r="CZ126" s="1019"/>
      <c r="DA126" s="1019"/>
      <c r="DB126" s="1019"/>
      <c r="DC126" s="1019"/>
      <c r="DD126" s="1019"/>
      <c r="DE126" s="1019"/>
      <c r="DF126" s="1020"/>
      <c r="DG126" s="988" t="s">
        <v>434</v>
      </c>
      <c r="DH126" s="989"/>
      <c r="DI126" s="989"/>
      <c r="DJ126" s="989"/>
      <c r="DK126" s="989"/>
      <c r="DL126" s="989" t="s">
        <v>434</v>
      </c>
      <c r="DM126" s="989"/>
      <c r="DN126" s="989"/>
      <c r="DO126" s="989"/>
      <c r="DP126" s="989"/>
      <c r="DQ126" s="989" t="s">
        <v>434</v>
      </c>
      <c r="DR126" s="989"/>
      <c r="DS126" s="989"/>
      <c r="DT126" s="989"/>
      <c r="DU126" s="989"/>
      <c r="DV126" s="990" t="s">
        <v>434</v>
      </c>
      <c r="DW126" s="990"/>
      <c r="DX126" s="990"/>
      <c r="DY126" s="990"/>
      <c r="DZ126" s="991"/>
    </row>
    <row r="127" spans="1:130" s="226" customFormat="1" ht="26.25" customHeight="1">
      <c r="A127" s="1129"/>
      <c r="B127" s="1017"/>
      <c r="C127" s="1071" t="s">
        <v>481</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434</v>
      </c>
      <c r="AB127" s="1028"/>
      <c r="AC127" s="1028"/>
      <c r="AD127" s="1028"/>
      <c r="AE127" s="1029"/>
      <c r="AF127" s="1030" t="s">
        <v>435</v>
      </c>
      <c r="AG127" s="1028"/>
      <c r="AH127" s="1028"/>
      <c r="AI127" s="1028"/>
      <c r="AJ127" s="1029"/>
      <c r="AK127" s="1030" t="s">
        <v>434</v>
      </c>
      <c r="AL127" s="1028"/>
      <c r="AM127" s="1028"/>
      <c r="AN127" s="1028"/>
      <c r="AO127" s="1029"/>
      <c r="AP127" s="1031" t="s">
        <v>435</v>
      </c>
      <c r="AQ127" s="1032"/>
      <c r="AR127" s="1032"/>
      <c r="AS127" s="1032"/>
      <c r="AT127" s="1033"/>
      <c r="AU127" s="262"/>
      <c r="AV127" s="262"/>
      <c r="AW127" s="262"/>
      <c r="AX127" s="1101" t="s">
        <v>482</v>
      </c>
      <c r="AY127" s="1102"/>
      <c r="AZ127" s="1102"/>
      <c r="BA127" s="1102"/>
      <c r="BB127" s="1102"/>
      <c r="BC127" s="1102"/>
      <c r="BD127" s="1102"/>
      <c r="BE127" s="1103"/>
      <c r="BF127" s="1104" t="s">
        <v>483</v>
      </c>
      <c r="BG127" s="1102"/>
      <c r="BH127" s="1102"/>
      <c r="BI127" s="1102"/>
      <c r="BJ127" s="1102"/>
      <c r="BK127" s="1102"/>
      <c r="BL127" s="1103"/>
      <c r="BM127" s="1104" t="s">
        <v>484</v>
      </c>
      <c r="BN127" s="1102"/>
      <c r="BO127" s="1102"/>
      <c r="BP127" s="1102"/>
      <c r="BQ127" s="1102"/>
      <c r="BR127" s="1102"/>
      <c r="BS127" s="1103"/>
      <c r="BT127" s="1104" t="s">
        <v>485</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486</v>
      </c>
      <c r="CQ127" s="1019"/>
      <c r="CR127" s="1019"/>
      <c r="CS127" s="1019"/>
      <c r="CT127" s="1019"/>
      <c r="CU127" s="1019"/>
      <c r="CV127" s="1019"/>
      <c r="CW127" s="1019"/>
      <c r="CX127" s="1019"/>
      <c r="CY127" s="1019"/>
      <c r="CZ127" s="1019"/>
      <c r="DA127" s="1019"/>
      <c r="DB127" s="1019"/>
      <c r="DC127" s="1019"/>
      <c r="DD127" s="1019"/>
      <c r="DE127" s="1019"/>
      <c r="DF127" s="1020"/>
      <c r="DG127" s="988" t="s">
        <v>435</v>
      </c>
      <c r="DH127" s="989"/>
      <c r="DI127" s="989"/>
      <c r="DJ127" s="989"/>
      <c r="DK127" s="989"/>
      <c r="DL127" s="989" t="s">
        <v>434</v>
      </c>
      <c r="DM127" s="989"/>
      <c r="DN127" s="989"/>
      <c r="DO127" s="989"/>
      <c r="DP127" s="989"/>
      <c r="DQ127" s="989" t="s">
        <v>434</v>
      </c>
      <c r="DR127" s="989"/>
      <c r="DS127" s="989"/>
      <c r="DT127" s="989"/>
      <c r="DU127" s="989"/>
      <c r="DV127" s="990" t="s">
        <v>434</v>
      </c>
      <c r="DW127" s="990"/>
      <c r="DX127" s="990"/>
      <c r="DY127" s="990"/>
      <c r="DZ127" s="991"/>
    </row>
    <row r="128" spans="1:130" s="226" customFormat="1" ht="26.25" customHeight="1" thickBot="1">
      <c r="A128" s="1112" t="s">
        <v>487</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488</v>
      </c>
      <c r="X128" s="1114"/>
      <c r="Y128" s="1114"/>
      <c r="Z128" s="1115"/>
      <c r="AA128" s="1116" t="s">
        <v>435</v>
      </c>
      <c r="AB128" s="1117"/>
      <c r="AC128" s="1117"/>
      <c r="AD128" s="1117"/>
      <c r="AE128" s="1118"/>
      <c r="AF128" s="1119" t="s">
        <v>434</v>
      </c>
      <c r="AG128" s="1117"/>
      <c r="AH128" s="1117"/>
      <c r="AI128" s="1117"/>
      <c r="AJ128" s="1118"/>
      <c r="AK128" s="1119" t="s">
        <v>434</v>
      </c>
      <c r="AL128" s="1117"/>
      <c r="AM128" s="1117"/>
      <c r="AN128" s="1117"/>
      <c r="AO128" s="1118"/>
      <c r="AP128" s="1120"/>
      <c r="AQ128" s="1121"/>
      <c r="AR128" s="1121"/>
      <c r="AS128" s="1121"/>
      <c r="AT128" s="1122"/>
      <c r="AU128" s="262"/>
      <c r="AV128" s="262"/>
      <c r="AW128" s="262"/>
      <c r="AX128" s="957" t="s">
        <v>489</v>
      </c>
      <c r="AY128" s="958"/>
      <c r="AZ128" s="958"/>
      <c r="BA128" s="958"/>
      <c r="BB128" s="958"/>
      <c r="BC128" s="958"/>
      <c r="BD128" s="958"/>
      <c r="BE128" s="959"/>
      <c r="BF128" s="1123" t="s">
        <v>434</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490</v>
      </c>
      <c r="CQ128" s="1106"/>
      <c r="CR128" s="1106"/>
      <c r="CS128" s="1106"/>
      <c r="CT128" s="1106"/>
      <c r="CU128" s="1106"/>
      <c r="CV128" s="1106"/>
      <c r="CW128" s="1106"/>
      <c r="CX128" s="1106"/>
      <c r="CY128" s="1106"/>
      <c r="CZ128" s="1106"/>
      <c r="DA128" s="1106"/>
      <c r="DB128" s="1106"/>
      <c r="DC128" s="1106"/>
      <c r="DD128" s="1106"/>
      <c r="DE128" s="1106"/>
      <c r="DF128" s="1107"/>
      <c r="DG128" s="1108" t="s">
        <v>435</v>
      </c>
      <c r="DH128" s="1109"/>
      <c r="DI128" s="1109"/>
      <c r="DJ128" s="1109"/>
      <c r="DK128" s="1109"/>
      <c r="DL128" s="1109" t="s">
        <v>435</v>
      </c>
      <c r="DM128" s="1109"/>
      <c r="DN128" s="1109"/>
      <c r="DO128" s="1109"/>
      <c r="DP128" s="1109"/>
      <c r="DQ128" s="1109" t="s">
        <v>435</v>
      </c>
      <c r="DR128" s="1109"/>
      <c r="DS128" s="1109"/>
      <c r="DT128" s="1109"/>
      <c r="DU128" s="1109"/>
      <c r="DV128" s="1110" t="s">
        <v>438</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491</v>
      </c>
      <c r="X129" s="1143"/>
      <c r="Y129" s="1143"/>
      <c r="Z129" s="1144"/>
      <c r="AA129" s="1027">
        <v>1613361</v>
      </c>
      <c r="AB129" s="1028"/>
      <c r="AC129" s="1028"/>
      <c r="AD129" s="1028"/>
      <c r="AE129" s="1029"/>
      <c r="AF129" s="1030">
        <v>1682296</v>
      </c>
      <c r="AG129" s="1028"/>
      <c r="AH129" s="1028"/>
      <c r="AI129" s="1028"/>
      <c r="AJ129" s="1029"/>
      <c r="AK129" s="1030">
        <v>1641998</v>
      </c>
      <c r="AL129" s="1028"/>
      <c r="AM129" s="1028"/>
      <c r="AN129" s="1028"/>
      <c r="AO129" s="1029"/>
      <c r="AP129" s="1145"/>
      <c r="AQ129" s="1146"/>
      <c r="AR129" s="1146"/>
      <c r="AS129" s="1146"/>
      <c r="AT129" s="1147"/>
      <c r="AU129" s="264"/>
      <c r="AV129" s="264"/>
      <c r="AW129" s="264"/>
      <c r="AX129" s="1136" t="s">
        <v>492</v>
      </c>
      <c r="AY129" s="1019"/>
      <c r="AZ129" s="1019"/>
      <c r="BA129" s="1019"/>
      <c r="BB129" s="1019"/>
      <c r="BC129" s="1019"/>
      <c r="BD129" s="1019"/>
      <c r="BE129" s="1020"/>
      <c r="BF129" s="1137" t="s">
        <v>451</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494</v>
      </c>
      <c r="X130" s="1143"/>
      <c r="Y130" s="1143"/>
      <c r="Z130" s="1144"/>
      <c r="AA130" s="1027">
        <v>243573</v>
      </c>
      <c r="AB130" s="1028"/>
      <c r="AC130" s="1028"/>
      <c r="AD130" s="1028"/>
      <c r="AE130" s="1029"/>
      <c r="AF130" s="1030">
        <v>326677</v>
      </c>
      <c r="AG130" s="1028"/>
      <c r="AH130" s="1028"/>
      <c r="AI130" s="1028"/>
      <c r="AJ130" s="1029"/>
      <c r="AK130" s="1030">
        <v>315860</v>
      </c>
      <c r="AL130" s="1028"/>
      <c r="AM130" s="1028"/>
      <c r="AN130" s="1028"/>
      <c r="AO130" s="1029"/>
      <c r="AP130" s="1145"/>
      <c r="AQ130" s="1146"/>
      <c r="AR130" s="1146"/>
      <c r="AS130" s="1146"/>
      <c r="AT130" s="1147"/>
      <c r="AU130" s="264"/>
      <c r="AV130" s="264"/>
      <c r="AW130" s="264"/>
      <c r="AX130" s="1136" t="s">
        <v>495</v>
      </c>
      <c r="AY130" s="1019"/>
      <c r="AZ130" s="1019"/>
      <c r="BA130" s="1019"/>
      <c r="BB130" s="1019"/>
      <c r="BC130" s="1019"/>
      <c r="BD130" s="1019"/>
      <c r="BE130" s="1020"/>
      <c r="BF130" s="1173">
        <v>9.8000000000000007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496</v>
      </c>
      <c r="X131" s="1181"/>
      <c r="Y131" s="1181"/>
      <c r="Z131" s="1182"/>
      <c r="AA131" s="1074">
        <v>1369788</v>
      </c>
      <c r="AB131" s="1053"/>
      <c r="AC131" s="1053"/>
      <c r="AD131" s="1053"/>
      <c r="AE131" s="1054"/>
      <c r="AF131" s="1052">
        <v>1355619</v>
      </c>
      <c r="AG131" s="1053"/>
      <c r="AH131" s="1053"/>
      <c r="AI131" s="1053"/>
      <c r="AJ131" s="1054"/>
      <c r="AK131" s="1052">
        <v>1326138</v>
      </c>
      <c r="AL131" s="1053"/>
      <c r="AM131" s="1053"/>
      <c r="AN131" s="1053"/>
      <c r="AO131" s="1054"/>
      <c r="AP131" s="1183"/>
      <c r="AQ131" s="1184"/>
      <c r="AR131" s="1184"/>
      <c r="AS131" s="1184"/>
      <c r="AT131" s="1185"/>
      <c r="AU131" s="264"/>
      <c r="AV131" s="264"/>
      <c r="AW131" s="264"/>
      <c r="AX131" s="1155" t="s">
        <v>497</v>
      </c>
      <c r="AY131" s="1106"/>
      <c r="AZ131" s="1106"/>
      <c r="BA131" s="1106"/>
      <c r="BB131" s="1106"/>
      <c r="BC131" s="1106"/>
      <c r="BD131" s="1106"/>
      <c r="BE131" s="1107"/>
      <c r="BF131" s="1156">
        <v>63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498</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499</v>
      </c>
      <c r="W132" s="1166"/>
      <c r="X132" s="1166"/>
      <c r="Y132" s="1166"/>
      <c r="Z132" s="1167"/>
      <c r="AA132" s="1168">
        <v>7.0698531449999997</v>
      </c>
      <c r="AB132" s="1169"/>
      <c r="AC132" s="1169"/>
      <c r="AD132" s="1169"/>
      <c r="AE132" s="1170"/>
      <c r="AF132" s="1171">
        <v>10.51305713</v>
      </c>
      <c r="AG132" s="1169"/>
      <c r="AH132" s="1169"/>
      <c r="AI132" s="1169"/>
      <c r="AJ132" s="1170"/>
      <c r="AK132" s="1171">
        <v>12.018809510000001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500</v>
      </c>
      <c r="W133" s="1149"/>
      <c r="X133" s="1149"/>
      <c r="Y133" s="1149"/>
      <c r="Z133" s="1150"/>
      <c r="AA133" s="1151">
        <v>8</v>
      </c>
      <c r="AB133" s="1152"/>
      <c r="AC133" s="1152"/>
      <c r="AD133" s="1152"/>
      <c r="AE133" s="1153"/>
      <c r="AF133" s="1151">
        <v>8.6999999999999993</v>
      </c>
      <c r="AG133" s="1152"/>
      <c r="AH133" s="1152"/>
      <c r="AI133" s="1152"/>
      <c r="AJ133" s="1153"/>
      <c r="AK133" s="1151">
        <v>9.8000000000000007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37Y4xh7dzxzkJayMeEVeCw4G8uhFpu4SVEvESA9l8+KdqiuwixM2AFOG6Gg3WlDW9Yxgp+omItWyYbaeqWfOg==" saltValue="4bMLOe6fyc/csb4ELBAs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3ZDnrtfohOaP+cR4rU+fF14rG6ZpPN5Abde27XymS1KutbBiyL7ozDc4O7BRAUq3erLW2QugYIvZ+uxzjpmyA==" saltValue="fey4nhh/Sk4itw4ySDXE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iClSNrD8FH+VM/TJjppn7hFEeOm90zK9LD41/hKmdFRraMPdEy0egtqZFd3I3InyesPheb4vjb1VeoWixfF7A==" saltValue="hyCaG0Nt3CSI6+cTEIAI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509</v>
      </c>
      <c r="AL9" s="1192"/>
      <c r="AM9" s="1192"/>
      <c r="AN9" s="1193"/>
      <c r="AO9" s="292">
        <v>432755</v>
      </c>
      <c r="AP9" s="292">
        <v>169376</v>
      </c>
      <c r="AQ9" s="293">
        <v>189734</v>
      </c>
      <c r="AR9" s="294">
        <v>-10.7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510</v>
      </c>
      <c r="AL10" s="1192"/>
      <c r="AM10" s="1192"/>
      <c r="AN10" s="1193"/>
      <c r="AO10" s="295">
        <v>65054</v>
      </c>
      <c r="AP10" s="295">
        <v>25461</v>
      </c>
      <c r="AQ10" s="296">
        <v>22180</v>
      </c>
      <c r="AR10" s="297">
        <v>14.8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511</v>
      </c>
      <c r="AL11" s="1192"/>
      <c r="AM11" s="1192"/>
      <c r="AN11" s="1193"/>
      <c r="AO11" s="295">
        <v>9728</v>
      </c>
      <c r="AP11" s="295">
        <v>3807</v>
      </c>
      <c r="AQ11" s="296">
        <v>28692</v>
      </c>
      <c r="AR11" s="297">
        <v>-86.7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512</v>
      </c>
      <c r="AL12" s="1192"/>
      <c r="AM12" s="1192"/>
      <c r="AN12" s="1193"/>
      <c r="AO12" s="295" t="s">
        <v>513</v>
      </c>
      <c r="AP12" s="295" t="s">
        <v>513</v>
      </c>
      <c r="AQ12" s="296">
        <v>4806</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514</v>
      </c>
      <c r="AL13" s="1192"/>
      <c r="AM13" s="1192"/>
      <c r="AN13" s="1193"/>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515</v>
      </c>
      <c r="AL14" s="1192"/>
      <c r="AM14" s="1192"/>
      <c r="AN14" s="1193"/>
      <c r="AO14" s="295" t="s">
        <v>513</v>
      </c>
      <c r="AP14" s="295" t="s">
        <v>513</v>
      </c>
      <c r="AQ14" s="296">
        <v>8976</v>
      </c>
      <c r="AR14" s="297" t="s">
        <v>513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516</v>
      </c>
      <c r="AL15" s="1192"/>
      <c r="AM15" s="1192"/>
      <c r="AN15" s="1193"/>
      <c r="AO15" s="295">
        <v>15844</v>
      </c>
      <c r="AP15" s="295">
        <v>6201</v>
      </c>
      <c r="AQ15" s="296">
        <v>4161</v>
      </c>
      <c r="AR15" s="297">
        <v>49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517</v>
      </c>
      <c r="AL16" s="1195"/>
      <c r="AM16" s="1195"/>
      <c r="AN16" s="1196"/>
      <c r="AO16" s="295">
        <v>-54258</v>
      </c>
      <c r="AP16" s="295">
        <v>-21236</v>
      </c>
      <c r="AQ16" s="296">
        <v>-17989</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469123</v>
      </c>
      <c r="AP17" s="295">
        <v>183610</v>
      </c>
      <c r="AQ17" s="296">
        <v>240560</v>
      </c>
      <c r="AR17" s="297">
        <v>-23.7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522</v>
      </c>
      <c r="AL21" s="1187"/>
      <c r="AM21" s="1187"/>
      <c r="AN21" s="1188"/>
      <c r="AO21" s="307">
        <v>19.18</v>
      </c>
      <c r="AP21" s="308">
        <v>21.65</v>
      </c>
      <c r="AQ21" s="309">
        <v>-2.4700000000000002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523</v>
      </c>
      <c r="AL22" s="1187"/>
      <c r="AM22" s="1187"/>
      <c r="AN22" s="1188"/>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528</v>
      </c>
      <c r="AL32" s="1203"/>
      <c r="AM32" s="1203"/>
      <c r="AN32" s="1204"/>
      <c r="AO32" s="322">
        <v>369482</v>
      </c>
      <c r="AP32" s="322">
        <v>144611</v>
      </c>
      <c r="AQ32" s="323">
        <v>139228</v>
      </c>
      <c r="AR32" s="324">
        <v>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529</v>
      </c>
      <c r="AL33" s="1203"/>
      <c r="AM33" s="1203"/>
      <c r="AN33" s="1204"/>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530</v>
      </c>
      <c r="AL34" s="1203"/>
      <c r="AM34" s="1203"/>
      <c r="AN34" s="1204"/>
      <c r="AO34" s="322" t="s">
        <v>513</v>
      </c>
      <c r="AP34" s="322" t="s">
        <v>513</v>
      </c>
      <c r="AQ34" s="323">
        <v>5</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531</v>
      </c>
      <c r="AL35" s="1203"/>
      <c r="AM35" s="1203"/>
      <c r="AN35" s="1204"/>
      <c r="AO35" s="322">
        <v>79710</v>
      </c>
      <c r="AP35" s="322">
        <v>31198</v>
      </c>
      <c r="AQ35" s="323">
        <v>32095</v>
      </c>
      <c r="AR35" s="324">
        <v>-2.8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532</v>
      </c>
      <c r="AL36" s="1203"/>
      <c r="AM36" s="1203"/>
      <c r="AN36" s="1204"/>
      <c r="AO36" s="322">
        <v>26054</v>
      </c>
      <c r="AP36" s="322">
        <v>10197</v>
      </c>
      <c r="AQ36" s="323">
        <v>5254</v>
      </c>
      <c r="AR36" s="324">
        <v>94.1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533</v>
      </c>
      <c r="AL37" s="1203"/>
      <c r="AM37" s="1203"/>
      <c r="AN37" s="1204"/>
      <c r="AO37" s="322" t="s">
        <v>513</v>
      </c>
      <c r="AP37" s="322" t="s">
        <v>513</v>
      </c>
      <c r="AQ37" s="323">
        <v>1384</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534</v>
      </c>
      <c r="AL38" s="1206"/>
      <c r="AM38" s="1206"/>
      <c r="AN38" s="1207"/>
      <c r="AO38" s="325" t="s">
        <v>513</v>
      </c>
      <c r="AP38" s="325" t="s">
        <v>513</v>
      </c>
      <c r="AQ38" s="326">
        <v>32</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535</v>
      </c>
      <c r="AL39" s="1206"/>
      <c r="AM39" s="1206"/>
      <c r="AN39" s="1207"/>
      <c r="AO39" s="322" t="s">
        <v>513</v>
      </c>
      <c r="AP39" s="322" t="s">
        <v>513</v>
      </c>
      <c r="AQ39" s="323">
        <v>-8131</v>
      </c>
      <c r="AR39" s="324" t="s">
        <v>513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536</v>
      </c>
      <c r="AL40" s="1203"/>
      <c r="AM40" s="1203"/>
      <c r="AN40" s="1204"/>
      <c r="AO40" s="322">
        <v>-315860</v>
      </c>
      <c r="AP40" s="322">
        <v>-123624</v>
      </c>
      <c r="AQ40" s="323">
        <v>-126394</v>
      </c>
      <c r="AR40" s="324">
        <v>-2.2000000000000002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296</v>
      </c>
      <c r="AL41" s="1209"/>
      <c r="AM41" s="1209"/>
      <c r="AN41" s="1210"/>
      <c r="AO41" s="322">
        <v>159386</v>
      </c>
      <c r="AP41" s="322">
        <v>62382</v>
      </c>
      <c r="AQ41" s="323">
        <v>43473</v>
      </c>
      <c r="AR41" s="324">
        <v>43.5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504</v>
      </c>
      <c r="AN49" s="1199" t="s">
        <v>540</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666778</v>
      </c>
      <c r="AN51" s="344">
        <v>231359</v>
      </c>
      <c r="AO51" s="345">
        <v>-53.1</v>
      </c>
      <c r="AP51" s="346">
        <v>316331</v>
      </c>
      <c r="AQ51" s="347">
        <v>38.6</v>
      </c>
      <c r="AR51" s="348">
        <v>-91.7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348599</v>
      </c>
      <c r="AN52" s="352">
        <v>120957</v>
      </c>
      <c r="AO52" s="353">
        <v>64</v>
      </c>
      <c r="AP52" s="354">
        <v>106387</v>
      </c>
      <c r="AQ52" s="355">
        <v>22.8</v>
      </c>
      <c r="AR52" s="356">
        <v>41.2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601697</v>
      </c>
      <c r="AN53" s="344">
        <v>214662</v>
      </c>
      <c r="AO53" s="345">
        <v>-7.2</v>
      </c>
      <c r="AP53" s="346">
        <v>333013</v>
      </c>
      <c r="AQ53" s="347">
        <v>5.3</v>
      </c>
      <c r="AR53" s="348">
        <v>-12.5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254412</v>
      </c>
      <c r="AN54" s="352">
        <v>90764</v>
      </c>
      <c r="AO54" s="353">
        <v>-25</v>
      </c>
      <c r="AP54" s="354">
        <v>126732</v>
      </c>
      <c r="AQ54" s="355">
        <v>19.100000000000001</v>
      </c>
      <c r="AR54" s="356">
        <v>-44.1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571464</v>
      </c>
      <c r="AN55" s="344">
        <v>209021</v>
      </c>
      <c r="AO55" s="345">
        <v>-2.6</v>
      </c>
      <c r="AP55" s="346">
        <v>280458</v>
      </c>
      <c r="AQ55" s="347">
        <v>-15.8</v>
      </c>
      <c r="AR55" s="348">
        <v>13.2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246371</v>
      </c>
      <c r="AN56" s="352">
        <v>90114</v>
      </c>
      <c r="AO56" s="353">
        <v>-0.7</v>
      </c>
      <c r="AP56" s="354">
        <v>127286</v>
      </c>
      <c r="AQ56" s="355">
        <v>0.4</v>
      </c>
      <c r="AR56" s="356">
        <v>-1.1000000000000001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443100</v>
      </c>
      <c r="AN57" s="344">
        <v>168671</v>
      </c>
      <c r="AO57" s="345">
        <v>-19.3</v>
      </c>
      <c r="AP57" s="346">
        <v>291945</v>
      </c>
      <c r="AQ57" s="347">
        <v>4.0999999999999996</v>
      </c>
      <c r="AR57" s="348">
        <v>-23.4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246186</v>
      </c>
      <c r="AN58" s="352">
        <v>93714</v>
      </c>
      <c r="AO58" s="353">
        <v>4</v>
      </c>
      <c r="AP58" s="354">
        <v>127651</v>
      </c>
      <c r="AQ58" s="355">
        <v>0.3</v>
      </c>
      <c r="AR58" s="356">
        <v>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470108</v>
      </c>
      <c r="AN59" s="344">
        <v>183995</v>
      </c>
      <c r="AO59" s="345">
        <v>9.1</v>
      </c>
      <c r="AP59" s="346">
        <v>291173</v>
      </c>
      <c r="AQ59" s="347">
        <v>-0.3</v>
      </c>
      <c r="AR59" s="348">
        <v>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183591</v>
      </c>
      <c r="AN60" s="352">
        <v>71856</v>
      </c>
      <c r="AO60" s="353">
        <v>-23.3</v>
      </c>
      <c r="AP60" s="354">
        <v>119071</v>
      </c>
      <c r="AQ60" s="355">
        <v>-6.7</v>
      </c>
      <c r="AR60" s="356">
        <v>-16.600000000000001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550629</v>
      </c>
      <c r="AN61" s="359">
        <v>201542</v>
      </c>
      <c r="AO61" s="360">
        <v>-14.6</v>
      </c>
      <c r="AP61" s="361">
        <v>302584</v>
      </c>
      <c r="AQ61" s="362">
        <v>6.4</v>
      </c>
      <c r="AR61" s="348">
        <v>-21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255832</v>
      </c>
      <c r="AN62" s="352">
        <v>93481</v>
      </c>
      <c r="AO62" s="353">
        <v>3.8</v>
      </c>
      <c r="AP62" s="354">
        <v>121425</v>
      </c>
      <c r="AQ62" s="355">
        <v>7.2</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pmvcLL07oGo5Zhe3ZC964ivACyMYuCaVBdE51wKR2FlTnVbMbN3M6piGiQjNEbRU3tkmz9pA2MzW3FqH06v0A==" saltValue="wZjzM70dtMKN5sGmyGxi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9cfWKd7/tkLo1oWzvmS0uXq+OCL5+h8q/Vmo4BOw+GkJrCIHph/7n3W7rgsIxRzSBZFN2UPyxk0eeiGfRxng==" saltValue="BtPsxxadzR/5oZFooYLT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vfTzsxLCSWV3PoJqLyaKnj/u2l4wlm8MKBoNuEQavg/+p2SPw8laIhyei4dT/w7cXKQOc++AqUKj6X359AJDg==" saltValue="rJcyqbboD61IjflGFjBn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1" t="s">
        <v>3</v>
      </c>
      <c r="D47" s="1211"/>
      <c r="E47" s="1212"/>
      <c r="F47" s="11">
        <v>14.44</v>
      </c>
      <c r="G47" s="12">
        <v>13.59</v>
      </c>
      <c r="H47" s="12">
        <v>13.33</v>
      </c>
      <c r="I47" s="12">
        <v>12.2</v>
      </c>
      <c r="J47" s="13">
        <v>7.94</v>
      </c>
    </row>
    <row r="48" spans="2:10" ht="57.75" customHeight="1">
      <c r="B48" s="14"/>
      <c r="C48" s="1213" t="s">
        <v>4</v>
      </c>
      <c r="D48" s="1213"/>
      <c r="E48" s="1214"/>
      <c r="F48" s="15">
        <v>1.41</v>
      </c>
      <c r="G48" s="16">
        <v>0.8</v>
      </c>
      <c r="H48" s="16">
        <v>0.9</v>
      </c>
      <c r="I48" s="16">
        <v>1.65</v>
      </c>
      <c r="J48" s="17">
        <v>1.0900000000000001</v>
      </c>
    </row>
    <row r="49" spans="2:10" ht="57.75" customHeight="1" thickBot="1">
      <c r="B49" s="18"/>
      <c r="C49" s="1215" t="s">
        <v>5</v>
      </c>
      <c r="D49" s="1215"/>
      <c r="E49" s="1216"/>
      <c r="F49" s="19">
        <v>0.54</v>
      </c>
      <c r="G49" s="20" t="s">
        <v>561</v>
      </c>
      <c r="H49" s="20">
        <v>0.8</v>
      </c>
      <c r="I49" s="20">
        <v>0.2</v>
      </c>
      <c r="J49" s="21" t="s">
        <v>562</v>
      </c>
    </row>
    <row r="50" spans="2:10" ht="13.5" customHeight="1"/>
    <row r="51" spans="2:10" ht="13.5" hidden="1" customHeight="1"/>
    <row r="52" spans="2:10" ht="13.5" hidden="1" customHeight="1"/>
    <row r="53" spans="2:10" ht="13.5" hidden="1" customHeight="1"/>
  </sheetData>
  <sheetProtection algorithmName="SHA-512" hashValue="/aLAeNL4WqMDl9/53UEUtVrbkj9uP49kfkgmMpJoonJob3Xn+FvZ6+0BPjHLcBh/wDjvPoVvUh0D9bVDx9tZOA==" saltValue="d4SD/hheBO0zhdpfKxQ5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2019-10-21T00:36:33Z</cp:lastPrinted>
  <dcterms:created xsi:type="dcterms:W3CDTF">2019-02-14T04:40:20Z</dcterms:created>
  <dcterms:modified xsi:type="dcterms:W3CDTF">2019-10-21T00:58:26Z</dcterms:modified>
  <cp:category/>
</cp:coreProperties>
</file>