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4940" windowHeight="78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7" i="9" l="1"/>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AM37" i="9"/>
  <c r="C37" i="9"/>
  <c r="CO36" i="9"/>
  <c r="AM36" i="9"/>
  <c r="AM35" i="9"/>
  <c r="CO34" i="9"/>
  <c r="CO35" i="9" s="1"/>
  <c r="BW34" i="9"/>
  <c r="BW35" i="9" s="1"/>
  <c r="BW36" i="9" s="1"/>
  <c r="BW37" i="9" s="1"/>
  <c r="BW38" i="9" s="1"/>
  <c r="BW39" i="9" s="1"/>
  <c r="BW40" i="9" s="1"/>
  <c r="BW41" i="9" s="1"/>
  <c r="BW42" i="9" s="1"/>
  <c r="BW43"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BE34" i="9" s="1"/>
  <c r="BE35" i="9" s="1"/>
  <c r="BE36" i="9" s="1"/>
  <c r="BE37" i="9" s="1"/>
</calcChain>
</file>

<file path=xl/sharedStrings.xml><?xml version="1.0" encoding="utf-8"?>
<sst xmlns="http://schemas.openxmlformats.org/spreadsheetml/2006/main" count="1020" uniqueCount="577">
  <si>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</si>
  <si>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</si>
  <si>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</si>
  <si>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</si>
  <si>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</si>
  <si>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</si>
  <si>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</si>
  <si>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</si>
  <si>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</si>
  <si>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</si>
  <si>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</si>
  <si>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</si>
  <si>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</si>
  <si>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</si>
  <si>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</si>
  <si>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</si>
  <si>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</si>
  <si>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</si>
  <si>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</si>
  <si>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</si>
  <si>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</si>
  <si>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</si>
  <si>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</si>
  <si>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</si>
  <si>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</si>
  <si>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</si>
  <si>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</si>
  <si>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</si>
  <si>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</si>
  <si>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</si>
  <si>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</si>
  <si>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</si>
  <si>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</si>
  <si>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</si>
  <si>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</si>
  <si>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</si>
  <si>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</si>
  <si>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</si>
  <si>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</si>
  <si>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</si>
  <si>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</si>
  <si>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</si>
  <si>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</si>
  <si>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</si>
  <si>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</si>
  <si>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</si>
  <si>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</si>
  <si>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</si>
  <si>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</si>
  <si>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</si>
  <si>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</si>
  <si>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</si>
  <si>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</si>
  <si>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</si>
  <si>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</si>
  <si>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</si>
  <si>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</si>
  <si>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</si>
  <si>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</si>
  <si>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</si>
  <si>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</si>
  <si>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</si>
  <si>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</si>
  <si>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</si>
  <si>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</si>
  <si>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</si>
  <si>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</si>
  <si>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</si>
  <si>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</si>
  <si>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</si>
  <si>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</si>
  <si>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</si>
  <si>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</si>
  <si>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</si>
  <si>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</si>
  <si>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</si>
  <si>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</si>
  <si>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</si>
  <si>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</si>
  <si>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</si>
  <si>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</si>
  <si>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</si>
  <si>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宿毛市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</si>
  <si>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</si>
  <si>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</si>
  <si>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</si>
  <si>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</si>
  <si>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</si>
  <si>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</si>
  <si>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</si>
  <si>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</si>
  <si>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</si>
  <si>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</si>
  <si>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</si>
  <si>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</si>
  <si>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</si>
  <si>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</si>
  <si>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</si>
  <si>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</si>
  <si>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</si>
  <si>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</si>
  <si>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</si>
  <si>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</si>
  <si>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</si>
  <si>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</si>
  <si>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</si>
  <si>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</si>
  <si>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</si>
  <si>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</si>
  <si>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</si>
  <si>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</si>
  <si>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</si>
  <si>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</si>
  <si>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</si>
  <si>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</si>
  <si>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</si>
  <si>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</si>
  <si>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</si>
  <si>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</si>
  <si>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</si>
  <si>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</si>
  <si>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</si>
  <si>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</si>
  <si>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</si>
  <si>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</si>
  <si>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</si>
  <si>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</si>
  <si>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</si>
  <si>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</si>
  <si>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</si>
  <si>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</si>
  <si>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</si>
  <si>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</si>
  <si>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</si>
  <si>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</si>
  <si>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</si>
  <si>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</si>
  <si>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</si>
  <si>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</si>
  <si>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</si>
  <si>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</si>
  <si>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</si>
  <si>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</si>
  <si>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</si>
  <si>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</si>
  <si>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</si>
  <si>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</si>
  <si>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</si>
  <si>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</si>
  <si>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</si>
  <si>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</si>
  <si>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</si>
  <si>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</si>
  <si>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</si>
  <si>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</si>
  <si>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</si>
  <si>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</si>
  <si>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</si>
  <si>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</si>
  <si>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</si>
  <si>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</si>
  <si>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</si>
  <si>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</si>
  <si>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</si>
  <si>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</si>
  <si>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</si>
  <si>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</si>
  <si>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</si>
  <si>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</si>
  <si>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</si>
  <si>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</si>
  <si>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</si>
  <si>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</si>
  <si>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</si>
  <si>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</si>
  <si>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</si>
  <si>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</si>
  <si>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</si>
  <si>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</si>
  <si>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</si>
  <si>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</si>
  <si>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</si>
  <si>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</si>
  <si>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</si>
  <si>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</si>
  <si>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</si>
  <si>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</si>
  <si>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</si>
  <si>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</si>
  <si>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</si>
  <si>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</si>
  <si>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</si>
  <si>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</si>
  <si>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</si>
  <si>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</si>
  <si>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</si>
  <si>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</si>
  <si>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高知県宿毛市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</si>
  <si>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</si>
  <si>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</si>
  <si>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</si>
  <si>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</si>
  <si>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</si>
  <si>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</si>
  <si>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</si>
  <si>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</si>
  <si>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</si>
  <si>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</si>
  <si>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</si>
  <si>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</si>
  <si>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</si>
  <si>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</si>
  <si>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</si>
  <si>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</si>
  <si>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</si>
  <si>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</si>
  <si>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</si>
  <si>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</si>
  <si>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</si>
  <si>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</si>
  <si>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</si>
  <si>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</si>
  <si>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</si>
  <si>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</si>
  <si>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</si>
  <si>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</si>
  <si>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</si>
  <si>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</si>
  <si>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</si>
  <si>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</si>
  <si>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</si>
  <si>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</si>
  <si>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</si>
  <si>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</si>
  <si>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</si>
  <si>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</si>
  <si>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</si>
  <si>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</si>
  <si>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</si>
  <si>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</si>
  <si>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</si>
  <si>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</si>
  <si>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</si>
  <si>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</si>
  <si>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</si>
  <si>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</si>
  <si>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</si>
  <si>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</si>
  <si>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</si>
  <si>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</si>
  <si>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</si>
  <si>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</si>
  <si>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</si>
  <si>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</si>
  <si>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</si>
  <si>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</si>
  <si>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</si>
  <si>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</si>
  <si>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</si>
  <si>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</si>
  <si>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</si>
  <si>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</si>
  <si>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</si>
  <si>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</si>
  <si>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</si>
  <si>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</si>
  <si>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</si>
  <si>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</si>
  <si>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</si>
  <si>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</si>
  <si>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</si>
  <si>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</si>
  <si>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</si>
  <si>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</si>
  <si>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</si>
  <si>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</si>
  <si>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</si>
  <si>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</si>
  <si>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</si>
  <si>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</si>
  <si>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</si>
  <si>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</si>
  <si>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</si>
  <si>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</si>
  <si>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</si>
  <si>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</si>
  <si>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</si>
  <si>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</si>
  <si>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</si>
  <si>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</si>
  <si>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</si>
  <si>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</si>
  <si>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</si>
  <si>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</si>
  <si>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</si>
  <si>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</si>
  <si>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</si>
  <si>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</si>
  <si>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</si>
  <si>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</si>
  <si>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</si>
  <si>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</si>
  <si>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</si>
  <si>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</si>
  <si>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</si>
  <si>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</si>
  <si>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</si>
  <si>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</si>
  <si>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</si>
  <si>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</si>
  <si>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</si>
  <si>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</si>
  <si>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</si>
  <si>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</si>
  <si>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</si>
  <si>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</si>
  <si>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</si>
  <si>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</si>
  <si>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</si>
  <si>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簡易水道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</si>
  <si>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</si>
  <si>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</si>
  <si>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</si>
  <si>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</si>
  <si>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</si>
  <si>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</si>
  <si>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</si>
  <si>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</si>
  <si>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</si>
  <si>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</si>
  <si>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</si>
  <si>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</si>
  <si>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</si>
  <si>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</si>
  <si>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</si>
  <si>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</si>
  <si>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</si>
  <si>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</si>
  <si>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</si>
  <si>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</si>
  <si>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</si>
  <si>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</si>
  <si>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</si>
  <si>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</si>
  <si>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</si>
  <si>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</si>
  <si>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</si>
  <si>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高知県宿毛市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</si>
  <si>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</si>
  <si>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</si>
  <si>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</si>
  <si>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</si>
  <si>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</si>
  <si>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</si>
  <si>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</si>
  <si>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</si>
  <si>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</si>
  <si>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</si>
  <si>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</si>
  <si>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</si>
  <si>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</si>
  <si>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</si>
  <si>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</si>
  <si>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</si>
  <si>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</si>
  <si>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</si>
  <si>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</si>
  <si>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</si>
  <si>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</si>
  <si>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へき地診療事業特別会計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</si>
  <si>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</si>
  <si>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</si>
  <si>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</si>
  <si>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</si>
  <si>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</si>
  <si>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</si>
  <si>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</si>
  <si>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</si>
  <si>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</si>
  <si>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</si>
  <si>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</si>
  <si>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</si>
  <si>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</si>
  <si>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</si>
  <si>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</si>
  <si>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幡多西部介護認定審査会特別会計</t>
    <phoneticPr fontId="5"/>
  </si>
  <si>
    <t>後期高齢者医療特別会計</t>
    <phoneticPr fontId="5"/>
  </si>
  <si>
    <t>特別養護老人ホーム特別会計（介護サービス）</t>
    <phoneticPr fontId="5"/>
  </si>
  <si>
    <t>水道事業会計</t>
    <phoneticPr fontId="5"/>
  </si>
  <si>
    <t>法適用企業</t>
    <phoneticPr fontId="5"/>
  </si>
  <si>
    <t>定期船事業特別会計</t>
    <phoneticPr fontId="5"/>
  </si>
  <si>
    <t>法非適用企業</t>
    <phoneticPr fontId="5"/>
  </si>
  <si>
    <t>下水道事業特別会計</t>
    <phoneticPr fontId="5"/>
  </si>
  <si>
    <t>国民宿舎運営事業特別会計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</si>
  <si>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</si>
  <si>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</si>
  <si>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</si>
  <si>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</si>
  <si>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</si>
  <si>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</si>
  <si>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</si>
  <si>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</si>
  <si>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</si>
  <si>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</si>
  <si>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</si>
  <si>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</si>
  <si>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</si>
  <si>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</si>
  <si>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</si>
  <si>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</si>
  <si>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</si>
  <si>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</si>
  <si>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</si>
  <si>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</si>
  <si>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</si>
  <si>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</si>
  <si>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</si>
  <si>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</si>
  <si>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</si>
  <si>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</si>
  <si>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</si>
  <si>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</si>
  <si>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</si>
  <si>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</si>
  <si>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</si>
  <si>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</si>
  <si>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</si>
  <si>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</si>
  <si>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</si>
  <si>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</si>
  <si>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</si>
  <si>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</si>
  <si>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</si>
  <si>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</si>
  <si>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</si>
  <si>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</si>
  <si>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</si>
  <si>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</si>
  <si>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</si>
  <si>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</si>
  <si>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</si>
  <si>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</si>
  <si>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</si>
  <si>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</si>
  <si>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</si>
  <si>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</si>
  <si>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</si>
  <si>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</si>
  <si>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</si>
  <si>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</si>
  <si>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</si>
  <si>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</si>
  <si>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</si>
  <si>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</si>
  <si>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</si>
  <si>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</si>
  <si>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</si>
  <si>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</si>
  <si>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</si>
  <si>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</si>
  <si>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</si>
  <si>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</si>
  <si>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</si>
  <si>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</si>
  <si>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</si>
  <si>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</si>
  <si>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</si>
  <si>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</si>
  <si>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</si>
  <si>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</si>
  <si>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</si>
  <si>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</si>
  <si>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</si>
  <si>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</si>
  <si>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</si>
  <si>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</si>
  <si>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</si>
  <si>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</si>
  <si>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</si>
  <si>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</si>
  <si>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</si>
  <si>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</si>
  <si>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</si>
  <si>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</si>
  <si>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</si>
  <si>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</si>
  <si>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</si>
  <si>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</si>
  <si>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</si>
  <si>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</si>
  <si>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</si>
  <si>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</si>
  <si>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</si>
  <si>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</si>
  <si>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</si>
  <si>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</si>
  <si>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</si>
  <si>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</si>
  <si>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</si>
  <si>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</si>
  <si>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</si>
  <si>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</si>
  <si>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</si>
  <si>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</si>
  <si>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</si>
  <si>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</si>
  <si>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</si>
  <si>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</si>
  <si>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</si>
  <si>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</si>
  <si>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</si>
  <si>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</si>
  <si>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</si>
  <si>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</si>
  <si>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</si>
  <si>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</si>
  <si>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</si>
  <si>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</si>
  <si>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</si>
  <si>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</si>
  <si>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</si>
  <si>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</si>
  <si>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</si>
  <si>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</si>
  <si>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</si>
  <si>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</si>
  <si>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</si>
  <si>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</si>
  <si>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</si>
  <si>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</si>
  <si>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</si>
  <si>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0.25</t>
  </si>
  <si>
    <t>▲ 3.99</t>
  </si>
  <si>
    <t>▲ 2.12</t>
  </si>
  <si>
    <t>水道事業会計</t>
  </si>
  <si>
    <t>土地区画整理事業特別会計</t>
  </si>
  <si>
    <t>一般会計</t>
  </si>
  <si>
    <t>国民健康保険事業特別会計</t>
  </si>
  <si>
    <t>▲ 0.71</t>
  </si>
  <si>
    <t>介護保険事業特別会計</t>
  </si>
  <si>
    <t>後期高齢者医療特別会計</t>
  </si>
  <si>
    <t>学校給食事業特別会計</t>
  </si>
  <si>
    <t>▲ 0.01</t>
  </si>
  <si>
    <t>▲ 0.00</t>
  </si>
  <si>
    <t>へき地診療事業特別会計</t>
  </si>
  <si>
    <t>その他会計（赤字）</t>
  </si>
  <si>
    <t>その他会計（黒字）</t>
  </si>
  <si>
    <t>幡多広域市町村圏事務組合（一般会計）</t>
    <rPh sb="0" eb="2">
      <t>ハタ</t>
    </rPh>
    <rPh sb="2" eb="4">
      <t>コウイキ</t>
    </rPh>
    <rPh sb="4" eb="7">
      <t>シチョウソン</t>
    </rPh>
    <rPh sb="7" eb="8">
      <t>ケン</t>
    </rPh>
    <rPh sb="8" eb="10">
      <t>ジム</t>
    </rPh>
    <rPh sb="10" eb="12">
      <t>クミアイ</t>
    </rPh>
    <rPh sb="13" eb="15">
      <t>イッパン</t>
    </rPh>
    <rPh sb="15" eb="17">
      <t>カイケイ</t>
    </rPh>
    <phoneticPr fontId="5"/>
  </si>
  <si>
    <t>幡多広域市町村圏事務組合（ふるさと市町村圏事業会計）</t>
    <rPh sb="0" eb="2">
      <t>ハタ</t>
    </rPh>
    <rPh sb="2" eb="4">
      <t>コウイキ</t>
    </rPh>
    <rPh sb="4" eb="7">
      <t>シチョウソン</t>
    </rPh>
    <rPh sb="7" eb="8">
      <t>ケン</t>
    </rPh>
    <rPh sb="8" eb="10">
      <t>ジム</t>
    </rPh>
    <rPh sb="10" eb="12">
      <t>クミアイ</t>
    </rPh>
    <rPh sb="17" eb="20">
      <t>シチョウソン</t>
    </rPh>
    <rPh sb="20" eb="21">
      <t>ケン</t>
    </rPh>
    <rPh sb="21" eb="23">
      <t>ジギョウ</t>
    </rPh>
    <rPh sb="23" eb="25">
      <t>カイケイ</t>
    </rPh>
    <phoneticPr fontId="5"/>
  </si>
  <si>
    <t>幡多広域市町村圏事務組合（滞納整理事業特別会計）</t>
    <rPh sb="0" eb="2">
      <t>ハタ</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5"/>
  </si>
  <si>
    <t>幡多西部消防組合（一般会計）</t>
    <rPh sb="0" eb="2">
      <t>ハタ</t>
    </rPh>
    <rPh sb="2" eb="4">
      <t>セイブ</t>
    </rPh>
    <rPh sb="4" eb="6">
      <t>ショウボウ</t>
    </rPh>
    <rPh sb="6" eb="8">
      <t>クミアイ</t>
    </rPh>
    <rPh sb="9" eb="11">
      <t>イッパン</t>
    </rPh>
    <rPh sb="11" eb="13">
      <t>カイケイ</t>
    </rPh>
    <phoneticPr fontId="5"/>
  </si>
  <si>
    <t>高知県宿毛市愛媛県南宇和郡愛南町篠山小中学校組合</t>
    <rPh sb="0" eb="3">
      <t>コウチケン</t>
    </rPh>
    <rPh sb="3" eb="6">
      <t>スクモシ</t>
    </rPh>
    <rPh sb="6" eb="9">
      <t>エヒメケン</t>
    </rPh>
    <rPh sb="9" eb="13">
      <t>ミナミウワグン</t>
    </rPh>
    <rPh sb="13" eb="15">
      <t>アイナン</t>
    </rPh>
    <rPh sb="15" eb="16">
      <t>チョウ</t>
    </rPh>
    <rPh sb="16" eb="18">
      <t>ササヤマ</t>
    </rPh>
    <rPh sb="18" eb="22">
      <t>ショウチュウガッコウ</t>
    </rPh>
    <rPh sb="22" eb="24">
      <t>クミアイ</t>
    </rPh>
    <phoneticPr fontId="5"/>
  </si>
  <si>
    <t>高知県市町村総合事務組合（一般会計）</t>
    <rPh sb="0" eb="3">
      <t>コウチケン</t>
    </rPh>
    <rPh sb="3" eb="6">
      <t>シチョウソン</t>
    </rPh>
    <rPh sb="6" eb="8">
      <t>ソウゴウ</t>
    </rPh>
    <rPh sb="8" eb="12">
      <t>ジムクミアイ</t>
    </rPh>
    <rPh sb="13" eb="15">
      <t>イッパン</t>
    </rPh>
    <rPh sb="15" eb="17">
      <t>カイケイ</t>
    </rPh>
    <phoneticPr fontId="5"/>
  </si>
  <si>
    <t>高知県市町村総合事務組合（交通災害共済特別会計）</t>
    <rPh sb="0" eb="3">
      <t>コウチケン</t>
    </rPh>
    <rPh sb="3" eb="6">
      <t>シチョウソン</t>
    </rPh>
    <rPh sb="6" eb="8">
      <t>ソウゴウ</t>
    </rPh>
    <rPh sb="8" eb="12">
      <t>ジムクミアイ</t>
    </rPh>
    <rPh sb="13" eb="15">
      <t>コウツウ</t>
    </rPh>
    <rPh sb="15" eb="17">
      <t>サイガイ</t>
    </rPh>
    <rPh sb="17" eb="19">
      <t>キョウサイ</t>
    </rPh>
    <rPh sb="19" eb="21">
      <t>トクベツ</t>
    </rPh>
    <rPh sb="21" eb="23">
      <t>カイケイ</t>
    </rPh>
    <phoneticPr fontId="5"/>
  </si>
  <si>
    <t>高知県市町村総合事務組合（会館建設事業特別会計）</t>
    <rPh sb="0" eb="3">
      <t>コウチケン</t>
    </rPh>
    <rPh sb="3" eb="6">
      <t>シチョウソン</t>
    </rPh>
    <rPh sb="6" eb="8">
      <t>ソウゴウ</t>
    </rPh>
    <rPh sb="8" eb="12">
      <t>ジムクミアイ</t>
    </rPh>
    <rPh sb="13" eb="15">
      <t>カイカン</t>
    </rPh>
    <rPh sb="15" eb="17">
      <t>ケンセツ</t>
    </rPh>
    <rPh sb="17" eb="19">
      <t>ジギョウ</t>
    </rPh>
    <rPh sb="19" eb="21">
      <t>トクベツ</t>
    </rPh>
    <rPh sb="21" eb="23">
      <t>カイケイ</t>
    </rPh>
    <phoneticPr fontId="5"/>
  </si>
  <si>
    <t>こうち人づくり広域連合（一般会計）</t>
    <rPh sb="3" eb="4">
      <t>ヒト</t>
    </rPh>
    <rPh sb="7" eb="9">
      <t>コウイキ</t>
    </rPh>
    <rPh sb="9" eb="11">
      <t>レンゴウ</t>
    </rPh>
    <rPh sb="12" eb="14">
      <t>イッパン</t>
    </rPh>
    <rPh sb="14" eb="16">
      <t>カイケイ</t>
    </rPh>
    <phoneticPr fontId="5"/>
  </si>
  <si>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</si>
  <si>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</si>
  <si>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㈱幡多情報エントランスセンター</t>
    <rPh sb="1" eb="3">
      <t>ハタ</t>
    </rPh>
    <rPh sb="3" eb="5">
      <t>ジョウホウ</t>
    </rPh>
    <phoneticPr fontId="5"/>
  </si>
  <si>
    <t>西南地域ネットワークサービス㈱</t>
    <rPh sb="0" eb="2">
      <t>セイナン</t>
    </rPh>
    <rPh sb="2" eb="4">
      <t>チイキ</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</si>
  <si>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</si>
  <si>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</si>
  <si>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</si>
  <si>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</si>
  <si>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</si>
  <si>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</si>
  <si>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</si>
  <si>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</si>
  <si>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</si>
  <si>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</si>
  <si>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</si>
  <si>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</si>
  <si>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</si>
  <si>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</si>
  <si>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</si>
  <si>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将来負担比率については減少傾向にあるものの、引き続き類似団体内平均値より高い数値が続いており、有形固定資産減価償却率についても、類似団体平均を上回っている。
引き続き、新発債の抑制及び基準財政需要額に算入される地方債を中心とした借入れを行う等、将来負担比率の減少に取り組むとともに、公共施設等総合管理計画に基づく公共施設等の整備を進めることにより、有形固定資産減価償却率の減少に取り組む。</t>
    <phoneticPr fontId="5"/>
  </si>
  <si>
    <t>将来負担比率、実質公債費比率ともに、類似団体内平均値より高い数値が続いているものの、数値は減少傾向にあり、近年の減少率は類似団体平均値の減少率を上回る状況が続いている。
今後も新発債の抑制に努め、起債借入れする場合も交付税措置がある地方債を中心に借入れを行い、将来負担比率及び実質公債費比率の減少に取り組む。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</si>
</sst>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59362</c:v>
                </c:pt>
                <c:pt idx="1">
                  <c:v>73495</c:v>
                </c:pt>
                <c:pt idx="2">
                  <c:v>92213</c:v>
                </c:pt>
                <c:pt idx="3">
                  <c:v>81770</c:v>
                </c:pt>
                <c:pt idx="4">
                  <c:v>55084</c:v>
                </c:pt>
              </c:numCache>
            </c:numRef>
          </c:val>
          <c:smooth val="0"/>
        </c:ser>
        <c:dLbls>
          <c:showLegendKey val="0"/>
          <c:showVal val="0"/>
          <c:showCatName val="0"/>
          <c:showSerName val="0"/>
          <c:showPercent val="0"/>
          <c:showBubbleSize val="0"/>
        </c:dLbls>
        <c:marker val="1"/>
        <c:smooth val="0"/>
        <c:axId val="39669760"/>
        <c:axId val="39671680"/>
      </c:lineChart>
      <c:catAx>
        <c:axId val="396697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71680"/>
        <c:crosses val="autoZero"/>
        <c:auto val="1"/>
        <c:lblAlgn val="ctr"/>
        <c:lblOffset val="100"/>
        <c:tickLblSkip val="1"/>
        <c:tickMarkSkip val="1"/>
        <c:noMultiLvlLbl val="0"/>
      </c:catAx>
      <c:valAx>
        <c:axId val="39671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69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1.77</c:v>
                </c:pt>
                <c:pt idx="1">
                  <c:v>3.07</c:v>
                </c:pt>
                <c:pt idx="2">
                  <c:v>4.32</c:v>
                </c:pt>
                <c:pt idx="3">
                  <c:v>3.49</c:v>
                </c:pt>
                <c:pt idx="4">
                  <c:v>1.35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27.04</c:v>
                </c:pt>
                <c:pt idx="1">
                  <c:v>28.24</c:v>
                </c:pt>
                <c:pt idx="2">
                  <c:v>24.57</c:v>
                </c:pt>
                <c:pt idx="3">
                  <c:v>29.29</c:v>
                </c:pt>
                <c:pt idx="4">
                  <c:v>32.35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0643968"/>
        <c:axId val="120645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-0.25</c:v>
                </c:pt>
                <c:pt idx="1">
                  <c:v>1.39</c:v>
                </c:pt>
                <c:pt idx="2">
                  <c:v>-3.99</c:v>
                </c:pt>
                <c:pt idx="3">
                  <c:v>2.23</c:v>
                </c:pt>
                <c:pt idx="4">
                  <c:v>-2.12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0643968"/>
        <c:axId val="120645888"/>
      </c:lineChart>
      <c:catAx>
        <c:axId val="12064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645888"/>
        <c:crosses val="autoZero"/>
        <c:auto val="1"/>
        <c:lblAlgn val="ctr"/>
        <c:lblOffset val="100"/>
        <c:tickLblSkip val="1"/>
        <c:tickMarkSkip val="1"/>
        <c:noMultiLvlLbl val="0"/>
      </c:catAx>
      <c:valAx>
        <c:axId val="120645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64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へき地診療事業特別会計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0.01</c:v>
                </c:pt>
                <c:pt idx="1">
                  <c:v>#N/A</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0.53</c:v>
                </c:pt>
                <c:pt idx="6">
                  <c:v>#N/A</c:v>
                </c:pt>
                <c:pt idx="7">
                  <c:v>0.04</c:v>
                </c:pt>
                <c:pt idx="8">
                  <c:v>#N/A</c:v>
                </c:pt>
                <c:pt idx="9">
                  <c:v>0.39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0.35</c:v>
                </c:pt>
                <c:pt idx="2">
                  <c:v>#N/A</c:v>
                </c:pt>
                <c:pt idx="3">
                  <c:v>0.97</c:v>
                </c:pt>
                <c:pt idx="4">
                  <c:v>#N/A</c:v>
                </c:pt>
                <c:pt idx="5">
                  <c:v>0</c:v>
                </c:pt>
                <c:pt idx="6">
                  <c:v>0.71</c:v>
                </c:pt>
                <c:pt idx="7">
                  <c:v>#N/A</c:v>
                </c:pt>
                <c:pt idx="8">
                  <c:v>#N/A</c:v>
                </c:pt>
                <c:pt idx="9">
                  <c:v>0.54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1.78</c:v>
                </c:pt>
                <c:pt idx="2">
                  <c:v>#N/A</c:v>
                </c:pt>
                <c:pt idx="3">
                  <c:v>3.07</c:v>
                </c:pt>
                <c:pt idx="4">
                  <c:v>#N/A</c:v>
                </c:pt>
                <c:pt idx="5">
                  <c:v>4.32</c:v>
                </c:pt>
                <c:pt idx="6">
                  <c:v>#N/A</c:v>
                </c:pt>
                <c:pt idx="7">
                  <c:v>3.49</c:v>
                </c:pt>
                <c:pt idx="8">
                  <c:v>#N/A</c:v>
                </c:pt>
                <c:pt idx="9">
                  <c:v>1.34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土地区画整理事業特別会計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0.54</c:v>
                </c:pt>
                <c:pt idx="2">
                  <c:v>#N/A</c:v>
                </c:pt>
                <c:pt idx="3">
                  <c:v>1.1200000000000001</c:v>
                </c:pt>
                <c:pt idx="4">
                  <c:v>#N/A</c:v>
                </c:pt>
                <c:pt idx="5">
                  <c:v>1.74</c:v>
                </c:pt>
                <c:pt idx="6">
                  <c:v>#N/A</c:v>
                </c:pt>
                <c:pt idx="7">
                  <c:v>2.23</c:v>
                </c:pt>
                <c:pt idx="8">
                  <c:v>#N/A</c:v>
                </c:pt>
                <c:pt idx="9">
                  <c:v>3.38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5.65</c:v>
                </c:pt>
                <c:pt idx="2">
                  <c:v>#N/A</c:v>
                </c:pt>
                <c:pt idx="3">
                  <c:v>6.71</c:v>
                </c:pt>
                <c:pt idx="4">
                  <c:v>#N/A</c:v>
                </c:pt>
                <c:pt idx="5">
                  <c:v>3.49</c:v>
                </c:pt>
                <c:pt idx="6">
                  <c:v>#N/A</c:v>
                </c:pt>
                <c:pt idx="7">
                  <c:v>7.77</c:v>
                </c:pt>
                <c:pt idx="8">
                  <c:v>#N/A</c:v>
                </c:pt>
                <c:pt idx="9">
                  <c:v>9.7799999999999994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0789632"/>
        <c:axId val="120791424"/>
      </c:barChart>
      <c:catAx>
        <c:axId val="12078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791424"/>
        <c:crosses val="autoZero"/>
        <c:auto val="1"/>
        <c:lblAlgn val="ctr"/>
        <c:lblOffset val="100"/>
        <c:tickLblSkip val="1"/>
        <c:tickMarkSkip val="1"/>
        <c:noMultiLvlLbl val="0"/>
      </c:catAx>
      <c:valAx>
        <c:axId val="12079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89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1045</c:v>
                </c:pt>
                <c:pt idx="5">
                  <c:v>1067</c:v>
                </c:pt>
                <c:pt idx="8">
                  <c:v>1053</c:v>
                </c:pt>
                <c:pt idx="11">
                  <c:v>1099</c:v>
                </c:pt>
                <c:pt idx="14">
                  <c:v>1048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17</c:v>
                </c:pt>
                <c:pt idx="3">
                  <c:v>12</c:v>
                </c:pt>
                <c:pt idx="6">
                  <c:v>11</c:v>
                </c:pt>
                <c:pt idx="9">
                  <c:v>10</c:v>
                </c:pt>
                <c:pt idx="12">
                  <c:v>10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184</c:v>
                </c:pt>
                <c:pt idx="3">
                  <c:v>184</c:v>
                </c:pt>
                <c:pt idx="6">
                  <c:v>193</c:v>
                </c:pt>
                <c:pt idx="9">
                  <c:v>200</c:v>
                </c:pt>
                <c:pt idx="12">
                  <c:v>164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484</c:v>
                </c:pt>
                <c:pt idx="3">
                  <c:v>486</c:v>
                </c:pt>
                <c:pt idx="6">
                  <c:v>520</c:v>
                </c:pt>
                <c:pt idx="9">
                  <c:v>467</c:v>
                </c:pt>
                <c:pt idx="12">
                  <c:v>460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1382</c:v>
                </c:pt>
                <c:pt idx="3">
                  <c:v>1342</c:v>
                </c:pt>
                <c:pt idx="6">
                  <c:v>1271</c:v>
                </c:pt>
                <c:pt idx="9">
                  <c:v>1187</c:v>
                </c:pt>
                <c:pt idx="12">
                  <c:v>1181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0948608"/>
        <c:axId val="120950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1022</c:v>
                </c:pt>
                <c:pt idx="2">
                  <c:v>#N/A</c:v>
                </c:pt>
                <c:pt idx="3">
                  <c:v>#N/A</c:v>
                </c:pt>
                <c:pt idx="4">
                  <c:v>957</c:v>
                </c:pt>
                <c:pt idx="5">
                  <c:v>#N/A</c:v>
                </c:pt>
                <c:pt idx="6">
                  <c:v>#N/A</c:v>
                </c:pt>
                <c:pt idx="7">
                  <c:v>942</c:v>
                </c:pt>
                <c:pt idx="8">
                  <c:v>#N/A</c:v>
                </c:pt>
                <c:pt idx="9">
                  <c:v>#N/A</c:v>
                </c:pt>
                <c:pt idx="10">
                  <c:v>765</c:v>
                </c:pt>
                <c:pt idx="11">
                  <c:v>#N/A</c:v>
                </c:pt>
                <c:pt idx="12">
                  <c:v>#N/A</c:v>
                </c:pt>
                <c:pt idx="13">
                  <c:v>767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0948608"/>
        <c:axId val="120950784"/>
      </c:lineChart>
      <c:catAx>
        <c:axId val="12094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950784"/>
        <c:crosses val="autoZero"/>
        <c:auto val="1"/>
        <c:lblAlgn val="ctr"/>
        <c:lblOffset val="100"/>
        <c:tickLblSkip val="1"/>
        <c:tickMarkSkip val="1"/>
        <c:noMultiLvlLbl val="0"/>
      </c:catAx>
      <c:valAx>
        <c:axId val="120950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94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10791</c:v>
                </c:pt>
                <c:pt idx="5">
                  <c:v>10928</c:v>
                </c:pt>
                <c:pt idx="8">
                  <c:v>10881</c:v>
                </c:pt>
                <c:pt idx="11">
                  <c:v>10584</c:v>
                </c:pt>
                <c:pt idx="14">
                  <c:v>10152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110</c:v>
                </c:pt>
                <c:pt idx="5">
                  <c:v>87</c:v>
                </c:pt>
                <c:pt idx="8">
                  <c:v>73</c:v>
                </c:pt>
                <c:pt idx="11">
                  <c:v>63</c:v>
                </c:pt>
                <c:pt idx="14">
                  <c:v>53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2870</c:v>
                </c:pt>
                <c:pt idx="5">
                  <c:v>2997</c:v>
                </c:pt>
                <c:pt idx="8">
                  <c:v>2720</c:v>
                </c:pt>
                <c:pt idx="11">
                  <c:v>3564</c:v>
                </c:pt>
                <c:pt idx="14">
                  <c:v>3856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125</c:v>
                </c:pt>
                <c:pt idx="3">
                  <c:v>100</c:v>
                </c:pt>
                <c:pt idx="6">
                  <c:v>75</c:v>
                </c:pt>
                <c:pt idx="9">
                  <c:v>28</c:v>
                </c:pt>
                <c:pt idx="12">
                  <c:v>3</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2807</c:v>
                </c:pt>
                <c:pt idx="3">
                  <c:v>2855</c:v>
                </c:pt>
                <c:pt idx="6">
                  <c:v>2962</c:v>
                </c:pt>
                <c:pt idx="9">
                  <c:v>2215</c:v>
                </c:pt>
                <c:pt idx="12">
                  <c:v>2140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749</c:v>
                </c:pt>
                <c:pt idx="3">
                  <c:v>655</c:v>
                </c:pt>
                <c:pt idx="6">
                  <c:v>515</c:v>
                </c:pt>
                <c:pt idx="9">
                  <c:v>350</c:v>
                </c:pt>
                <c:pt idx="12">
                  <c:v>197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5263</c:v>
                </c:pt>
                <c:pt idx="3">
                  <c:v>5271</c:v>
                </c:pt>
                <c:pt idx="6">
                  <c:v>5247</c:v>
                </c:pt>
                <c:pt idx="9">
                  <c:v>4773</c:v>
                </c:pt>
                <c:pt idx="12">
                  <c:v>4727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321</c:v>
                </c:pt>
                <c:pt idx="3">
                  <c:v>310</c:v>
                </c:pt>
                <c:pt idx="6">
                  <c:v>35</c:v>
                </c:pt>
                <c:pt idx="9">
                  <c:v>24</c:v>
                </c:pt>
                <c:pt idx="12">
                  <c:v>15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10995</c:v>
                </c:pt>
                <c:pt idx="3">
                  <c:v>11093</c:v>
                </c:pt>
                <c:pt idx="6">
                  <c:v>11252</c:v>
                </c:pt>
                <c:pt idx="9">
                  <c:v>11373</c:v>
                </c:pt>
                <c:pt idx="12">
                  <c:v>11020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1554048"/>
        <c:axId val="121555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6489</c:v>
                </c:pt>
                <c:pt idx="2">
                  <c:v>#N/A</c:v>
                </c:pt>
                <c:pt idx="3">
                  <c:v>#N/A</c:v>
                </c:pt>
                <c:pt idx="4">
                  <c:v>6272</c:v>
                </c:pt>
                <c:pt idx="5">
                  <c:v>#N/A</c:v>
                </c:pt>
                <c:pt idx="6">
                  <c:v>#N/A</c:v>
                </c:pt>
                <c:pt idx="7">
                  <c:v>6412</c:v>
                </c:pt>
                <c:pt idx="8">
                  <c:v>#N/A</c:v>
                </c:pt>
                <c:pt idx="9">
                  <c:v>#N/A</c:v>
                </c:pt>
                <c:pt idx="10">
                  <c:v>4553</c:v>
                </c:pt>
                <c:pt idx="11">
                  <c:v>#N/A</c:v>
                </c:pt>
                <c:pt idx="12">
                  <c:v>#N/A</c:v>
                </c:pt>
                <c:pt idx="13">
                  <c:v>4039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1554048"/>
        <c:axId val="121555968"/>
      </c:lineChart>
      <c:catAx>
        <c:axId val="12155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555968"/>
        <c:crosses val="autoZero"/>
        <c:auto val="1"/>
        <c:lblAlgn val="ctr"/>
        <c:lblOffset val="100"/>
        <c:tickLblSkip val="1"/>
        <c:tickMarkSkip val="1"/>
        <c:noMultiLvlLbl val="0"/>
      </c:catAx>
      <c:valAx>
        <c:axId val="12155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55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58.5</c:v>
                </c:pt>
              </c:numCache>
            </c:numRef>
          </c:xVal>
          <c:yVal>
            <c:numRef>
              <c:f>公会計指標分析・財政指標組合せ分析表!$K$51:$O$51</c:f>
              <c:numCache>
                <c:formatCode>#,##0.0;"▲ "#,##0.0</c:formatCode>
                <c:ptCount val="5"/>
                <c:pt idx="3">
                  <c:v>77.5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1837056"/>
        <c:axId val="121838976"/>
      </c:scatterChart>
      <c:valAx>
        <c:axId val="121837056"/>
        <c:scaling>
          <c:orientation val="minMax"/>
          <c:max val="59"/>
          <c:min val="52.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838976"/>
        <c:crosses val="autoZero"/>
        <c:crossBetween val="midCat"/>
      </c:valAx>
      <c:valAx>
        <c:axId val="121838976"/>
        <c:scaling>
          <c:orientation val="minMax"/>
          <c:max val="81"/>
          <c:min val="5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837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17.899999999999999</c:v>
                </c:pt>
                <c:pt idx="1">
                  <c:v>17.2</c:v>
                </c:pt>
                <c:pt idx="2">
                  <c:v>17</c:v>
                </c:pt>
                <c:pt idx="3">
                  <c:v>15.4</c:v>
                </c:pt>
                <c:pt idx="4">
                  <c:v>14.3</c:v>
                </c:pt>
              </c:numCache>
            </c:numRef>
          </c:xVal>
          <c:yVal>
            <c:numRef>
              <c:f>公会計指標分析・財政指標組合せ分析表!$K$73:$O$73</c:f>
              <c:numCache>
                <c:formatCode>#,##0.0;"▲ "#,##0.0</c:formatCode>
                <c:ptCount val="5"/>
                <c:pt idx="0">
                  <c:v>112.6</c:v>
                </c:pt>
                <c:pt idx="1">
                  <c:v>109.2</c:v>
                </c:pt>
                <c:pt idx="2">
                  <c:v>113.5</c:v>
                </c:pt>
                <c:pt idx="3">
                  <c:v>77.5</c:v>
                </c:pt>
                <c:pt idx="4">
                  <c:v>70.3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1869824"/>
        <c:axId val="121871744"/>
      </c:scatterChart>
      <c:valAx>
        <c:axId val="121869824"/>
        <c:scaling>
          <c:orientation val="minMax"/>
          <c:max val="18.600000000000001"/>
          <c:min val="9.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871744"/>
        <c:crosses val="autoZero"/>
        <c:crossBetween val="midCat"/>
      </c:valAx>
      <c:valAx>
        <c:axId val="121871744"/>
        <c:scaling>
          <c:orientation val="minMax"/>
          <c:max val="124"/>
          <c:min val="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8698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高知県宿毛市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50">
              <a:solidFill>
                <a:schemeClr val="dk1"/>
              </a:solidFill>
              <a:effectLst/>
              <a:latin typeface="+mn-lt"/>
              <a:ea typeface="+mn-ea"/>
              <a:cs typeface="+mn-cs"/>
            </a:rPr>
            <a:t>元利償還金は前年度比</a:t>
          </a:r>
          <a:r>
            <a:rPr kumimoji="1" lang="en-US" altLang="ja-JP" sz="1350">
              <a:solidFill>
                <a:schemeClr val="dk1"/>
              </a:solidFill>
              <a:effectLst/>
              <a:latin typeface="+mn-lt"/>
              <a:ea typeface="+mn-ea"/>
              <a:cs typeface="+mn-cs"/>
            </a:rPr>
            <a:t>6</a:t>
          </a:r>
          <a:r>
            <a:rPr kumimoji="1" lang="ja-JP" altLang="ja-JP" sz="1350">
              <a:solidFill>
                <a:schemeClr val="dk1"/>
              </a:solidFill>
              <a:effectLst/>
              <a:latin typeface="+mn-lt"/>
              <a:ea typeface="+mn-ea"/>
              <a:cs typeface="+mn-cs"/>
            </a:rPr>
            <a:t>百万円減少し</a:t>
          </a:r>
          <a:r>
            <a:rPr kumimoji="1" lang="ja-JP" altLang="en-US" sz="1350">
              <a:solidFill>
                <a:schemeClr val="dk1"/>
              </a:solidFill>
              <a:effectLst/>
              <a:latin typeface="+mn-lt"/>
              <a:ea typeface="+mn-ea"/>
              <a:cs typeface="+mn-cs"/>
            </a:rPr>
            <a:t>たものの</a:t>
          </a:r>
          <a:r>
            <a:rPr kumimoji="1" lang="ja-JP" altLang="ja-JP" sz="1350">
              <a:solidFill>
                <a:schemeClr val="dk1"/>
              </a:solidFill>
              <a:effectLst/>
              <a:latin typeface="+mn-lt"/>
              <a:ea typeface="+mn-ea"/>
              <a:cs typeface="+mn-cs"/>
            </a:rPr>
            <a:t>、実質公債費比率の分子について</a:t>
          </a:r>
          <a:r>
            <a:rPr kumimoji="1" lang="ja-JP" altLang="en-US" sz="1350">
              <a:solidFill>
                <a:schemeClr val="dk1"/>
              </a:solidFill>
              <a:effectLst/>
              <a:latin typeface="+mn-lt"/>
              <a:ea typeface="+mn-ea"/>
              <a:cs typeface="+mn-cs"/>
            </a:rPr>
            <a:t>は</a:t>
          </a:r>
          <a:r>
            <a:rPr kumimoji="1" lang="en-US" altLang="ja-JP" sz="1350">
              <a:solidFill>
                <a:schemeClr val="dk1"/>
              </a:solidFill>
              <a:effectLst/>
              <a:latin typeface="+mn-lt"/>
              <a:ea typeface="+mn-ea"/>
              <a:cs typeface="+mn-cs"/>
            </a:rPr>
            <a:t>2</a:t>
          </a:r>
          <a:r>
            <a:rPr kumimoji="1" lang="ja-JP" altLang="ja-JP" sz="1350">
              <a:solidFill>
                <a:schemeClr val="dk1"/>
              </a:solidFill>
              <a:effectLst/>
              <a:latin typeface="+mn-lt"/>
              <a:ea typeface="+mn-ea"/>
              <a:cs typeface="+mn-cs"/>
            </a:rPr>
            <a:t>百万円の</a:t>
          </a:r>
          <a:r>
            <a:rPr kumimoji="1" lang="ja-JP" altLang="en-US" sz="1350">
              <a:solidFill>
                <a:schemeClr val="dk1"/>
              </a:solidFill>
              <a:effectLst/>
              <a:latin typeface="+mn-lt"/>
              <a:ea typeface="+mn-ea"/>
              <a:cs typeface="+mn-cs"/>
            </a:rPr>
            <a:t>増</a:t>
          </a:r>
          <a:r>
            <a:rPr kumimoji="1" lang="ja-JP" altLang="ja-JP" sz="1350">
              <a:solidFill>
                <a:schemeClr val="dk1"/>
              </a:solidFill>
              <a:effectLst/>
              <a:latin typeface="+mn-lt"/>
              <a:ea typeface="+mn-ea"/>
              <a:cs typeface="+mn-cs"/>
            </a:rPr>
            <a:t>となった。ここ数年新発債の発行抑制とともに有利な起債の借入に取り組んできた結果、実質公債費比率は</a:t>
          </a:r>
          <a:r>
            <a:rPr kumimoji="1" lang="ja-JP" altLang="en-US" sz="1350">
              <a:solidFill>
                <a:schemeClr val="dk1"/>
              </a:solidFill>
              <a:effectLst/>
              <a:latin typeface="+mn-lt"/>
              <a:ea typeface="+mn-ea"/>
              <a:cs typeface="+mn-cs"/>
            </a:rPr>
            <a:t>前年度まで</a:t>
          </a:r>
          <a:r>
            <a:rPr kumimoji="1" lang="ja-JP" altLang="ja-JP" sz="1350">
              <a:solidFill>
                <a:schemeClr val="dk1"/>
              </a:solidFill>
              <a:effectLst/>
              <a:latin typeface="+mn-lt"/>
              <a:ea typeface="+mn-ea"/>
              <a:cs typeface="+mn-cs"/>
            </a:rPr>
            <a:t>減少傾向にあ</a:t>
          </a:r>
          <a:r>
            <a:rPr kumimoji="1" lang="ja-JP" altLang="en-US" sz="1350">
              <a:solidFill>
                <a:schemeClr val="dk1"/>
              </a:solidFill>
              <a:effectLst/>
              <a:latin typeface="+mn-lt"/>
              <a:ea typeface="+mn-ea"/>
              <a:cs typeface="+mn-cs"/>
            </a:rPr>
            <a:t>ったため</a:t>
          </a:r>
          <a:r>
            <a:rPr kumimoji="1" lang="ja-JP" altLang="ja-JP" sz="1350">
              <a:solidFill>
                <a:schemeClr val="dk1"/>
              </a:solidFill>
              <a:effectLst/>
              <a:latin typeface="+mn-lt"/>
              <a:ea typeface="+mn-ea"/>
              <a:cs typeface="+mn-cs"/>
            </a:rPr>
            <a:t>、</a:t>
          </a:r>
          <a:r>
            <a:rPr kumimoji="1" lang="ja-JP" altLang="en-US" sz="1350">
              <a:solidFill>
                <a:schemeClr val="dk1"/>
              </a:solidFill>
              <a:effectLst/>
              <a:latin typeface="+mn-lt"/>
              <a:ea typeface="+mn-ea"/>
              <a:cs typeface="+mn-cs"/>
            </a:rPr>
            <a:t>実質公債費率の改善に向けて、</a:t>
          </a:r>
          <a:r>
            <a:rPr kumimoji="1" lang="ja-JP" altLang="ja-JP" sz="1350">
              <a:solidFill>
                <a:schemeClr val="dk1"/>
              </a:solidFill>
              <a:effectLst/>
              <a:latin typeface="+mn-lt"/>
              <a:ea typeface="+mn-ea"/>
              <a:cs typeface="+mn-cs"/>
            </a:rPr>
            <a:t>今後も</a:t>
          </a:r>
          <a:r>
            <a:rPr kumimoji="1" lang="ja-JP" altLang="en-US" sz="1350">
              <a:solidFill>
                <a:schemeClr val="dk1"/>
              </a:solidFill>
              <a:effectLst/>
              <a:latin typeface="+mn-lt"/>
              <a:ea typeface="+mn-ea"/>
              <a:cs typeface="+mn-cs"/>
            </a:rPr>
            <a:t>取り組みを継続していく。</a:t>
          </a:r>
          <a:endParaRPr lang="ja-JP" altLang="ja-JP" sz="1350">
            <a:effectLst/>
          </a:endParaRPr>
        </a:p>
        <a:p>
          <a:r>
            <a:rPr kumimoji="1" lang="ja-JP" altLang="en-US" sz="1350">
              <a:solidFill>
                <a:schemeClr val="dk1"/>
              </a:solidFill>
              <a:effectLst/>
              <a:latin typeface="+mn-lt"/>
              <a:ea typeface="+mn-ea"/>
              <a:cs typeface="+mn-cs"/>
            </a:rPr>
            <a:t>また</a:t>
          </a:r>
          <a:r>
            <a:rPr kumimoji="1" lang="ja-JP" altLang="ja-JP" sz="1350">
              <a:solidFill>
                <a:schemeClr val="dk1"/>
              </a:solidFill>
              <a:effectLst/>
              <a:latin typeface="+mn-lt"/>
              <a:ea typeface="+mn-ea"/>
              <a:cs typeface="+mn-cs"/>
            </a:rPr>
            <a:t>、今後保育園・小中学校等の改築事業等の大型建設事業も予定されていることから、急激な公債費の増加を避けるためにも、事業年度や事業の優先順位を検討し、事業費の平準化に取り組むことで、これまで以上に慎重な財政運営に取り組んでいく。</a:t>
          </a:r>
          <a:endParaRPr lang="ja-JP" altLang="ja-JP" sz="13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高知県宿毛市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一般会計等に係る地方債の現在高</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前年度比</a:t>
          </a:r>
          <a:r>
            <a:rPr kumimoji="1" lang="en-US" altLang="ja-JP" sz="1400">
              <a:solidFill>
                <a:schemeClr val="dk1"/>
              </a:solidFill>
              <a:effectLst/>
              <a:latin typeface="+mn-lt"/>
              <a:ea typeface="+mn-ea"/>
              <a:cs typeface="+mn-cs"/>
            </a:rPr>
            <a:t>353</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減少し</a:t>
          </a:r>
          <a:r>
            <a:rPr kumimoji="1" lang="ja-JP" altLang="ja-JP" sz="1400">
              <a:solidFill>
                <a:schemeClr val="dk1"/>
              </a:solidFill>
              <a:effectLst/>
              <a:latin typeface="+mn-lt"/>
              <a:ea typeface="+mn-ea"/>
              <a:cs typeface="+mn-cs"/>
            </a:rPr>
            <a:t>、減債基金等の充当可能基金</a:t>
          </a:r>
          <a:r>
            <a:rPr kumimoji="1" lang="ja-JP" altLang="en-US" sz="1400">
              <a:solidFill>
                <a:schemeClr val="dk1"/>
              </a:solidFill>
              <a:effectLst/>
              <a:latin typeface="+mn-lt"/>
              <a:ea typeface="+mn-ea"/>
              <a:cs typeface="+mn-cs"/>
            </a:rPr>
            <a:t>も</a:t>
          </a:r>
          <a:r>
            <a:rPr kumimoji="1" lang="ja-JP" altLang="ja-JP" sz="1400">
              <a:solidFill>
                <a:schemeClr val="dk1"/>
              </a:solidFill>
              <a:effectLst/>
              <a:latin typeface="+mn-lt"/>
              <a:ea typeface="+mn-ea"/>
              <a:cs typeface="+mn-cs"/>
            </a:rPr>
            <a:t>増加したことで将来負担比率</a:t>
          </a:r>
          <a:r>
            <a:rPr kumimoji="1" lang="ja-JP" altLang="en-US" sz="1400">
              <a:solidFill>
                <a:schemeClr val="dk1"/>
              </a:solidFill>
              <a:effectLst/>
              <a:latin typeface="+mn-lt"/>
              <a:ea typeface="+mn-ea"/>
              <a:cs typeface="+mn-cs"/>
            </a:rPr>
            <a:t>が抑制されたものの、</a:t>
          </a:r>
          <a:r>
            <a:rPr kumimoji="1" lang="ja-JP" altLang="ja-JP" sz="1400">
              <a:solidFill>
                <a:schemeClr val="dk1"/>
              </a:solidFill>
              <a:effectLst/>
              <a:latin typeface="+mn-lt"/>
              <a:ea typeface="+mn-ea"/>
              <a:cs typeface="+mn-cs"/>
            </a:rPr>
            <a:t>今後は、大型建設事業も控えていることから、起債借入額の増加が懸念される</a:t>
          </a:r>
          <a:r>
            <a:rPr kumimoji="1" lang="ja-JP" altLang="en-US" sz="1400">
              <a:solidFill>
                <a:schemeClr val="dk1"/>
              </a:solidFill>
              <a:effectLst/>
              <a:latin typeface="+mn-lt"/>
              <a:ea typeface="+mn-ea"/>
              <a:cs typeface="+mn-cs"/>
            </a:rPr>
            <a:t>ため</a:t>
          </a:r>
          <a:r>
            <a:rPr kumimoji="1" lang="ja-JP" altLang="ja-JP" sz="1400">
              <a:solidFill>
                <a:schemeClr val="dk1"/>
              </a:solidFill>
              <a:effectLst/>
              <a:latin typeface="+mn-lt"/>
              <a:ea typeface="+mn-ea"/>
              <a:cs typeface="+mn-cs"/>
            </a:rPr>
            <a:t>、有利な起債借入に取り組むこととともに、起債借入額の平準化を図っていく必要がある。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高知県宿毛市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21,309
21,241
286.19
11,418,334
11,167,880
91,367
6,772,003
11,020,121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70.3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当市では、平成２８年度に策定した公共施設等総合管理計画において、公共施設総延床面積の１０％削減を目指して、公共施設等の整備を進めている。</a:t>
          </a:r>
          <a:endParaRPr lang="ja-JP" altLang="ja-JP">
            <a:effectLst/>
          </a:endParaRPr>
        </a:p>
        <a:p>
          <a:r>
            <a:rPr kumimoji="1" lang="ja-JP" altLang="ja-JP" sz="1100">
              <a:solidFill>
                <a:schemeClr val="dk1"/>
              </a:solidFill>
              <a:effectLst/>
              <a:latin typeface="+mn-lt"/>
              <a:ea typeface="+mn-ea"/>
              <a:cs typeface="+mn-cs"/>
            </a:rPr>
            <a:t>有形固定資産減価償却率については、類似団体平均を</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ポイント上回っていることから、人口規模及び防災・減災対策の観点を踏まえて、引き続き老朽化した施設の機能集約・複合化を検討していく。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148167</xdr:rowOff>
    </xdr:from>
    <xdr:to>
      <xdr:col>3</xdr:col>
      <xdr:colOff>511175</xdr:colOff>
      <xdr:row>29</xdr:row>
      <xdr:rowOff>78317</xdr:rowOff>
    </xdr:to>
    <xdr:sp macro="" textlink="">
      <xdr:nvSpPr>
        <xdr:cNvPr id="77" name="円/楕円 76"/>
        <xdr:cNvSpPr/>
      </xdr:nvSpPr>
      <xdr:spPr>
        <a:xfrm>
          <a:off x="40005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129557</xdr:rowOff>
    </xdr:from>
    <xdr:ext cx="405111" cy="259045"/>
    <xdr:sp macro="" textlink="">
      <xdr:nvSpPr>
        <xdr:cNvPr id="78" name="n_1aveValue有形固定資産減価償却率"/>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94844</xdr:rowOff>
    </xdr:from>
    <xdr:ext cx="405111" cy="259045"/>
    <xdr:sp macro="" textlink="">
      <xdr:nvSpPr>
        <xdr:cNvPr id="79" name="n_1mainValue有形固定資産減価償却率"/>
        <xdr:cNvSpPr txBox="1"/>
      </xdr:nvSpPr>
      <xdr:spPr>
        <a:xfrm>
          <a:off x="3836043" y="550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高知県宿毛市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21,309
21,241
286.19
11,418,334
11,167,880
91,367
6,772,003
11,020,121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111125</xdr:rowOff>
    </xdr:from>
    <xdr:to>
      <xdr:col>5</xdr:col>
      <xdr:colOff>409575</xdr:colOff>
      <xdr:row>37</xdr:row>
      <xdr:rowOff>41275</xdr:rowOff>
    </xdr:to>
    <xdr:sp macro="" textlink="">
      <xdr:nvSpPr>
        <xdr:cNvPr id="66" name="円/楕円 65"/>
        <xdr:cNvSpPr/>
      </xdr:nvSpPr>
      <xdr:spPr>
        <a:xfrm>
          <a:off x="3746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20972</xdr:rowOff>
    </xdr:from>
    <xdr:ext cx="405111" cy="259045"/>
    <xdr:sp macro="" textlink="">
      <xdr:nvSpPr>
        <xdr:cNvPr id="67"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57802</xdr:rowOff>
    </xdr:from>
    <xdr:ext cx="405111" cy="259045"/>
    <xdr:sp macro="" textlink="">
      <xdr:nvSpPr>
        <xdr:cNvPr id="68" name="n_1mainValue【道路】&#10;有形固定資産減価償却率"/>
        <xdr:cNvSpPr txBox="1"/>
      </xdr:nvSpPr>
      <xdr:spPr>
        <a:xfrm>
          <a:off x="3582043"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78778</xdr:rowOff>
    </xdr:from>
    <xdr:to>
      <xdr:col>14</xdr:col>
      <xdr:colOff>79375</xdr:colOff>
      <xdr:row>39</xdr:row>
      <xdr:rowOff>8928</xdr:rowOff>
    </xdr:to>
    <xdr:sp macro="" textlink="">
      <xdr:nvSpPr>
        <xdr:cNvPr id="103" name="円/楕円 102"/>
        <xdr:cNvSpPr/>
      </xdr:nvSpPr>
      <xdr:spPr>
        <a:xfrm>
          <a:off x="9588500" y="659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25933</xdr:rowOff>
    </xdr:from>
    <xdr:ext cx="534377" cy="259045"/>
    <xdr:sp macro="" textlink="">
      <xdr:nvSpPr>
        <xdr:cNvPr id="104" name="n_1aveValue【道路】&#10;一人当たり延長"/>
        <xdr:cNvSpPr txBox="1"/>
      </xdr:nvSpPr>
      <xdr:spPr>
        <a:xfrm>
          <a:off x="9359410" y="67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25455</xdr:rowOff>
    </xdr:from>
    <xdr:ext cx="534377" cy="259045"/>
    <xdr:sp macro="" textlink="">
      <xdr:nvSpPr>
        <xdr:cNvPr id="105" name="n_1mainValue【道路】&#10;一人当たり延長"/>
        <xdr:cNvSpPr txBox="1"/>
      </xdr:nvSpPr>
      <xdr:spPr>
        <a:xfrm>
          <a:off x="9359410" y="63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2540</xdr:rowOff>
    </xdr:from>
    <xdr:to>
      <xdr:col>5</xdr:col>
      <xdr:colOff>409575</xdr:colOff>
      <xdr:row>56</xdr:row>
      <xdr:rowOff>104140</xdr:rowOff>
    </xdr:to>
    <xdr:sp macro="" textlink="">
      <xdr:nvSpPr>
        <xdr:cNvPr id="143" name="円/楕円 142"/>
        <xdr:cNvSpPr/>
      </xdr:nvSpPr>
      <xdr:spPr>
        <a:xfrm>
          <a:off x="3746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60977</xdr:rowOff>
    </xdr:from>
    <xdr:ext cx="405111" cy="259045"/>
    <xdr:sp macro="" textlink="">
      <xdr:nvSpPr>
        <xdr:cNvPr id="144" name="n_1aveValue【橋りょう・トンネル】&#10;有形固定資産減価償却率"/>
        <xdr:cNvSpPr txBox="1"/>
      </xdr:nvSpPr>
      <xdr:spPr>
        <a:xfrm>
          <a:off x="3582043"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120667</xdr:rowOff>
    </xdr:from>
    <xdr:ext cx="405111" cy="259045"/>
    <xdr:sp macro="" textlink="">
      <xdr:nvSpPr>
        <xdr:cNvPr id="145" name="n_1mainValue【橋りょう・トンネル】&#10;有形固定資産減価償却率"/>
        <xdr:cNvSpPr txBox="1"/>
      </xdr:nvSpPr>
      <xdr:spPr>
        <a:xfrm>
          <a:off x="3582043" y="937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164540</xdr:rowOff>
    </xdr:from>
    <xdr:to>
      <xdr:col>14</xdr:col>
      <xdr:colOff>79375</xdr:colOff>
      <xdr:row>57</xdr:row>
      <xdr:rowOff>94690</xdr:rowOff>
    </xdr:to>
    <xdr:sp macro="" textlink="">
      <xdr:nvSpPr>
        <xdr:cNvPr id="182" name="円/楕円 181"/>
        <xdr:cNvSpPr/>
      </xdr:nvSpPr>
      <xdr:spPr>
        <a:xfrm>
          <a:off x="9588500" y="97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118536</xdr:rowOff>
    </xdr:from>
    <xdr:ext cx="599010" cy="259045"/>
    <xdr:sp macro="" textlink="">
      <xdr:nvSpPr>
        <xdr:cNvPr id="183" name="n_1aveValue【橋りょう・トンネル】&#10;一人当たり有形固定資産（償却資産）額"/>
        <xdr:cNvSpPr txBox="1"/>
      </xdr:nvSpPr>
      <xdr:spPr>
        <a:xfrm>
          <a:off x="9327094"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55</xdr:row>
      <xdr:rowOff>111217</xdr:rowOff>
    </xdr:from>
    <xdr:ext cx="599010" cy="259045"/>
    <xdr:sp macro="" textlink="">
      <xdr:nvSpPr>
        <xdr:cNvPr id="184" name="n_1mainValue【橋りょう・トンネル】&#10;一人当たり有形固定資産（償却資産）額"/>
        <xdr:cNvSpPr txBox="1"/>
      </xdr:nvSpPr>
      <xdr:spPr>
        <a:xfrm>
          <a:off x="9327094" y="95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646,961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2"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3" name="フローチャート : 判断 212"/>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4" name="フローチャート : 判断 213"/>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113030</xdr:rowOff>
    </xdr:from>
    <xdr:to>
      <xdr:col>5</xdr:col>
      <xdr:colOff>409575</xdr:colOff>
      <xdr:row>80</xdr:row>
      <xdr:rowOff>43180</xdr:rowOff>
    </xdr:to>
    <xdr:sp macro="" textlink="">
      <xdr:nvSpPr>
        <xdr:cNvPr id="220" name="円/楕円 219"/>
        <xdr:cNvSpPr/>
      </xdr:nvSpPr>
      <xdr:spPr>
        <a:xfrm>
          <a:off x="3746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86885</xdr:rowOff>
    </xdr:from>
    <xdr:ext cx="405111" cy="259045"/>
    <xdr:sp macro="" textlink="">
      <xdr:nvSpPr>
        <xdr:cNvPr id="221"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59707</xdr:rowOff>
    </xdr:from>
    <xdr:ext cx="405111" cy="259045"/>
    <xdr:sp macro="" textlink="">
      <xdr:nvSpPr>
        <xdr:cNvPr id="222" name="n_1mainValue【公営住宅】&#10;有形固定資産減価償却率"/>
        <xdr:cNvSpPr txBox="1"/>
      </xdr:nvSpPr>
      <xdr:spPr>
        <a:xfrm>
          <a:off x="3582043"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4" name="直線コネクタ 243"/>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5"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6" name="直線コネクタ 245"/>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7"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8" name="直線コネクタ 247"/>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49"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0" name="フローチャート : 判断 249"/>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1" name="フローチャート : 判断 250"/>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104800</xdr:rowOff>
    </xdr:from>
    <xdr:to>
      <xdr:col>14</xdr:col>
      <xdr:colOff>79375</xdr:colOff>
      <xdr:row>82</xdr:row>
      <xdr:rowOff>34950</xdr:rowOff>
    </xdr:to>
    <xdr:sp macro="" textlink="">
      <xdr:nvSpPr>
        <xdr:cNvPr id="257" name="円/楕円 256"/>
        <xdr:cNvSpPr/>
      </xdr:nvSpPr>
      <xdr:spPr>
        <a:xfrm>
          <a:off x="9588500" y="139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83227</xdr:rowOff>
    </xdr:from>
    <xdr:ext cx="469744" cy="259045"/>
    <xdr:sp macro="" textlink="">
      <xdr:nvSpPr>
        <xdr:cNvPr id="258" name="n_1aveValue【公営住宅】&#10;一人当たり面積"/>
        <xdr:cNvSpPr txBox="1"/>
      </xdr:nvSpPr>
      <xdr:spPr>
        <a:xfrm>
          <a:off x="9391727" y="1431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51477</xdr:rowOff>
    </xdr:from>
    <xdr:ext cx="469744" cy="259045"/>
    <xdr:sp macro="" textlink="">
      <xdr:nvSpPr>
        <xdr:cNvPr id="259" name="n_1mainValue【公営住宅】&#10;一人当たり面積"/>
        <xdr:cNvSpPr txBox="1"/>
      </xdr:nvSpPr>
      <xdr:spPr>
        <a:xfrm>
          <a:off x="9391727" y="1376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70" name="直線コネクタ 26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71" name="テキスト ボックス 270"/>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2" name="直線コネクタ 27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3" name="テキスト ボックス 27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4" name="直線コネクタ 27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5" name="テキスト ボックス 27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6" name="直線コネクタ 27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7" name="テキスト ボックス 27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8" name="直線コネクタ 2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9" name="テキスト ボックス 27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57913</xdr:rowOff>
    </xdr:from>
    <xdr:to>
      <xdr:col>6</xdr:col>
      <xdr:colOff>510540</xdr:colOff>
      <xdr:row>108</xdr:row>
      <xdr:rowOff>53339</xdr:rowOff>
    </xdr:to>
    <xdr:cxnSp macro="">
      <xdr:nvCxnSpPr>
        <xdr:cNvPr id="281" name="直線コネクタ 280"/>
        <xdr:cNvCxnSpPr/>
      </xdr:nvCxnSpPr>
      <xdr:spPr>
        <a:xfrm flipV="1">
          <a:off x="4634865" y="17202913"/>
          <a:ext cx="0" cy="136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57166</xdr:rowOff>
    </xdr:from>
    <xdr:ext cx="340478" cy="259045"/>
    <xdr:sp macro="" textlink="">
      <xdr:nvSpPr>
        <xdr:cNvPr id="282" name="【港湾・漁港】&#10;有形固定資産減価償却率最小値テキスト"/>
        <xdr:cNvSpPr txBox="1"/>
      </xdr:nvSpPr>
      <xdr:spPr>
        <a:xfrm>
          <a:off x="47244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53339</xdr:rowOff>
    </xdr:from>
    <xdr:to>
      <xdr:col>6</xdr:col>
      <xdr:colOff>600075</xdr:colOff>
      <xdr:row>108</xdr:row>
      <xdr:rowOff>53339</xdr:rowOff>
    </xdr:to>
    <xdr:cxnSp macro="">
      <xdr:nvCxnSpPr>
        <xdr:cNvPr id="283" name="直線コネクタ 282"/>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4590</xdr:rowOff>
    </xdr:from>
    <xdr:ext cx="405111" cy="259045"/>
    <xdr:sp macro="" textlink="">
      <xdr:nvSpPr>
        <xdr:cNvPr id="284" name="【港湾・漁港】&#10;有形固定資産減価償却率最大値テキスト"/>
        <xdr:cNvSpPr txBox="1"/>
      </xdr:nvSpPr>
      <xdr:spPr>
        <a:xfrm>
          <a:off x="4724400" y="1697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100</xdr:row>
      <xdr:rowOff>57913</xdr:rowOff>
    </xdr:from>
    <xdr:to>
      <xdr:col>6</xdr:col>
      <xdr:colOff>600075</xdr:colOff>
      <xdr:row>100</xdr:row>
      <xdr:rowOff>57913</xdr:rowOff>
    </xdr:to>
    <xdr:cxnSp macro="">
      <xdr:nvCxnSpPr>
        <xdr:cNvPr id="285" name="直線コネクタ 284"/>
        <xdr:cNvCxnSpPr/>
      </xdr:nvCxnSpPr>
      <xdr:spPr>
        <a:xfrm>
          <a:off x="4546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92981</xdr:rowOff>
    </xdr:from>
    <xdr:ext cx="405111" cy="259045"/>
    <xdr:sp macro="" textlink="">
      <xdr:nvSpPr>
        <xdr:cNvPr id="286" name="【港湾・漁港】&#10;有形固定資産減価償却率平均値テキスト"/>
        <xdr:cNvSpPr txBox="1"/>
      </xdr:nvSpPr>
      <xdr:spPr>
        <a:xfrm>
          <a:off x="4724400" y="17409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114554</xdr:rowOff>
    </xdr:from>
    <xdr:to>
      <xdr:col>6</xdr:col>
      <xdr:colOff>561975</xdr:colOff>
      <xdr:row>102</xdr:row>
      <xdr:rowOff>44704</xdr:rowOff>
    </xdr:to>
    <xdr:sp macro="" textlink="">
      <xdr:nvSpPr>
        <xdr:cNvPr id="287" name="フローチャート : 判断 286"/>
        <xdr:cNvSpPr/>
      </xdr:nvSpPr>
      <xdr:spPr>
        <a:xfrm>
          <a:off x="4584700" y="174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29972</xdr:rowOff>
    </xdr:from>
    <xdr:to>
      <xdr:col>5</xdr:col>
      <xdr:colOff>409575</xdr:colOff>
      <xdr:row>101</xdr:row>
      <xdr:rowOff>131572</xdr:rowOff>
    </xdr:to>
    <xdr:sp macro="" textlink="">
      <xdr:nvSpPr>
        <xdr:cNvPr id="288" name="フローチャート : 判断 287"/>
        <xdr:cNvSpPr/>
      </xdr:nvSpPr>
      <xdr:spPr>
        <a:xfrm>
          <a:off x="3746500" y="1734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169418</xdr:rowOff>
    </xdr:from>
    <xdr:to>
      <xdr:col>5</xdr:col>
      <xdr:colOff>409575</xdr:colOff>
      <xdr:row>101</xdr:row>
      <xdr:rowOff>99568</xdr:rowOff>
    </xdr:to>
    <xdr:sp macro="" textlink="">
      <xdr:nvSpPr>
        <xdr:cNvPr id="294" name="円/楕円 293"/>
        <xdr:cNvSpPr/>
      </xdr:nvSpPr>
      <xdr:spPr>
        <a:xfrm>
          <a:off x="3746500" y="1731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122699</xdr:rowOff>
    </xdr:from>
    <xdr:ext cx="405111" cy="259045"/>
    <xdr:sp macro="" textlink="">
      <xdr:nvSpPr>
        <xdr:cNvPr id="295" name="n_1aveValue【港湾・漁港】&#10;有形固定資産減価償却率"/>
        <xdr:cNvSpPr txBox="1"/>
      </xdr:nvSpPr>
      <xdr:spPr>
        <a:xfrm>
          <a:off x="3582043" y="17439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116095</xdr:rowOff>
    </xdr:from>
    <xdr:ext cx="405111" cy="259045"/>
    <xdr:sp macro="" textlink="">
      <xdr:nvSpPr>
        <xdr:cNvPr id="296" name="n_1mainValue【港湾・漁港】&#10;有形固定資産減価償却率"/>
        <xdr:cNvSpPr txBox="1"/>
      </xdr:nvSpPr>
      <xdr:spPr>
        <a:xfrm>
          <a:off x="3582043" y="1708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7" name="直線コネクタ 3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08" name="テキスト ボックス 30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9" name="直線コネクタ 3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0" name="テキスト ボックス 309"/>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1" name="直線コネクタ 3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2" name="テキスト ボックス 311"/>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3" name="直線コネクタ 3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4" name="テキスト ボックス 313"/>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5" name="直線コネクタ 3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6" name="テキスト ボックス 315"/>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7" name="直線コネクタ 3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8" name="テキスト ボックス 31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138444</xdr:rowOff>
    </xdr:to>
    <xdr:cxnSp macro="">
      <xdr:nvCxnSpPr>
        <xdr:cNvPr id="320" name="直線コネクタ 319"/>
        <xdr:cNvCxnSpPr/>
      </xdr:nvCxnSpPr>
      <xdr:spPr>
        <a:xfrm flipV="1">
          <a:off x="10476865" y="17358646"/>
          <a:ext cx="0" cy="129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142271</xdr:rowOff>
    </xdr:from>
    <xdr:ext cx="469744" cy="259045"/>
    <xdr:sp macro="" textlink="">
      <xdr:nvSpPr>
        <xdr:cNvPr id="321" name="【港湾・漁港】&#10;一人当たり有形固定資産（償却資産）額最小値テキスト"/>
        <xdr:cNvSpPr txBox="1"/>
      </xdr:nvSpPr>
      <xdr:spPr>
        <a:xfrm>
          <a:off x="10566400" y="18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138444</xdr:rowOff>
    </xdr:from>
    <xdr:to>
      <xdr:col>15</xdr:col>
      <xdr:colOff>269875</xdr:colOff>
      <xdr:row>108</xdr:row>
      <xdr:rowOff>138444</xdr:rowOff>
    </xdr:to>
    <xdr:cxnSp macro="">
      <xdr:nvCxnSpPr>
        <xdr:cNvPr id="322" name="直線コネクタ 321"/>
        <xdr:cNvCxnSpPr/>
      </xdr:nvCxnSpPr>
      <xdr:spPr>
        <a:xfrm>
          <a:off x="10388600" y="1865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23" name="【港湾・漁港】&#10;一人当たり有形固定資産（償却資産）額最大値テキスト"/>
        <xdr:cNvSpPr txBox="1"/>
      </xdr:nvSpPr>
      <xdr:spPr>
        <a:xfrm>
          <a:off x="10566400" y="1713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24" name="直線コネクタ 323"/>
        <xdr:cNvCxnSpPr/>
      </xdr:nvCxnSpPr>
      <xdr:spPr>
        <a:xfrm>
          <a:off x="10388600" y="1735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59030</xdr:rowOff>
    </xdr:from>
    <xdr:ext cx="599010" cy="259045"/>
    <xdr:sp macro="" textlink="">
      <xdr:nvSpPr>
        <xdr:cNvPr id="325" name="【港湾・漁港】&#10;一人当たり有形固定資産（償却資産）額平均値テキスト"/>
        <xdr:cNvSpPr txBox="1"/>
      </xdr:nvSpPr>
      <xdr:spPr>
        <a:xfrm>
          <a:off x="10566400" y="1806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80603</xdr:rowOff>
    </xdr:from>
    <xdr:to>
      <xdr:col>15</xdr:col>
      <xdr:colOff>231775</xdr:colOff>
      <xdr:row>106</xdr:row>
      <xdr:rowOff>10753</xdr:rowOff>
    </xdr:to>
    <xdr:sp macro="" textlink="">
      <xdr:nvSpPr>
        <xdr:cNvPr id="326" name="フローチャート : 判断 325"/>
        <xdr:cNvSpPr/>
      </xdr:nvSpPr>
      <xdr:spPr>
        <a:xfrm>
          <a:off x="10426700" y="1808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70754</xdr:rowOff>
    </xdr:from>
    <xdr:to>
      <xdr:col>14</xdr:col>
      <xdr:colOff>79375</xdr:colOff>
      <xdr:row>104</xdr:row>
      <xdr:rowOff>904</xdr:rowOff>
    </xdr:to>
    <xdr:sp macro="" textlink="">
      <xdr:nvSpPr>
        <xdr:cNvPr id="327" name="フローチャート : 判断 326"/>
        <xdr:cNvSpPr/>
      </xdr:nvSpPr>
      <xdr:spPr>
        <a:xfrm>
          <a:off x="9588500" y="1773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1135</xdr:rowOff>
    </xdr:from>
    <xdr:to>
      <xdr:col>14</xdr:col>
      <xdr:colOff>79375</xdr:colOff>
      <xdr:row>104</xdr:row>
      <xdr:rowOff>102735</xdr:rowOff>
    </xdr:to>
    <xdr:sp macro="" textlink="">
      <xdr:nvSpPr>
        <xdr:cNvPr id="333" name="円/楕円 332"/>
        <xdr:cNvSpPr/>
      </xdr:nvSpPr>
      <xdr:spPr>
        <a:xfrm>
          <a:off x="9588500" y="1783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102</xdr:row>
      <xdr:rowOff>17431</xdr:rowOff>
    </xdr:from>
    <xdr:ext cx="599010" cy="259045"/>
    <xdr:sp macro="" textlink="">
      <xdr:nvSpPr>
        <xdr:cNvPr id="334" name="n_1aveValue【港湾・漁港】&#10;一人当たり有形固定資産（償却資産）額"/>
        <xdr:cNvSpPr txBox="1"/>
      </xdr:nvSpPr>
      <xdr:spPr>
        <a:xfrm>
          <a:off x="9327094" y="1750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402169</xdr:colOff>
      <xdr:row>104</xdr:row>
      <xdr:rowOff>93862</xdr:rowOff>
    </xdr:from>
    <xdr:ext cx="599010" cy="259045"/>
    <xdr:sp macro="" textlink="">
      <xdr:nvSpPr>
        <xdr:cNvPr id="335" name="n_1mainValue【港湾・漁港】&#10;一人当たり有形固定資産（償却資産）額"/>
        <xdr:cNvSpPr txBox="1"/>
      </xdr:nvSpPr>
      <xdr:spPr>
        <a:xfrm>
          <a:off x="9327094" y="1792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206,369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6" name="正方形/長方形 3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3" name="正方形/長方形 3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4" name="テキスト ボックス 3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5" name="直線コネクタ 3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6" name="テキスト ボックス 34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7" name="直線コネクタ 34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8" name="テキスト ボックス 34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9" name="直線コネクタ 34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0" name="テキスト ボックス 34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1" name="直線コネクタ 3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2" name="テキスト ボックス 3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3" name="直線コネクタ 35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4" name="テキスト ボックス 35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5" name="直線コネクタ 35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6" name="テキスト ボックス 35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60" name="直線コネクタ 359"/>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61"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62" name="直線コネクタ 361"/>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63"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64" name="直線コネクタ 363"/>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65"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66" name="フローチャート : 判断 365"/>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67" name="フローチャート : 判断 366"/>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78740</xdr:rowOff>
    </xdr:from>
    <xdr:to>
      <xdr:col>22</xdr:col>
      <xdr:colOff>415925</xdr:colOff>
      <xdr:row>39</xdr:row>
      <xdr:rowOff>8890</xdr:rowOff>
    </xdr:to>
    <xdr:sp macro="" textlink="">
      <xdr:nvSpPr>
        <xdr:cNvPr id="373" name="円/楕円 372"/>
        <xdr:cNvSpPr/>
      </xdr:nvSpPr>
      <xdr:spPr>
        <a:xfrm>
          <a:off x="15430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10177</xdr:rowOff>
    </xdr:from>
    <xdr:ext cx="405111" cy="259045"/>
    <xdr:sp macro="" textlink="">
      <xdr:nvSpPr>
        <xdr:cNvPr id="374" name="n_1aveValue【認定こども園・幼稚園・保育所】&#10;有形固定資産減価償却率"/>
        <xdr:cNvSpPr txBox="1"/>
      </xdr:nvSpPr>
      <xdr:spPr>
        <a:xfrm>
          <a:off x="15266043"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17</xdr:rowOff>
    </xdr:from>
    <xdr:ext cx="405111" cy="259045"/>
    <xdr:sp macro="" textlink="">
      <xdr:nvSpPr>
        <xdr:cNvPr id="375" name="n_1mainValue【認定こども園・幼稚園・保育所】&#10;有形固定資産減価償却率"/>
        <xdr:cNvSpPr txBox="1"/>
      </xdr:nvSpPr>
      <xdr:spPr>
        <a:xfrm>
          <a:off x="15266043"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6" name="正方形/長方形 3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3" name="正方形/長方形 3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6" name="直線コネクタ 3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7" name="テキスト ボックス 38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88" name="直線コネクタ 3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89" name="テキスト ボックス 38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0" name="直線コネクタ 3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1" name="テキスト ボックス 39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2" name="直線コネクタ 3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3" name="テキスト ボックス 39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97" name="直線コネクタ 396"/>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98"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99" name="直線コネクタ 398"/>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400"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401" name="直線コネクタ 400"/>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402"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403" name="フローチャート : 判断 402"/>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404" name="フローチャート : 判断 403"/>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61976</xdr:rowOff>
    </xdr:from>
    <xdr:to>
      <xdr:col>31</xdr:col>
      <xdr:colOff>85725</xdr:colOff>
      <xdr:row>37</xdr:row>
      <xdr:rowOff>163576</xdr:rowOff>
    </xdr:to>
    <xdr:sp macro="" textlink="">
      <xdr:nvSpPr>
        <xdr:cNvPr id="410" name="円/楕円 409"/>
        <xdr:cNvSpPr/>
      </xdr:nvSpPr>
      <xdr:spPr>
        <a:xfrm>
          <a:off x="21272500" y="6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106697</xdr:rowOff>
    </xdr:from>
    <xdr:ext cx="469744" cy="259045"/>
    <xdr:sp macro="" textlink="">
      <xdr:nvSpPr>
        <xdr:cNvPr id="411" name="n_1aveValue【認定こども園・幼稚園・保育所】&#10;一人当たり面積"/>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8653</xdr:rowOff>
    </xdr:from>
    <xdr:ext cx="469744" cy="259045"/>
    <xdr:sp macro="" textlink="">
      <xdr:nvSpPr>
        <xdr:cNvPr id="412" name="n_1mainValue【認定こども園・幼稚園・保育所】&#10;一人当たり面積"/>
        <xdr:cNvSpPr txBox="1"/>
      </xdr:nvSpPr>
      <xdr:spPr>
        <a:xfrm>
          <a:off x="210757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3" name="テキスト ボックス 42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4" name="直線コネクタ 42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5" name="テキスト ボックス 42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26" name="直線コネクタ 42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27" name="テキスト ボックス 42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28" name="直線コネクタ 42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29" name="テキスト ボックス 42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0" name="直線コネクタ 42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1" name="テキスト ボックス 43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3" name="テキスト ボックス 4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35" name="直線コネクタ 434"/>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36"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37" name="直線コネクタ 436"/>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38"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39" name="直線コネクタ 438"/>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40"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41" name="フローチャート : 判断 440"/>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42" name="フローチャート : 判断 441"/>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93218</xdr:rowOff>
    </xdr:from>
    <xdr:to>
      <xdr:col>22</xdr:col>
      <xdr:colOff>415925</xdr:colOff>
      <xdr:row>58</xdr:row>
      <xdr:rowOff>23368</xdr:rowOff>
    </xdr:to>
    <xdr:sp macro="" textlink="">
      <xdr:nvSpPr>
        <xdr:cNvPr id="448" name="円/楕円 447"/>
        <xdr:cNvSpPr/>
      </xdr:nvSpPr>
      <xdr:spPr>
        <a:xfrm>
          <a:off x="15430500" y="9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23639</xdr:rowOff>
    </xdr:from>
    <xdr:ext cx="405111" cy="259045"/>
    <xdr:sp macro="" textlink="">
      <xdr:nvSpPr>
        <xdr:cNvPr id="449"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39895</xdr:rowOff>
    </xdr:from>
    <xdr:ext cx="405111" cy="259045"/>
    <xdr:sp macro="" textlink="">
      <xdr:nvSpPr>
        <xdr:cNvPr id="450" name="n_1mainValue【学校施設】&#10;有形固定資産減価償却率"/>
        <xdr:cNvSpPr txBox="1"/>
      </xdr:nvSpPr>
      <xdr:spPr>
        <a:xfrm>
          <a:off x="15266043" y="964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61" name="直線コネクタ 4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2" name="テキスト ボックス 4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3" name="直線コネクタ 4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4" name="テキスト ボックス 4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5" name="直線コネクタ 4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6" name="テキスト ボックス 4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7" name="直線コネクタ 4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8" name="テキスト ボックス 4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9" name="直線コネクタ 4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0" name="テキスト ボックス 4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2" name="テキスト ボックス 47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74" name="直線コネクタ 473"/>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75"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76" name="直線コネクタ 475"/>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77"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78" name="直線コネクタ 477"/>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79"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80" name="フローチャート : 判断 479"/>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81" name="フローチャート : 判断 480"/>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100838</xdr:rowOff>
    </xdr:from>
    <xdr:to>
      <xdr:col>31</xdr:col>
      <xdr:colOff>85725</xdr:colOff>
      <xdr:row>62</xdr:row>
      <xdr:rowOff>30988</xdr:rowOff>
    </xdr:to>
    <xdr:sp macro="" textlink="">
      <xdr:nvSpPr>
        <xdr:cNvPr id="487" name="円/楕円 486"/>
        <xdr:cNvSpPr/>
      </xdr:nvSpPr>
      <xdr:spPr>
        <a:xfrm>
          <a:off x="21272500" y="1055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42562</xdr:rowOff>
    </xdr:from>
    <xdr:ext cx="469744" cy="259045"/>
    <xdr:sp macro="" textlink="">
      <xdr:nvSpPr>
        <xdr:cNvPr id="488"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22115</xdr:rowOff>
    </xdr:from>
    <xdr:ext cx="469744" cy="259045"/>
    <xdr:sp macro="" textlink="">
      <xdr:nvSpPr>
        <xdr:cNvPr id="489" name="n_1mainValue【学校施設】&#10;一人当たり面積"/>
        <xdr:cNvSpPr txBox="1"/>
      </xdr:nvSpPr>
      <xdr:spPr>
        <a:xfrm>
          <a:off x="21075727" y="1065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00" name="テキスト ボックス 49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1" name="直線コネクタ 50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2" name="テキスト ボックス 50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3" name="直線コネクタ 50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4" name="テキスト ボックス 50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5" name="直線コネクタ 50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6" name="テキスト ボックス 50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7" name="直線コネクタ 50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8" name="テキスト ボックス 50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9" name="直線コネクタ 50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10" name="テキスト ボックス 50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1" name="直線コネクタ 5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2" name="テキスト ボックス 5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514" name="直線コネクタ 513"/>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515"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516" name="直線コネクタ 515"/>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17"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18" name="直線コネクタ 51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519"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520" name="フローチャート : 判断 519"/>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521" name="フローチャート : 判断 520"/>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76836</xdr:rowOff>
    </xdr:from>
    <xdr:to>
      <xdr:col>22</xdr:col>
      <xdr:colOff>415925</xdr:colOff>
      <xdr:row>82</xdr:row>
      <xdr:rowOff>6986</xdr:rowOff>
    </xdr:to>
    <xdr:sp macro="" textlink="">
      <xdr:nvSpPr>
        <xdr:cNvPr id="527" name="円/楕円 526"/>
        <xdr:cNvSpPr/>
      </xdr:nvSpPr>
      <xdr:spPr>
        <a:xfrm>
          <a:off x="15430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144797</xdr:rowOff>
    </xdr:from>
    <xdr:ext cx="405111" cy="259045"/>
    <xdr:sp macro="" textlink="">
      <xdr:nvSpPr>
        <xdr:cNvPr id="528" name="n_1aveValue【児童館】&#10;有形固定資産減価償却率"/>
        <xdr:cNvSpPr txBox="1"/>
      </xdr:nvSpPr>
      <xdr:spPr>
        <a:xfrm>
          <a:off x="15266043"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23513</xdr:rowOff>
    </xdr:from>
    <xdr:ext cx="405111" cy="259045"/>
    <xdr:sp macro="" textlink="">
      <xdr:nvSpPr>
        <xdr:cNvPr id="529" name="n_1mainValue【児童館】&#10;有形固定資産減価償却率"/>
        <xdr:cNvSpPr txBox="1"/>
      </xdr:nvSpPr>
      <xdr:spPr>
        <a:xfrm>
          <a:off x="15266043"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7" name="正方形/長方形 5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8" name="テキスト ボックス 5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9" name="直線コネクタ 5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40" name="直線コネクタ 53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41" name="テキスト ボックス 54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42" name="直線コネクタ 54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43" name="テキスト ボックス 54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44" name="直線コネクタ 54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45" name="テキスト ボックス 54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46" name="直線コネクタ 54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47" name="テキスト ボックス 54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48" name="直線コネクタ 54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49" name="テキスト ボックス 54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0" name="直線コネクタ 5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1" name="テキスト ボックス 5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80</xdr:row>
      <xdr:rowOff>19050</xdr:rowOff>
    </xdr:from>
    <xdr:to>
      <xdr:col>32</xdr:col>
      <xdr:colOff>186689</xdr:colOff>
      <xdr:row>86</xdr:row>
      <xdr:rowOff>19050</xdr:rowOff>
    </xdr:to>
    <xdr:cxnSp macro="">
      <xdr:nvCxnSpPr>
        <xdr:cNvPr id="553" name="直線コネクタ 552"/>
        <xdr:cNvCxnSpPr/>
      </xdr:nvCxnSpPr>
      <xdr:spPr>
        <a:xfrm flipV="1">
          <a:off x="22160864" y="1373505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22877</xdr:rowOff>
    </xdr:from>
    <xdr:ext cx="469744" cy="259045"/>
    <xdr:sp macro="" textlink="">
      <xdr:nvSpPr>
        <xdr:cNvPr id="554" name="【児童館】&#10;一人当たり面積最小値テキスト"/>
        <xdr:cNvSpPr txBox="1"/>
      </xdr:nvSpPr>
      <xdr:spPr>
        <a:xfrm>
          <a:off x="222504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19050</xdr:rowOff>
    </xdr:from>
    <xdr:to>
      <xdr:col>32</xdr:col>
      <xdr:colOff>276225</xdr:colOff>
      <xdr:row>86</xdr:row>
      <xdr:rowOff>19050</xdr:rowOff>
    </xdr:to>
    <xdr:cxnSp macro="">
      <xdr:nvCxnSpPr>
        <xdr:cNvPr id="555" name="直線コネクタ 554"/>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137177</xdr:rowOff>
    </xdr:from>
    <xdr:ext cx="469744" cy="259045"/>
    <xdr:sp macro="" textlink="">
      <xdr:nvSpPr>
        <xdr:cNvPr id="556" name="【児童館】&#10;一人当たり面積最大値テキスト"/>
        <xdr:cNvSpPr txBox="1"/>
      </xdr:nvSpPr>
      <xdr:spPr>
        <a:xfrm>
          <a:off x="22250400" y="1351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80</xdr:row>
      <xdr:rowOff>19050</xdr:rowOff>
    </xdr:from>
    <xdr:to>
      <xdr:col>32</xdr:col>
      <xdr:colOff>276225</xdr:colOff>
      <xdr:row>80</xdr:row>
      <xdr:rowOff>19050</xdr:rowOff>
    </xdr:to>
    <xdr:cxnSp macro="">
      <xdr:nvCxnSpPr>
        <xdr:cNvPr id="557" name="直線コネクタ 556"/>
        <xdr:cNvCxnSpPr/>
      </xdr:nvCxnSpPr>
      <xdr:spPr>
        <a:xfrm>
          <a:off x="22072600" y="1373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137177</xdr:rowOff>
    </xdr:from>
    <xdr:ext cx="469744" cy="259045"/>
    <xdr:sp macro="" textlink="">
      <xdr:nvSpPr>
        <xdr:cNvPr id="558" name="【児童館】&#10;一人当たり面積平均値テキスト"/>
        <xdr:cNvSpPr txBox="1"/>
      </xdr:nvSpPr>
      <xdr:spPr>
        <a:xfrm>
          <a:off x="222504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158750</xdr:rowOff>
    </xdr:from>
    <xdr:to>
      <xdr:col>32</xdr:col>
      <xdr:colOff>238125</xdr:colOff>
      <xdr:row>84</xdr:row>
      <xdr:rowOff>88900</xdr:rowOff>
    </xdr:to>
    <xdr:sp macro="" textlink="">
      <xdr:nvSpPr>
        <xdr:cNvPr id="559" name="フローチャート : 判断 558"/>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6350</xdr:rowOff>
    </xdr:from>
    <xdr:to>
      <xdr:col>31</xdr:col>
      <xdr:colOff>85725</xdr:colOff>
      <xdr:row>83</xdr:row>
      <xdr:rowOff>107950</xdr:rowOff>
    </xdr:to>
    <xdr:sp macro="" textlink="">
      <xdr:nvSpPr>
        <xdr:cNvPr id="560" name="フローチャート : 判断 559"/>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1" name="テキスト ボックス 5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2" name="テキスト ボックス 5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3" name="テキスト ボックス 5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4" name="テキスト ボックス 5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5" name="テキスト ボックス 5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139700</xdr:rowOff>
    </xdr:from>
    <xdr:to>
      <xdr:col>31</xdr:col>
      <xdr:colOff>85725</xdr:colOff>
      <xdr:row>79</xdr:row>
      <xdr:rowOff>69850</xdr:rowOff>
    </xdr:to>
    <xdr:sp macro="" textlink="">
      <xdr:nvSpPr>
        <xdr:cNvPr id="566" name="円/楕円 565"/>
        <xdr:cNvSpPr/>
      </xdr:nvSpPr>
      <xdr:spPr>
        <a:xfrm>
          <a:off x="21272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99077</xdr:rowOff>
    </xdr:from>
    <xdr:ext cx="469744" cy="259045"/>
    <xdr:sp macro="" textlink="">
      <xdr:nvSpPr>
        <xdr:cNvPr id="567" name="n_1aveValue【児童館】&#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86377</xdr:rowOff>
    </xdr:from>
    <xdr:ext cx="469744" cy="259045"/>
    <xdr:sp macro="" textlink="">
      <xdr:nvSpPr>
        <xdr:cNvPr id="568" name="n_1mainValue【児童館】&#10;一人当たり面積"/>
        <xdr:cNvSpPr txBox="1"/>
      </xdr:nvSpPr>
      <xdr:spPr>
        <a:xfrm>
          <a:off x="210757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9" name="正方形/長方形 5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0" name="正方形/長方形 5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1" name="正方形/長方形 5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2" name="正方形/長方形 5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3" name="正方形/長方形 5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4" name="正方形/長方形 5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5" name="正方形/長方形 5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6" name="正方形/長方形 5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7" name="テキスト ボックス 5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8" name="直線コネクタ 5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9" name="テキスト ボックス 57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80" name="直線コネクタ 57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81" name="テキスト ボックス 58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82" name="直線コネクタ 58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83" name="テキスト ボックス 58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84" name="直線コネクタ 58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85" name="テキスト ボックス 58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86" name="直線コネクタ 58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7" name="テキスト ボックス 58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8" name="直線コネクタ 58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9" name="テキスト ボックス 58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0" name="直線コネクタ 58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91" name="テキスト ボックス 59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2" name="直線コネクタ 5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3" name="テキスト ボックス 59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95" name="直線コネクタ 594"/>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96"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97" name="直線コネクタ 596"/>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98"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99" name="直線コネクタ 598"/>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600"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601" name="フローチャート : 判断 60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602" name="フローチャート : 判断 601"/>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3" name="テキスト ボックス 6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4" name="テキスト ボックス 6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5" name="テキスト ボックス 6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6" name="テキスト ボックス 6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7" name="テキスト ボックス 6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121738</xdr:rowOff>
    </xdr:from>
    <xdr:to>
      <xdr:col>22</xdr:col>
      <xdr:colOff>415925</xdr:colOff>
      <xdr:row>102</xdr:row>
      <xdr:rowOff>51888</xdr:rowOff>
    </xdr:to>
    <xdr:sp macro="" textlink="">
      <xdr:nvSpPr>
        <xdr:cNvPr id="608" name="円/楕円 607"/>
        <xdr:cNvSpPr/>
      </xdr:nvSpPr>
      <xdr:spPr>
        <a:xfrm>
          <a:off x="15430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167113</xdr:rowOff>
    </xdr:from>
    <xdr:ext cx="405111" cy="259045"/>
    <xdr:sp macro="" textlink="">
      <xdr:nvSpPr>
        <xdr:cNvPr id="609"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68415</xdr:rowOff>
    </xdr:from>
    <xdr:ext cx="405111" cy="259045"/>
    <xdr:sp macro="" textlink="">
      <xdr:nvSpPr>
        <xdr:cNvPr id="610" name="n_1mainValue【公民館】&#10;有形固定資産減価償却率"/>
        <xdr:cNvSpPr txBox="1"/>
      </xdr:nvSpPr>
      <xdr:spPr>
        <a:xfrm>
          <a:off x="15266043"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1" name="正方形/長方形 6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2" name="正方形/長方形 6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3" name="正方形/長方形 6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4" name="正方形/長方形 6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5" name="正方形/長方形 6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6" name="正方形/長方形 6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7" name="正方形/長方形 6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8" name="正方形/長方形 6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9" name="テキスト ボックス 6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0" name="直線コネクタ 6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21" name="直線コネクタ 62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2" name="テキスト ボックス 62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3" name="直線コネクタ 62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4" name="テキスト ボックス 62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5" name="直線コネクタ 62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6" name="テキスト ボックス 62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7" name="直線コネクタ 62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8" name="テキスト ボックス 62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9" name="直線コネクタ 6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0" name="テキスト ボックス 6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632" name="直線コネクタ 631"/>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633"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634" name="直線コネクタ 633"/>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35"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36" name="直線コネクタ 635"/>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637"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38" name="フローチャート : 判断 637"/>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639" name="フローチャート : 判断 638"/>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0" name="テキスト ボックス 6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1" name="テキスト ボックス 6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2" name="テキスト ボックス 6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3" name="テキスト ボックス 6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4" name="テキスト ボックス 6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148844</xdr:rowOff>
    </xdr:from>
    <xdr:to>
      <xdr:col>31</xdr:col>
      <xdr:colOff>85725</xdr:colOff>
      <xdr:row>106</xdr:row>
      <xdr:rowOff>78994</xdr:rowOff>
    </xdr:to>
    <xdr:sp macro="" textlink="">
      <xdr:nvSpPr>
        <xdr:cNvPr id="645" name="円/楕円 644"/>
        <xdr:cNvSpPr/>
      </xdr:nvSpPr>
      <xdr:spPr>
        <a:xfrm>
          <a:off x="21272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42942</xdr:rowOff>
    </xdr:from>
    <xdr:ext cx="469744" cy="259045"/>
    <xdr:sp macro="" textlink="">
      <xdr:nvSpPr>
        <xdr:cNvPr id="646"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70121</xdr:rowOff>
    </xdr:from>
    <xdr:ext cx="469744" cy="259045"/>
    <xdr:sp macro="" textlink="">
      <xdr:nvSpPr>
        <xdr:cNvPr id="647" name="n_1mainValue【公民館】&#10;一人当たり面積"/>
        <xdr:cNvSpPr txBox="1"/>
      </xdr:nvSpPr>
      <xdr:spPr>
        <a:xfrm>
          <a:off x="21075727" y="1824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上記の施設類型については、橋梁・トンネル、公営住宅、児童館及び公民館等、ほとんどの類型において、有形固定資産減価償却率が類似団体平均を上回っている。</a:t>
          </a:r>
          <a:endParaRPr lang="ja-JP" altLang="ja-JP" sz="1300">
            <a:effectLst/>
          </a:endParaRPr>
        </a:p>
        <a:p>
          <a:r>
            <a:rPr kumimoji="1" lang="ja-JP" altLang="ja-JP" sz="1300">
              <a:solidFill>
                <a:schemeClr val="dk1"/>
              </a:solidFill>
              <a:effectLst/>
              <a:latin typeface="+mn-lt"/>
              <a:ea typeface="+mn-ea"/>
              <a:cs typeface="+mn-cs"/>
            </a:rPr>
            <a:t>公営住宅については平成２５年に策定した宿毛市公営住宅等再編計計画に沿った維持更新を進めることとなっており、橋梁については「宿毛市橋梁長寿命化修繕計画」に基づき、予防保全型の維持管理を導入することで、長寿命化を図っていくこととなっている。</a:t>
          </a:r>
          <a:endParaRPr lang="ja-JP" altLang="ja-JP" sz="1300">
            <a:effectLst/>
          </a:endParaRPr>
        </a:p>
        <a:p>
          <a:r>
            <a:rPr kumimoji="1" lang="ja-JP" altLang="ja-JP" sz="1300">
              <a:solidFill>
                <a:schemeClr val="dk1"/>
              </a:solidFill>
              <a:effectLst/>
              <a:latin typeface="+mn-lt"/>
              <a:ea typeface="+mn-ea"/>
              <a:cs typeface="+mn-cs"/>
            </a:rPr>
            <a:t>一方で、公民館及び児童館においては、最も古い建物でまもなく築</a:t>
          </a:r>
          <a:r>
            <a:rPr kumimoji="1" lang="en-US" altLang="ja-JP" sz="1300">
              <a:solidFill>
                <a:schemeClr val="dk1"/>
              </a:solidFill>
              <a:effectLst/>
              <a:latin typeface="+mn-lt"/>
              <a:ea typeface="+mn-ea"/>
              <a:cs typeface="+mn-cs"/>
            </a:rPr>
            <a:t>40</a:t>
          </a:r>
          <a:r>
            <a:rPr kumimoji="1" lang="ja-JP" altLang="ja-JP" sz="1300">
              <a:solidFill>
                <a:schemeClr val="dk1"/>
              </a:solidFill>
              <a:effectLst/>
              <a:latin typeface="+mn-lt"/>
              <a:ea typeface="+mn-ea"/>
              <a:cs typeface="+mn-cs"/>
            </a:rPr>
            <a:t>年となり、その他も築</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年を超える建物があることから必要に応じた修繕を行うとともに、老朽化に対応するための方針を検討する必要があ</a:t>
          </a:r>
          <a:r>
            <a:rPr kumimoji="1" lang="ja-JP" altLang="en-US" sz="1300">
              <a:solidFill>
                <a:schemeClr val="dk1"/>
              </a:solidFill>
              <a:effectLst/>
              <a:latin typeface="+mn-lt"/>
              <a:ea typeface="+mn-ea"/>
              <a:cs typeface="+mn-cs"/>
            </a:rPr>
            <a:t>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高知県宿毛市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21,309
21,241
286.19
11,418,334
11,167,880
91,367
6,772,003
11,020,121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137721</xdr:rowOff>
    </xdr:from>
    <xdr:ext cx="405111" cy="259045"/>
    <xdr:sp macro="" textlink="">
      <xdr:nvSpPr>
        <xdr:cNvPr id="66"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147864</xdr:rowOff>
    </xdr:from>
    <xdr:to>
      <xdr:col>5</xdr:col>
      <xdr:colOff>409575</xdr:colOff>
      <xdr:row>38</xdr:row>
      <xdr:rowOff>78014</xdr:rowOff>
    </xdr:to>
    <xdr:sp macro="" textlink="">
      <xdr:nvSpPr>
        <xdr:cNvPr id="72" name="円/楕円 71"/>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94541</xdr:rowOff>
    </xdr:from>
    <xdr:ext cx="405111" cy="259045"/>
    <xdr:sp macro="" textlink="">
      <xdr:nvSpPr>
        <xdr:cNvPr id="73" name="n_1mainValue【図書館】&#10;有形固定資産減価償却率"/>
        <xdr:cNvSpPr txBox="1"/>
      </xdr:nvSpPr>
      <xdr:spPr>
        <a:xfrm>
          <a:off x="3582043"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37</xdr:row>
      <xdr:rowOff>102870</xdr:rowOff>
    </xdr:from>
    <xdr:to>
      <xdr:col>15</xdr:col>
      <xdr:colOff>180340</xdr:colOff>
      <xdr:row>41</xdr:row>
      <xdr:rowOff>87630</xdr:rowOff>
    </xdr:to>
    <xdr:cxnSp macro="">
      <xdr:nvCxnSpPr>
        <xdr:cNvPr id="97" name="直線コネクタ 96"/>
        <xdr:cNvCxnSpPr/>
      </xdr:nvCxnSpPr>
      <xdr:spPr>
        <a:xfrm flipV="1">
          <a:off x="10476865" y="6446520"/>
          <a:ext cx="0" cy="670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91457</xdr:rowOff>
    </xdr:from>
    <xdr:ext cx="469744" cy="259045"/>
    <xdr:sp macro="" textlink="">
      <xdr:nvSpPr>
        <xdr:cNvPr id="98" name="【図書館】&#10;一人当たり面積最小値テキスト"/>
        <xdr:cNvSpPr txBox="1"/>
      </xdr:nvSpPr>
      <xdr:spPr>
        <a:xfrm>
          <a:off x="10566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87630</xdr:rowOff>
    </xdr:from>
    <xdr:to>
      <xdr:col>15</xdr:col>
      <xdr:colOff>269875</xdr:colOff>
      <xdr:row>41</xdr:row>
      <xdr:rowOff>87630</xdr:rowOff>
    </xdr:to>
    <xdr:cxnSp macro="">
      <xdr:nvCxnSpPr>
        <xdr:cNvPr id="99" name="直線コネクタ 98"/>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49547</xdr:rowOff>
    </xdr:from>
    <xdr:ext cx="469744" cy="259045"/>
    <xdr:sp macro="" textlink="">
      <xdr:nvSpPr>
        <xdr:cNvPr id="100" name="【図書館】&#10;一人当たり面積最大値テキスト"/>
        <xdr:cNvSpPr txBox="1"/>
      </xdr:nvSpPr>
      <xdr:spPr>
        <a:xfrm>
          <a:off x="10566400" y="622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37</xdr:row>
      <xdr:rowOff>102870</xdr:rowOff>
    </xdr:from>
    <xdr:to>
      <xdr:col>15</xdr:col>
      <xdr:colOff>269875</xdr:colOff>
      <xdr:row>37</xdr:row>
      <xdr:rowOff>102870</xdr:rowOff>
    </xdr:to>
    <xdr:cxnSp macro="">
      <xdr:nvCxnSpPr>
        <xdr:cNvPr id="101" name="直線コネクタ 100"/>
        <xdr:cNvCxnSpPr/>
      </xdr:nvCxnSpPr>
      <xdr:spPr>
        <a:xfrm>
          <a:off x="10388600" y="644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76217</xdr:rowOff>
    </xdr:from>
    <xdr:ext cx="469744" cy="259045"/>
    <xdr:sp macro="" textlink="">
      <xdr:nvSpPr>
        <xdr:cNvPr id="102" name="【図書館】&#10;一人当たり面積平均値テキスト"/>
        <xdr:cNvSpPr txBox="1"/>
      </xdr:nvSpPr>
      <xdr:spPr>
        <a:xfrm>
          <a:off x="10566400" y="676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97790</xdr:rowOff>
    </xdr:from>
    <xdr:to>
      <xdr:col>15</xdr:col>
      <xdr:colOff>231775</xdr:colOff>
      <xdr:row>40</xdr:row>
      <xdr:rowOff>27940</xdr:rowOff>
    </xdr:to>
    <xdr:sp macro="" textlink="">
      <xdr:nvSpPr>
        <xdr:cNvPr id="103" name="フローチャート : 判断 102"/>
        <xdr:cNvSpPr/>
      </xdr:nvSpPr>
      <xdr:spPr>
        <a:xfrm>
          <a:off x="10426700" y="678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59690</xdr:rowOff>
    </xdr:from>
    <xdr:to>
      <xdr:col>14</xdr:col>
      <xdr:colOff>79375</xdr:colOff>
      <xdr:row>39</xdr:row>
      <xdr:rowOff>161290</xdr:rowOff>
    </xdr:to>
    <xdr:sp macro="" textlink="">
      <xdr:nvSpPr>
        <xdr:cNvPr id="104" name="フローチャート : 判断 103"/>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152417</xdr:rowOff>
    </xdr:from>
    <xdr:ext cx="469744" cy="259045"/>
    <xdr:sp macro="" textlink="">
      <xdr:nvSpPr>
        <xdr:cNvPr id="105" name="n_1aveValue【図書館】&#10;一人当たり面積"/>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32</xdr:row>
      <xdr:rowOff>147320</xdr:rowOff>
    </xdr:from>
    <xdr:to>
      <xdr:col>14</xdr:col>
      <xdr:colOff>79375</xdr:colOff>
      <xdr:row>33</xdr:row>
      <xdr:rowOff>77470</xdr:rowOff>
    </xdr:to>
    <xdr:sp macro="" textlink="">
      <xdr:nvSpPr>
        <xdr:cNvPr id="111" name="円/楕円 110"/>
        <xdr:cNvSpPr/>
      </xdr:nvSpPr>
      <xdr:spPr>
        <a:xfrm>
          <a:off x="9588500" y="56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93997</xdr:rowOff>
    </xdr:from>
    <xdr:ext cx="469744" cy="259045"/>
    <xdr:sp macro="" textlink="">
      <xdr:nvSpPr>
        <xdr:cNvPr id="112" name="n_1mainValue【図書館】&#10;一人当たり面積"/>
        <xdr:cNvSpPr txBox="1"/>
      </xdr:nvSpPr>
      <xdr:spPr>
        <a:xfrm>
          <a:off x="9391727" y="54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3" name="テキスト ボックス 13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7" name="直線コネクタ 136"/>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8"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39" name="直線コネクタ 138"/>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0"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1" name="直線コネクタ 140"/>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2"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3" name="フローチャート : 判断 142"/>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4" name="フローチャート : 判断 143"/>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139717</xdr:rowOff>
    </xdr:from>
    <xdr:ext cx="405111" cy="259045"/>
    <xdr:sp macro="" textlink="">
      <xdr:nvSpPr>
        <xdr:cNvPr id="145" name="n_1aveValue【体育館・プール】&#10;有形固定資産減価償却率"/>
        <xdr:cNvSpPr txBox="1"/>
      </xdr:nvSpPr>
      <xdr:spPr>
        <a:xfrm>
          <a:off x="3582043"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17780</xdr:rowOff>
    </xdr:from>
    <xdr:to>
      <xdr:col>5</xdr:col>
      <xdr:colOff>409575</xdr:colOff>
      <xdr:row>61</xdr:row>
      <xdr:rowOff>119380</xdr:rowOff>
    </xdr:to>
    <xdr:sp macro="" textlink="">
      <xdr:nvSpPr>
        <xdr:cNvPr id="151" name="円/楕円 150"/>
        <xdr:cNvSpPr/>
      </xdr:nvSpPr>
      <xdr:spPr>
        <a:xfrm>
          <a:off x="3746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110507</xdr:rowOff>
    </xdr:from>
    <xdr:ext cx="405111" cy="259045"/>
    <xdr:sp macro="" textlink="">
      <xdr:nvSpPr>
        <xdr:cNvPr id="152" name="n_1mainValue【体育館・プール】&#10;有形固定資産減価償却率"/>
        <xdr:cNvSpPr txBox="1"/>
      </xdr:nvSpPr>
      <xdr:spPr>
        <a:xfrm>
          <a:off x="3582043"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6" name="直線コネクタ 175"/>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7"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8" name="直線コネクタ 177"/>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79"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0" name="直線コネクタ 179"/>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1"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2" name="フローチャート : 判断 181"/>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3" name="フローチャート : 判断 182"/>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133367</xdr:rowOff>
    </xdr:from>
    <xdr:ext cx="469744" cy="259045"/>
    <xdr:sp macro="" textlink="">
      <xdr:nvSpPr>
        <xdr:cNvPr id="184" name="n_1aveValue【体育館・プール】&#10;一人当たり面積"/>
        <xdr:cNvSpPr txBox="1"/>
      </xdr:nvSpPr>
      <xdr:spPr>
        <a:xfrm>
          <a:off x="9391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145415</xdr:rowOff>
    </xdr:from>
    <xdr:to>
      <xdr:col>14</xdr:col>
      <xdr:colOff>79375</xdr:colOff>
      <xdr:row>60</xdr:row>
      <xdr:rowOff>75565</xdr:rowOff>
    </xdr:to>
    <xdr:sp macro="" textlink="">
      <xdr:nvSpPr>
        <xdr:cNvPr id="190" name="円/楕円 189"/>
        <xdr:cNvSpPr/>
      </xdr:nvSpPr>
      <xdr:spPr>
        <a:xfrm>
          <a:off x="9588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92092</xdr:rowOff>
    </xdr:from>
    <xdr:ext cx="469744" cy="259045"/>
    <xdr:sp macro="" textlink="">
      <xdr:nvSpPr>
        <xdr:cNvPr id="191" name="n_1mainValue【体育館・プール】&#10;一人当たり面積"/>
        <xdr:cNvSpPr txBox="1"/>
      </xdr:nvSpPr>
      <xdr:spPr>
        <a:xfrm>
          <a:off x="9391727" y="1003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2" name="テキスト ボックス 21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4" name="テキスト ボックス 21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6" name="直線コネクタ 215"/>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7"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8" name="直線コネクタ 217"/>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19"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0" name="直線コネクタ 219"/>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1"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2" name="フローチャート : 判断 221"/>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3" name="フローチャート : 判断 222"/>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147338</xdr:rowOff>
    </xdr:from>
    <xdr:ext cx="405111" cy="259045"/>
    <xdr:sp macro="" textlink="">
      <xdr:nvSpPr>
        <xdr:cNvPr id="224" name="n_1aveValue【福祉施設】&#10;有形固定資産減価償却率"/>
        <xdr:cNvSpPr txBox="1"/>
      </xdr:nvSpPr>
      <xdr:spPr>
        <a:xfrm>
          <a:off x="3582043"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33020</xdr:rowOff>
    </xdr:from>
    <xdr:to>
      <xdr:col>5</xdr:col>
      <xdr:colOff>409575</xdr:colOff>
      <xdr:row>86</xdr:row>
      <xdr:rowOff>134620</xdr:rowOff>
    </xdr:to>
    <xdr:sp macro="" textlink="">
      <xdr:nvSpPr>
        <xdr:cNvPr id="230" name="円/楕円 229"/>
        <xdr:cNvSpPr/>
      </xdr:nvSpPr>
      <xdr:spPr>
        <a:xfrm>
          <a:off x="3746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125747</xdr:rowOff>
    </xdr:from>
    <xdr:ext cx="405111" cy="259045"/>
    <xdr:sp macro="" textlink="">
      <xdr:nvSpPr>
        <xdr:cNvPr id="231" name="n_1mainValue【福祉施設】&#10;有形固定資産減価償却率"/>
        <xdr:cNvSpPr txBox="1"/>
      </xdr:nvSpPr>
      <xdr:spPr>
        <a:xfrm>
          <a:off x="3582043"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2" name="直線コネクタ 24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3" name="テキスト ボックス 24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4" name="直線コネクタ 24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5" name="テキスト ボックス 24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6" name="直線コネクタ 24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7" name="テキスト ボックス 24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8" name="直線コネクタ 24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9" name="テキスト ボックス 24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0" name="直線コネクタ 24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1" name="テキスト ボックス 25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2" name="直線コネクタ 25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3" name="テキスト ボックス 25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7" name="直線コネクタ 256"/>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8"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59" name="直線コネクタ 258"/>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0"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1" name="直線コネクタ 260"/>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2"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3" name="フローチャート : 判断 262"/>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4" name="フローチャート : 判断 263"/>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158404</xdr:rowOff>
    </xdr:from>
    <xdr:ext cx="469744" cy="259045"/>
    <xdr:sp macro="" textlink="">
      <xdr:nvSpPr>
        <xdr:cNvPr id="265" name="n_1aveValue【福祉施設】&#10;一人当たり面積"/>
        <xdr:cNvSpPr txBox="1"/>
      </xdr:nvSpPr>
      <xdr:spPr>
        <a:xfrm>
          <a:off x="93917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95069</xdr:rowOff>
    </xdr:from>
    <xdr:to>
      <xdr:col>14</xdr:col>
      <xdr:colOff>79375</xdr:colOff>
      <xdr:row>81</xdr:row>
      <xdr:rowOff>25219</xdr:rowOff>
    </xdr:to>
    <xdr:sp macro="" textlink="">
      <xdr:nvSpPr>
        <xdr:cNvPr id="271" name="円/楕円 270"/>
        <xdr:cNvSpPr/>
      </xdr:nvSpPr>
      <xdr:spPr>
        <a:xfrm>
          <a:off x="95885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41746</xdr:rowOff>
    </xdr:from>
    <xdr:ext cx="469744" cy="259045"/>
    <xdr:sp macro="" textlink="">
      <xdr:nvSpPr>
        <xdr:cNvPr id="272" name="n_1mainValue【福祉施設】&#10;一人当たり面積"/>
        <xdr:cNvSpPr txBox="1"/>
      </xdr:nvSpPr>
      <xdr:spPr>
        <a:xfrm>
          <a:off x="9391727" y="1358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1" name="正方形/長方形 2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2" name="正方形/長方形 2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3" name="正方形/長方形 2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4" name="正方形/長方形 2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5" name="正方形/長方形 2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6" name="正方形/長方形 2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7" name="正方形/長方形 2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8" name="正方形/長方形 2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9" name="正方形/長方形 2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0" name="正方形/長方形 2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1" name="正方形/長方形 2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2" name="正方形/長方形 2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3" name="正方形/長方形 2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4" name="正方形/長方形 2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5" name="正方形/長方形 2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6" name="正方形/長方形 2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7" name="テキスト ボックス 2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8" name="直線コネクタ 2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9" name="テキスト ボックス 29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0" name="直線コネクタ 2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1" name="テキスト ボックス 30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2" name="直線コネクタ 3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3" name="テキスト ボックス 3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4" name="直線コネクタ 3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5" name="テキスト ボックス 3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6" name="直線コネクタ 3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7" name="テキスト ボックス 3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8" name="直線コネクタ 3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9" name="テキスト ボックス 30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1" name="テキスト ボックス 3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13" name="直線コネクタ 312"/>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14"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15" name="直線コネクタ 314"/>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16"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17" name="直線コネクタ 316"/>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18"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19" name="フローチャート : 判断 318"/>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20" name="フローチャート : 判断 319"/>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45737</xdr:rowOff>
    </xdr:from>
    <xdr:ext cx="405111" cy="259045"/>
    <xdr:sp macro="" textlink="">
      <xdr:nvSpPr>
        <xdr:cNvPr id="321" name="n_1aveValue【一般廃棄物処理施設】&#10;有形固定資産減価償却率"/>
        <xdr:cNvSpPr txBox="1"/>
      </xdr:nvSpPr>
      <xdr:spPr>
        <a:xfrm>
          <a:off x="15266043"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122555</xdr:rowOff>
    </xdr:from>
    <xdr:to>
      <xdr:col>22</xdr:col>
      <xdr:colOff>415925</xdr:colOff>
      <xdr:row>38</xdr:row>
      <xdr:rowOff>52705</xdr:rowOff>
    </xdr:to>
    <xdr:sp macro="" textlink="">
      <xdr:nvSpPr>
        <xdr:cNvPr id="327" name="円/楕円 326"/>
        <xdr:cNvSpPr/>
      </xdr:nvSpPr>
      <xdr:spPr>
        <a:xfrm>
          <a:off x="15430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69232</xdr:rowOff>
    </xdr:from>
    <xdr:ext cx="405111" cy="259045"/>
    <xdr:sp macro="" textlink="">
      <xdr:nvSpPr>
        <xdr:cNvPr id="328" name="n_1mainValue【一般廃棄物処理施設】&#10;有形固定資産減価償却率"/>
        <xdr:cNvSpPr txBox="1"/>
      </xdr:nvSpPr>
      <xdr:spPr>
        <a:xfrm>
          <a:off x="15266043"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9" name="直線コネクタ 3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40" name="テキスト ボックス 33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1" name="直線コネクタ 3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42" name="テキスト ボックス 34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3" name="直線コネクタ 3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4" name="テキスト ボックス 34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5" name="直線コネクタ 3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6" name="テキスト ボックス 34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7" name="直線コネクタ 3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8" name="テキスト ボックス 3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350" name="直線コネクタ 349"/>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351"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352" name="直線コネクタ 351"/>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353"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354" name="直線コネクタ 353"/>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355"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356" name="フローチャート : 判断 355"/>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357" name="フローチャート : 判断 356"/>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7400</xdr:rowOff>
    </xdr:from>
    <xdr:ext cx="534377" cy="259045"/>
    <xdr:sp macro="" textlink="">
      <xdr:nvSpPr>
        <xdr:cNvPr id="358" name="n_1aveValue【一般廃棄物処理施設】&#10;一人当たり有形固定資産（償却資産）額"/>
        <xdr:cNvSpPr txBox="1"/>
      </xdr:nvSpPr>
      <xdr:spPr>
        <a:xfrm>
          <a:off x="210434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9" name="テキスト ボックス 3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0" name="テキスト ボックス 3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1" name="テキスト ボックス 3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2" name="テキスト ボックス 3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3" name="テキスト ボックス 3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42140</xdr:rowOff>
    </xdr:from>
    <xdr:to>
      <xdr:col>31</xdr:col>
      <xdr:colOff>85725</xdr:colOff>
      <xdr:row>40</xdr:row>
      <xdr:rowOff>143740</xdr:rowOff>
    </xdr:to>
    <xdr:sp macro="" textlink="">
      <xdr:nvSpPr>
        <xdr:cNvPr id="364" name="円/楕円 363"/>
        <xdr:cNvSpPr/>
      </xdr:nvSpPr>
      <xdr:spPr>
        <a:xfrm>
          <a:off x="21272500" y="69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160267</xdr:rowOff>
    </xdr:from>
    <xdr:ext cx="534377" cy="259045"/>
    <xdr:sp macro="" textlink="">
      <xdr:nvSpPr>
        <xdr:cNvPr id="365" name="n_1mainValue【一般廃棄物処理施設】&#10;一人当たり有形固定資産（償却資産）額"/>
        <xdr:cNvSpPr txBox="1"/>
      </xdr:nvSpPr>
      <xdr:spPr>
        <a:xfrm>
          <a:off x="21043411" y="667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92,677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6" name="正方形/長方形 3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7" name="正方形/長方形 3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8" name="正方形/長方形 3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9" name="正方形/長方形 3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0" name="正方形/長方形 3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1" name="正方形/長方形 3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2" name="正方形/長方形 3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3" name="正方形/長方形 3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4" name="テキスト ボックス 3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5" name="直線コネクタ 3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6" name="テキスト ボックス 37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7" name="直線コネクタ 37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8" name="テキスト ボックス 37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9" name="直線コネクタ 37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0" name="テキスト ボックス 37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1" name="直線コネクタ 38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2" name="テキスト ボックス 38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3" name="直線コネクタ 38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4" name="テキスト ボックス 38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5" name="直線コネクタ 38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86" name="テキスト ボックス 38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7" name="直線コネクタ 3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8" name="テキスト ボックス 3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59</xdr:row>
      <xdr:rowOff>28575</xdr:rowOff>
    </xdr:from>
    <xdr:to>
      <xdr:col>23</xdr:col>
      <xdr:colOff>516889</xdr:colOff>
      <xdr:row>63</xdr:row>
      <xdr:rowOff>91440</xdr:rowOff>
    </xdr:to>
    <xdr:cxnSp macro="">
      <xdr:nvCxnSpPr>
        <xdr:cNvPr id="390" name="直線コネクタ 389"/>
        <xdr:cNvCxnSpPr/>
      </xdr:nvCxnSpPr>
      <xdr:spPr>
        <a:xfrm flipV="1">
          <a:off x="16318864" y="10144125"/>
          <a:ext cx="0" cy="748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95267</xdr:rowOff>
    </xdr:from>
    <xdr:ext cx="405111" cy="259045"/>
    <xdr:sp macro="" textlink="">
      <xdr:nvSpPr>
        <xdr:cNvPr id="391" name="【保健センター・保健所】&#10;有形固定資産減価償却率最小値テキスト"/>
        <xdr:cNvSpPr txBox="1"/>
      </xdr:nvSpPr>
      <xdr:spPr>
        <a:xfrm>
          <a:off x="164084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63</xdr:row>
      <xdr:rowOff>91440</xdr:rowOff>
    </xdr:from>
    <xdr:to>
      <xdr:col>23</xdr:col>
      <xdr:colOff>606425</xdr:colOff>
      <xdr:row>63</xdr:row>
      <xdr:rowOff>91440</xdr:rowOff>
    </xdr:to>
    <xdr:cxnSp macro="">
      <xdr:nvCxnSpPr>
        <xdr:cNvPr id="392" name="直線コネクタ 391"/>
        <xdr:cNvCxnSpPr/>
      </xdr:nvCxnSpPr>
      <xdr:spPr>
        <a:xfrm>
          <a:off x="16230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146702</xdr:rowOff>
    </xdr:from>
    <xdr:ext cx="405111" cy="259045"/>
    <xdr:sp macro="" textlink="">
      <xdr:nvSpPr>
        <xdr:cNvPr id="393" name="【保健センター・保健所】&#10;有形固定資産減価償却率最大値テキスト"/>
        <xdr:cNvSpPr txBox="1"/>
      </xdr:nvSpPr>
      <xdr:spPr>
        <a:xfrm>
          <a:off x="16408400" y="9919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59</xdr:row>
      <xdr:rowOff>28575</xdr:rowOff>
    </xdr:from>
    <xdr:to>
      <xdr:col>23</xdr:col>
      <xdr:colOff>606425</xdr:colOff>
      <xdr:row>59</xdr:row>
      <xdr:rowOff>28575</xdr:rowOff>
    </xdr:to>
    <xdr:cxnSp macro="">
      <xdr:nvCxnSpPr>
        <xdr:cNvPr id="394" name="直線コネクタ 393"/>
        <xdr:cNvCxnSpPr/>
      </xdr:nvCxnSpPr>
      <xdr:spPr>
        <a:xfrm>
          <a:off x="16230600" y="1014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89552</xdr:rowOff>
    </xdr:from>
    <xdr:ext cx="405111" cy="259045"/>
    <xdr:sp macro="" textlink="">
      <xdr:nvSpPr>
        <xdr:cNvPr id="395" name="【保健センター・保健所】&#10;有形固定資産減価償却率平均値テキスト"/>
        <xdr:cNvSpPr txBox="1"/>
      </xdr:nvSpPr>
      <xdr:spPr>
        <a:xfrm>
          <a:off x="16408400" y="10548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111125</xdr:rowOff>
    </xdr:from>
    <xdr:to>
      <xdr:col>23</xdr:col>
      <xdr:colOff>568325</xdr:colOff>
      <xdr:row>62</xdr:row>
      <xdr:rowOff>41275</xdr:rowOff>
    </xdr:to>
    <xdr:sp macro="" textlink="">
      <xdr:nvSpPr>
        <xdr:cNvPr id="396" name="フローチャート : 判断 395"/>
        <xdr:cNvSpPr/>
      </xdr:nvSpPr>
      <xdr:spPr>
        <a:xfrm>
          <a:off x="16268700" y="10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103505</xdr:rowOff>
    </xdr:from>
    <xdr:to>
      <xdr:col>22</xdr:col>
      <xdr:colOff>415925</xdr:colOff>
      <xdr:row>62</xdr:row>
      <xdr:rowOff>33655</xdr:rowOff>
    </xdr:to>
    <xdr:sp macro="" textlink="">
      <xdr:nvSpPr>
        <xdr:cNvPr id="397" name="フローチャート : 判断 396"/>
        <xdr:cNvSpPr/>
      </xdr:nvSpPr>
      <xdr:spPr>
        <a:xfrm>
          <a:off x="1543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24782</xdr:rowOff>
    </xdr:from>
    <xdr:ext cx="405111" cy="259045"/>
    <xdr:sp macro="" textlink="">
      <xdr:nvSpPr>
        <xdr:cNvPr id="398" name="n_1aveValue【保健センター・保健所】&#10;有形固定資産減価償却率"/>
        <xdr:cNvSpPr txBox="1"/>
      </xdr:nvSpPr>
      <xdr:spPr>
        <a:xfrm>
          <a:off x="15266043"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9" name="テキスト ボックス 3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0" name="テキスト ボックス 3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1" name="テキスト ボックス 4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2" name="テキスト ボックス 4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3" name="テキスト ボックス 4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29210</xdr:rowOff>
    </xdr:from>
    <xdr:to>
      <xdr:col>22</xdr:col>
      <xdr:colOff>415925</xdr:colOff>
      <xdr:row>56</xdr:row>
      <xdr:rowOff>130810</xdr:rowOff>
    </xdr:to>
    <xdr:sp macro="" textlink="">
      <xdr:nvSpPr>
        <xdr:cNvPr id="404" name="円/楕円 403"/>
        <xdr:cNvSpPr/>
      </xdr:nvSpPr>
      <xdr:spPr>
        <a:xfrm>
          <a:off x="15430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147337</xdr:rowOff>
    </xdr:from>
    <xdr:ext cx="405111" cy="259045"/>
    <xdr:sp macro="" textlink="">
      <xdr:nvSpPr>
        <xdr:cNvPr id="405" name="n_1mainValue【保健センター・保健所】&#10;有形固定資産減価償却率"/>
        <xdr:cNvSpPr txBox="1"/>
      </xdr:nvSpPr>
      <xdr:spPr>
        <a:xfrm>
          <a:off x="15266043"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3" name="正方形/長方形 4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4" name="テキスト ボックス 4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5" name="直線コネクタ 4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6" name="直線コネクタ 41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7" name="テキスト ボックス 41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8" name="直線コネクタ 41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9" name="テキスト ボックス 41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0" name="直線コネクタ 41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1" name="テキスト ボックス 42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2" name="直線コネクタ 42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3" name="テキスト ボックス 42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4" name="直線コネクタ 42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5" name="テキスト ボックス 42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6" name="直線コネクタ 42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7" name="テキスト ボックス 42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8" name="直線コネクタ 4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9" name="テキスト ボックス 4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31" name="直線コネクタ 430"/>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32"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33" name="直線コネクタ 432"/>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34"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35" name="直線コネクタ 434"/>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436"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437" name="フローチャート : 判断 436"/>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438" name="フローチャート : 判断 437"/>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67327</xdr:rowOff>
    </xdr:from>
    <xdr:ext cx="469744" cy="259045"/>
    <xdr:sp macro="" textlink="">
      <xdr:nvSpPr>
        <xdr:cNvPr id="439" name="n_1ave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36285</xdr:rowOff>
    </xdr:from>
    <xdr:to>
      <xdr:col>31</xdr:col>
      <xdr:colOff>85725</xdr:colOff>
      <xdr:row>64</xdr:row>
      <xdr:rowOff>137885</xdr:rowOff>
    </xdr:to>
    <xdr:sp macro="" textlink="">
      <xdr:nvSpPr>
        <xdr:cNvPr id="445" name="円/楕円 444"/>
        <xdr:cNvSpPr/>
      </xdr:nvSpPr>
      <xdr:spPr>
        <a:xfrm>
          <a:off x="21272500" y="1100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129012</xdr:rowOff>
    </xdr:from>
    <xdr:ext cx="469744" cy="259045"/>
    <xdr:sp macro="" textlink="">
      <xdr:nvSpPr>
        <xdr:cNvPr id="446" name="n_1mainValue【保健センター・保健所】&#10;一人当たり面積"/>
        <xdr:cNvSpPr txBox="1"/>
      </xdr:nvSpPr>
      <xdr:spPr>
        <a:xfrm>
          <a:off x="21075727" y="1110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7" name="正方形/長方形 4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8" name="正方形/長方形 4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9" name="正方形/長方形 4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0" name="正方形/長方形 4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1" name="正方形/長方形 4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2" name="正方形/長方形 4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3" name="正方形/長方形 4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4" name="正方形/長方形 4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5" name="テキスト ボックス 4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6" name="直線コネクタ 4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7" name="直線コネクタ 45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8" name="テキスト ボックス 45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9" name="直線コネクタ 45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0" name="テキスト ボックス 45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1" name="直線コネクタ 46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2" name="テキスト ボックス 46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3" name="直線コネクタ 46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4" name="テキスト ボックス 46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5" name="直線コネクタ 46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6" name="テキスト ボックス 46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8" name="テキスト ボックス 4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70" name="直線コネクタ 469"/>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71"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72" name="直線コネクタ 471"/>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73"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74" name="直線コネクタ 473"/>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75"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76" name="フローチャート : 判断 475"/>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477" name="フローチャート : 判断 476"/>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59707</xdr:rowOff>
    </xdr:from>
    <xdr:ext cx="405111" cy="259045"/>
    <xdr:sp macro="" textlink="">
      <xdr:nvSpPr>
        <xdr:cNvPr id="478" name="n_1aveValue【消防施設】&#10;有形固定資産減価償却率"/>
        <xdr:cNvSpPr txBox="1"/>
      </xdr:nvSpPr>
      <xdr:spPr>
        <a:xfrm>
          <a:off x="15266043"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9" name="テキスト ボックス 4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0" name="テキスト ボックス 4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1" name="テキスト ボックス 4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2" name="テキスト ボックス 4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3" name="テキスト ボックス 4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160655</xdr:rowOff>
    </xdr:from>
    <xdr:to>
      <xdr:col>22</xdr:col>
      <xdr:colOff>415925</xdr:colOff>
      <xdr:row>83</xdr:row>
      <xdr:rowOff>90805</xdr:rowOff>
    </xdr:to>
    <xdr:sp macro="" textlink="">
      <xdr:nvSpPr>
        <xdr:cNvPr id="484" name="円/楕円 483"/>
        <xdr:cNvSpPr/>
      </xdr:nvSpPr>
      <xdr:spPr>
        <a:xfrm>
          <a:off x="15430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81932</xdr:rowOff>
    </xdr:from>
    <xdr:ext cx="405111" cy="259045"/>
    <xdr:sp macro="" textlink="">
      <xdr:nvSpPr>
        <xdr:cNvPr id="485" name="n_1mainValue【消防施設】&#10;有形固定資産減価償却率"/>
        <xdr:cNvSpPr txBox="1"/>
      </xdr:nvSpPr>
      <xdr:spPr>
        <a:xfrm>
          <a:off x="15266043"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6" name="直線コネクタ 4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7" name="テキスト ボックス 4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8" name="直線コネクタ 4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9" name="テキスト ボックス 4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0" name="直線コネクタ 4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1" name="テキスト ボックス 5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2" name="直線コネクタ 5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3" name="テキスト ボックス 5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4" name="直線コネクタ 5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5" name="テキスト ボックス 5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6" name="直線コネクタ 5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7" name="テキスト ボックス 5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11" name="直線コネクタ 510"/>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12"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13" name="直線コネクタ 512"/>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14"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15" name="直線コネクタ 514"/>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16"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17" name="フローチャート : 判断 516"/>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18" name="フローチャート : 判断 517"/>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94722</xdr:rowOff>
    </xdr:from>
    <xdr:ext cx="469744" cy="259045"/>
    <xdr:sp macro="" textlink="">
      <xdr:nvSpPr>
        <xdr:cNvPr id="519" name="n_1aveValue【消防施設】&#10;一人当たり面積"/>
        <xdr:cNvSpPr txBox="1"/>
      </xdr:nvSpPr>
      <xdr:spPr>
        <a:xfrm>
          <a:off x="21075727" y="1398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68943</xdr:rowOff>
    </xdr:from>
    <xdr:to>
      <xdr:col>31</xdr:col>
      <xdr:colOff>85725</xdr:colOff>
      <xdr:row>80</xdr:row>
      <xdr:rowOff>170543</xdr:rowOff>
    </xdr:to>
    <xdr:sp macro="" textlink="">
      <xdr:nvSpPr>
        <xdr:cNvPr id="525" name="円/楕円 524"/>
        <xdr:cNvSpPr/>
      </xdr:nvSpPr>
      <xdr:spPr>
        <a:xfrm>
          <a:off x="21272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15620</xdr:rowOff>
    </xdr:from>
    <xdr:ext cx="469744" cy="259045"/>
    <xdr:sp macro="" textlink="">
      <xdr:nvSpPr>
        <xdr:cNvPr id="526" name="n_1mainValue【消防施設】&#10;一人当たり面積"/>
        <xdr:cNvSpPr txBox="1"/>
      </xdr:nvSpPr>
      <xdr:spPr>
        <a:xfrm>
          <a:off x="21075727" y="135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4" name="正方形/長方形 5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5" name="テキスト ボックス 5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6" name="直線コネクタ 5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37" name="直線コネクタ 5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8" name="テキスト ボックス 53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9" name="直線コネクタ 5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40" name="テキスト ボックス 5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1" name="直線コネクタ 5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2" name="テキスト ボックス 5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3" name="直線コネクタ 5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4" name="テキスト ボックス 5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5" name="直線コネクタ 5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6" name="テキスト ボックス 5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7" name="直線コネクタ 5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8" name="テキスト ボックス 54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9" name="直線コネクタ 5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0" name="テキスト ボックス 5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4355</xdr:rowOff>
    </xdr:from>
    <xdr:to>
      <xdr:col>23</xdr:col>
      <xdr:colOff>516889</xdr:colOff>
      <xdr:row>107</xdr:row>
      <xdr:rowOff>159476</xdr:rowOff>
    </xdr:to>
    <xdr:cxnSp macro="">
      <xdr:nvCxnSpPr>
        <xdr:cNvPr id="552" name="直線コネクタ 551"/>
        <xdr:cNvCxnSpPr/>
      </xdr:nvCxnSpPr>
      <xdr:spPr>
        <a:xfrm flipV="1">
          <a:off x="16318864" y="17320805"/>
          <a:ext cx="0" cy="1183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163303</xdr:rowOff>
    </xdr:from>
    <xdr:ext cx="405111" cy="259045"/>
    <xdr:sp macro="" textlink="">
      <xdr:nvSpPr>
        <xdr:cNvPr id="553" name="【庁舎】&#10;有形固定資産減価償却率最小値テキスト"/>
        <xdr:cNvSpPr txBox="1"/>
      </xdr:nvSpPr>
      <xdr:spPr>
        <a:xfrm>
          <a:off x="16408400" y="1850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159476</xdr:rowOff>
    </xdr:from>
    <xdr:to>
      <xdr:col>23</xdr:col>
      <xdr:colOff>606425</xdr:colOff>
      <xdr:row>107</xdr:row>
      <xdr:rowOff>159476</xdr:rowOff>
    </xdr:to>
    <xdr:cxnSp macro="">
      <xdr:nvCxnSpPr>
        <xdr:cNvPr id="554" name="直線コネクタ 553"/>
        <xdr:cNvCxnSpPr/>
      </xdr:nvCxnSpPr>
      <xdr:spPr>
        <a:xfrm>
          <a:off x="16230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122482</xdr:rowOff>
    </xdr:from>
    <xdr:ext cx="405111" cy="259045"/>
    <xdr:sp macro="" textlink="">
      <xdr:nvSpPr>
        <xdr:cNvPr id="555" name="【庁舎】&#10;有形固定資産減価償却率最大値テキスト"/>
        <xdr:cNvSpPr txBox="1"/>
      </xdr:nvSpPr>
      <xdr:spPr>
        <a:xfrm>
          <a:off x="16408400" y="1709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101</xdr:row>
      <xdr:rowOff>4355</xdr:rowOff>
    </xdr:from>
    <xdr:to>
      <xdr:col>23</xdr:col>
      <xdr:colOff>606425</xdr:colOff>
      <xdr:row>101</xdr:row>
      <xdr:rowOff>4355</xdr:rowOff>
    </xdr:to>
    <xdr:cxnSp macro="">
      <xdr:nvCxnSpPr>
        <xdr:cNvPr id="556" name="直線コネクタ 555"/>
        <xdr:cNvCxnSpPr/>
      </xdr:nvCxnSpPr>
      <xdr:spPr>
        <a:xfrm>
          <a:off x="16230600" y="1732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154050</xdr:rowOff>
    </xdr:from>
    <xdr:ext cx="405111" cy="259045"/>
    <xdr:sp macro="" textlink="">
      <xdr:nvSpPr>
        <xdr:cNvPr id="557" name="【庁舎】&#10;有形固定資産減価償却率平均値テキスト"/>
        <xdr:cNvSpPr txBox="1"/>
      </xdr:nvSpPr>
      <xdr:spPr>
        <a:xfrm>
          <a:off x="16408400" y="1781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4173</xdr:rowOff>
    </xdr:from>
    <xdr:to>
      <xdr:col>23</xdr:col>
      <xdr:colOff>568325</xdr:colOff>
      <xdr:row>104</xdr:row>
      <xdr:rowOff>105773</xdr:rowOff>
    </xdr:to>
    <xdr:sp macro="" textlink="">
      <xdr:nvSpPr>
        <xdr:cNvPr id="558" name="フローチャート : 判断 557"/>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559" name="フローチャート : 判断 558"/>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149151</xdr:rowOff>
    </xdr:from>
    <xdr:ext cx="405111" cy="259045"/>
    <xdr:sp macro="" textlink="">
      <xdr:nvSpPr>
        <xdr:cNvPr id="560" name="n_1aveValue【庁舎】&#10;有形固定資産減価償却率"/>
        <xdr:cNvSpPr txBox="1"/>
      </xdr:nvSpPr>
      <xdr:spPr>
        <a:xfrm>
          <a:off x="15266043"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1" name="テキスト ボックス 5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2" name="テキスト ボックス 5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3" name="テキスト ボックス 5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4" name="テキスト ボックス 5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5" name="テキスト ボックス 5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110308</xdr:rowOff>
    </xdr:from>
    <xdr:to>
      <xdr:col>22</xdr:col>
      <xdr:colOff>415925</xdr:colOff>
      <xdr:row>101</xdr:row>
      <xdr:rowOff>40458</xdr:rowOff>
    </xdr:to>
    <xdr:sp macro="" textlink="">
      <xdr:nvSpPr>
        <xdr:cNvPr id="566" name="円/楕円 565"/>
        <xdr:cNvSpPr/>
      </xdr:nvSpPr>
      <xdr:spPr>
        <a:xfrm>
          <a:off x="15430500" y="172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56985</xdr:rowOff>
    </xdr:from>
    <xdr:ext cx="405111" cy="259045"/>
    <xdr:sp macro="" textlink="">
      <xdr:nvSpPr>
        <xdr:cNvPr id="567" name="n_1mainValue【庁舎】&#10;有形固定資産減価償却率"/>
        <xdr:cNvSpPr txBox="1"/>
      </xdr:nvSpPr>
      <xdr:spPr>
        <a:xfrm>
          <a:off x="15266043" y="1703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8" name="正方形/長方形 5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9" name="正方形/長方形 5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0" name="正方形/長方形 5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1" name="正方形/長方形 5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2" name="正方形/長方形 5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3" name="正方形/長方形 5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4" name="正方形/長方形 5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5" name="正方形/長方形 5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6" name="テキスト ボックス 5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7" name="直線コネクタ 5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8" name="テキスト ボックス 57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9" name="直線コネクタ 5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0" name="テキスト ボックス 5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1" name="直線コネクタ 5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2" name="テキスト ボックス 5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3" name="直線コネクタ 5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4" name="テキスト ボックス 5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5" name="直線コネクタ 5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6" name="テキスト ボックス 5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7" name="直線コネクタ 5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8" name="テキスト ボックス 5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9" name="直線コネクタ 5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0" name="テキスト ボックス 5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92" name="直線コネクタ 591"/>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93"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94" name="直線コネクタ 593"/>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95"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96" name="直線コネクタ 595"/>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97"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98" name="フローチャート : 判断 597"/>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599" name="フローチャート : 判断 598"/>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147338</xdr:rowOff>
    </xdr:from>
    <xdr:ext cx="469744" cy="259045"/>
    <xdr:sp macro="" textlink="">
      <xdr:nvSpPr>
        <xdr:cNvPr id="600"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1" name="テキスト ボックス 6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2" name="テキスト ボックス 6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3" name="テキスト ボックス 6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4" name="テキスト ボックス 6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5" name="テキスト ボックス 6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55880</xdr:rowOff>
    </xdr:from>
    <xdr:to>
      <xdr:col>31</xdr:col>
      <xdr:colOff>85725</xdr:colOff>
      <xdr:row>107</xdr:row>
      <xdr:rowOff>157480</xdr:rowOff>
    </xdr:to>
    <xdr:sp macro="" textlink="">
      <xdr:nvSpPr>
        <xdr:cNvPr id="606" name="円/楕円 605"/>
        <xdr:cNvSpPr/>
      </xdr:nvSpPr>
      <xdr:spPr>
        <a:xfrm>
          <a:off x="21272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148607</xdr:rowOff>
    </xdr:from>
    <xdr:ext cx="469744" cy="259045"/>
    <xdr:sp macro="" textlink="">
      <xdr:nvSpPr>
        <xdr:cNvPr id="607" name="n_1mainValue【庁舎】&#10;一人当たり面積"/>
        <xdr:cNvSpPr txBox="1"/>
      </xdr:nvSpPr>
      <xdr:spPr>
        <a:xfrm>
          <a:off x="210757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8" name="正方形/長方形 6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9" name="正方形/長方形 6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0" name="テキスト ボックス 6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上記の施設類型については、保健センター・保健所及び庁舎における有形固定資産減価償却率が類似団体平均を大きく上回っている。</a:t>
          </a:r>
          <a:endParaRPr lang="ja-JP" altLang="ja-JP" sz="1300">
            <a:effectLst/>
          </a:endParaRPr>
        </a:p>
        <a:p>
          <a:r>
            <a:rPr kumimoji="1" lang="ja-JP" altLang="ja-JP" sz="1300">
              <a:solidFill>
                <a:schemeClr val="dk1"/>
              </a:solidFill>
              <a:effectLst/>
              <a:latin typeface="+mn-lt"/>
              <a:ea typeface="+mn-ea"/>
              <a:cs typeface="+mn-cs"/>
            </a:rPr>
            <a:t>保健センター・保健所については、有人離島における診療所がそれぞれ築３４年、４０年を超えることから高い数値となっているものの、島民に必要不可欠な施設であるため、適宜修繕等を行い、現状維持に努めていくこととしている。</a:t>
          </a:r>
          <a:endParaRPr lang="ja-JP" altLang="ja-JP" sz="1300">
            <a:effectLst/>
          </a:endParaRPr>
        </a:p>
        <a:p>
          <a:r>
            <a:rPr kumimoji="1" lang="ja-JP" altLang="ja-JP" sz="1300">
              <a:solidFill>
                <a:schemeClr val="dk1"/>
              </a:solidFill>
              <a:effectLst/>
              <a:latin typeface="+mn-lt"/>
              <a:ea typeface="+mn-ea"/>
              <a:cs typeface="+mn-cs"/>
            </a:rPr>
            <a:t>また、庁舎については、市本庁舎が築５０年を経過していることから高い数値となっている。</a:t>
          </a:r>
          <a:endParaRPr lang="ja-JP" altLang="ja-JP" sz="1300">
            <a:effectLst/>
          </a:endParaRPr>
        </a:p>
        <a:p>
          <a:r>
            <a:rPr kumimoji="1" lang="ja-JP" altLang="ja-JP" sz="1300">
              <a:solidFill>
                <a:schemeClr val="dk1"/>
              </a:solidFill>
              <a:effectLst/>
              <a:latin typeface="+mn-lt"/>
              <a:ea typeface="+mn-ea"/>
              <a:cs typeface="+mn-cs"/>
            </a:rPr>
            <a:t>市本庁舎においては、必要な耐震診断と耐震補強等は実施済みであり、予防保全的な維持管理に努めつつ当面の間現状を維持することとしているが、老朽化に対応するため、建て替えを含めて建物の維持管理方針を検討する必要があ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高知県宿毛市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21,309
21,241
286.19
11,418,334
11,167,880
91,367
6,772,003
11,020,121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長引く経済不況により地方税の減収が続く中、財政力指数については前年度</a:t>
          </a:r>
          <a:r>
            <a:rPr kumimoji="1" lang="ja-JP" altLang="en-US"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0.01</a:t>
          </a:r>
          <a:r>
            <a:rPr kumimoji="1" lang="ja-JP" altLang="en-US" sz="1300">
              <a:solidFill>
                <a:schemeClr val="dk1"/>
              </a:solidFill>
              <a:effectLst/>
              <a:latin typeface="+mn-lt"/>
              <a:ea typeface="+mn-ea"/>
              <a:cs typeface="+mn-cs"/>
            </a:rPr>
            <a:t>ポイントを上回ったものの</a:t>
          </a:r>
          <a:r>
            <a:rPr kumimoji="1" lang="ja-JP" altLang="ja-JP" sz="1300">
              <a:solidFill>
                <a:schemeClr val="dk1"/>
              </a:solidFill>
              <a:effectLst/>
              <a:latin typeface="+mn-lt"/>
              <a:ea typeface="+mn-ea"/>
              <a:cs typeface="+mn-cs"/>
            </a:rPr>
            <a:t>、類似団体平均値と比較すると依然として低く、</a:t>
          </a:r>
          <a:r>
            <a:rPr kumimoji="1" lang="en-US" altLang="ja-JP" sz="1300">
              <a:solidFill>
                <a:schemeClr val="dk1"/>
              </a:solidFill>
              <a:effectLst/>
              <a:latin typeface="+mn-lt"/>
              <a:ea typeface="+mn-ea"/>
              <a:cs typeface="+mn-cs"/>
            </a:rPr>
            <a:t>0.04</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ja-JP" sz="1300">
              <a:solidFill>
                <a:schemeClr val="dk1"/>
              </a:solidFill>
              <a:effectLst/>
              <a:latin typeface="+mn-lt"/>
              <a:ea typeface="+mn-ea"/>
              <a:cs typeface="+mn-cs"/>
            </a:rPr>
            <a:t>今後も引き続き、税の徴収強化等による税収の確保や事業費の見直しによる歳出削減等の取組みに努める。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135467</xdr:rowOff>
    </xdr:to>
    <xdr:cxnSp macro="">
      <xdr:nvCxnSpPr>
        <xdr:cNvPr id="68" name="直線コネクタ 67"/>
        <xdr:cNvCxnSpPr/>
      </xdr:nvCxnSpPr>
      <xdr:spPr>
        <a:xfrm flipV="1">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155575</xdr:rowOff>
    </xdr:to>
    <xdr:cxnSp macro="">
      <xdr:nvCxnSpPr>
        <xdr:cNvPr id="77" name="直線コネクタ 76"/>
        <xdr:cNvCxnSpPr/>
      </xdr:nvCxnSpPr>
      <xdr:spPr>
        <a:xfrm flipV="1">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7" name="円/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5" name="円/楕円 94"/>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6" name="テキスト ボックス 95"/>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前年度より</a:t>
          </a:r>
          <a:r>
            <a:rPr lang="en-US" altLang="ja-JP" sz="1300" b="0" i="0" baseline="0">
              <a:solidFill>
                <a:schemeClr val="dk1"/>
              </a:solidFill>
              <a:effectLst/>
              <a:latin typeface="+mn-lt"/>
              <a:ea typeface="+mn-ea"/>
              <a:cs typeface="+mn-cs"/>
            </a:rPr>
            <a:t>1.8</a:t>
          </a:r>
          <a:r>
            <a:rPr lang="ja-JP" altLang="en-US" sz="1300" b="0" i="0" baseline="0">
              <a:solidFill>
                <a:schemeClr val="dk1"/>
              </a:solidFill>
              <a:effectLst/>
              <a:latin typeface="+mn-lt"/>
              <a:ea typeface="+mn-ea"/>
              <a:cs typeface="+mn-cs"/>
            </a:rPr>
            <a:t>ポイント増加した</a:t>
          </a:r>
          <a:r>
            <a:rPr lang="ja-JP" altLang="ja-JP" sz="1300" b="0" i="0" baseline="0">
              <a:solidFill>
                <a:schemeClr val="dk1"/>
              </a:solidFill>
              <a:effectLst/>
              <a:latin typeface="+mn-lt"/>
              <a:ea typeface="+mn-ea"/>
              <a:cs typeface="+mn-cs"/>
            </a:rPr>
            <a:t>。主な要因としては、</a:t>
          </a:r>
          <a:r>
            <a:rPr lang="ja-JP" altLang="en-US" sz="1300" b="0" i="0" baseline="0">
              <a:solidFill>
                <a:schemeClr val="dk1"/>
              </a:solidFill>
              <a:effectLst/>
              <a:latin typeface="+mn-lt"/>
              <a:ea typeface="+mn-ea"/>
              <a:cs typeface="+mn-cs"/>
            </a:rPr>
            <a:t>地方交付税や地方消費税交付金等の収入が減少したことに</a:t>
          </a:r>
          <a:r>
            <a:rPr lang="ja-JP" altLang="ja-JP" sz="1300" b="0" i="0" baseline="0">
              <a:solidFill>
                <a:schemeClr val="dk1"/>
              </a:solidFill>
              <a:effectLst/>
              <a:latin typeface="+mn-lt"/>
              <a:ea typeface="+mn-ea"/>
              <a:cs typeface="+mn-cs"/>
            </a:rPr>
            <a:t>起因している。</a:t>
          </a:r>
          <a:endParaRPr lang="ja-JP" altLang="ja-JP" sz="1300">
            <a:effectLst/>
          </a:endParaRPr>
        </a:p>
        <a:p>
          <a:pPr rtl="0"/>
          <a:r>
            <a:rPr lang="ja-JP" altLang="ja-JP" sz="1300" b="0" i="0" baseline="0">
              <a:solidFill>
                <a:schemeClr val="dk1"/>
              </a:solidFill>
              <a:effectLst/>
              <a:latin typeface="+mn-lt"/>
              <a:ea typeface="+mn-ea"/>
              <a:cs typeface="+mn-cs"/>
            </a:rPr>
            <a:t>今後も扶助費等の義務的経費の増加が予想されることから、公債費等の経常経費削減ならびに市税等の徴収率向上など自主財源の確保に努める必要がある。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107224</xdr:rowOff>
    </xdr:from>
    <xdr:to>
      <xdr:col>7</xdr:col>
      <xdr:colOff>152400</xdr:colOff>
      <xdr:row>59</xdr:row>
      <xdr:rowOff>169273</xdr:rowOff>
    </xdr:to>
    <xdr:cxnSp macro="">
      <xdr:nvCxnSpPr>
        <xdr:cNvPr id="133" name="直線コネクタ 132"/>
        <xdr:cNvCxnSpPr/>
      </xdr:nvCxnSpPr>
      <xdr:spPr>
        <a:xfrm>
          <a:off x="4114800" y="1022277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107224</xdr:rowOff>
    </xdr:from>
    <xdr:to>
      <xdr:col>6</xdr:col>
      <xdr:colOff>0</xdr:colOff>
      <xdr:row>60</xdr:row>
      <xdr:rowOff>87449</xdr:rowOff>
    </xdr:to>
    <xdr:cxnSp macro="">
      <xdr:nvCxnSpPr>
        <xdr:cNvPr id="136" name="直線コネクタ 135"/>
        <xdr:cNvCxnSpPr/>
      </xdr:nvCxnSpPr>
      <xdr:spPr>
        <a:xfrm flipV="1">
          <a:off x="3225800" y="10222774"/>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52977</xdr:rowOff>
    </xdr:from>
    <xdr:to>
      <xdr:col>4</xdr:col>
      <xdr:colOff>482600</xdr:colOff>
      <xdr:row>60</xdr:row>
      <xdr:rowOff>87449</xdr:rowOff>
    </xdr:to>
    <xdr:cxnSp macro="">
      <xdr:nvCxnSpPr>
        <xdr:cNvPr id="139" name="直線コネクタ 138"/>
        <xdr:cNvCxnSpPr/>
      </xdr:nvCxnSpPr>
      <xdr:spPr>
        <a:xfrm>
          <a:off x="2336800" y="1033997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32294</xdr:rowOff>
    </xdr:from>
    <xdr:to>
      <xdr:col>3</xdr:col>
      <xdr:colOff>279400</xdr:colOff>
      <xdr:row>60</xdr:row>
      <xdr:rowOff>52977</xdr:rowOff>
    </xdr:to>
    <xdr:cxnSp macro="">
      <xdr:nvCxnSpPr>
        <xdr:cNvPr id="142" name="直線コネクタ 141"/>
        <xdr:cNvCxnSpPr/>
      </xdr:nvCxnSpPr>
      <xdr:spPr>
        <a:xfrm>
          <a:off x="1447800" y="1031929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118473</xdr:rowOff>
    </xdr:from>
    <xdr:to>
      <xdr:col>7</xdr:col>
      <xdr:colOff>203200</xdr:colOff>
      <xdr:row>60</xdr:row>
      <xdr:rowOff>48623</xdr:rowOff>
    </xdr:to>
    <xdr:sp macro="" textlink="">
      <xdr:nvSpPr>
        <xdr:cNvPr id="152" name="円/楕円 151"/>
        <xdr:cNvSpPr/>
      </xdr:nvSpPr>
      <xdr:spPr>
        <a:xfrm>
          <a:off x="49022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135000</xdr:rowOff>
    </xdr:from>
    <xdr:ext cx="762000" cy="259045"/>
    <xdr:sp macro="" textlink="">
      <xdr:nvSpPr>
        <xdr:cNvPr id="153" name="財政構造の弾力性該当値テキスト"/>
        <xdr:cNvSpPr txBox="1"/>
      </xdr:nvSpPr>
      <xdr:spPr>
        <a:xfrm>
          <a:off x="5041900" y="1007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56424</xdr:rowOff>
    </xdr:from>
    <xdr:to>
      <xdr:col>6</xdr:col>
      <xdr:colOff>50800</xdr:colOff>
      <xdr:row>59</xdr:row>
      <xdr:rowOff>158024</xdr:rowOff>
    </xdr:to>
    <xdr:sp macro="" textlink="">
      <xdr:nvSpPr>
        <xdr:cNvPr id="154" name="円/楕円 153"/>
        <xdr:cNvSpPr/>
      </xdr:nvSpPr>
      <xdr:spPr>
        <a:xfrm>
          <a:off x="4064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168201</xdr:rowOff>
    </xdr:from>
    <xdr:ext cx="736600" cy="259045"/>
    <xdr:sp macro="" textlink="">
      <xdr:nvSpPr>
        <xdr:cNvPr id="155" name="テキスト ボックス 154"/>
        <xdr:cNvSpPr txBox="1"/>
      </xdr:nvSpPr>
      <xdr:spPr>
        <a:xfrm>
          <a:off x="3733800" y="9940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36649</xdr:rowOff>
    </xdr:from>
    <xdr:to>
      <xdr:col>4</xdr:col>
      <xdr:colOff>533400</xdr:colOff>
      <xdr:row>60</xdr:row>
      <xdr:rowOff>138249</xdr:rowOff>
    </xdr:to>
    <xdr:sp macro="" textlink="">
      <xdr:nvSpPr>
        <xdr:cNvPr id="156" name="円/楕円 155"/>
        <xdr:cNvSpPr/>
      </xdr:nvSpPr>
      <xdr:spPr>
        <a:xfrm>
          <a:off x="3175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123026</xdr:rowOff>
    </xdr:from>
    <xdr:ext cx="762000" cy="259045"/>
    <xdr:sp macro="" textlink="">
      <xdr:nvSpPr>
        <xdr:cNvPr id="157" name="テキスト ボックス 156"/>
        <xdr:cNvSpPr txBox="1"/>
      </xdr:nvSpPr>
      <xdr:spPr>
        <a:xfrm>
          <a:off x="2844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2177</xdr:rowOff>
    </xdr:from>
    <xdr:to>
      <xdr:col>3</xdr:col>
      <xdr:colOff>330200</xdr:colOff>
      <xdr:row>60</xdr:row>
      <xdr:rowOff>103777</xdr:rowOff>
    </xdr:to>
    <xdr:sp macro="" textlink="">
      <xdr:nvSpPr>
        <xdr:cNvPr id="158" name="円/楕円 157"/>
        <xdr:cNvSpPr/>
      </xdr:nvSpPr>
      <xdr:spPr>
        <a:xfrm>
          <a:off x="2286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88554</xdr:rowOff>
    </xdr:from>
    <xdr:ext cx="762000" cy="259045"/>
    <xdr:sp macro="" textlink="">
      <xdr:nvSpPr>
        <xdr:cNvPr id="159" name="テキスト ボックス 158"/>
        <xdr:cNvSpPr txBox="1"/>
      </xdr:nvSpPr>
      <xdr:spPr>
        <a:xfrm>
          <a:off x="1955800" y="1037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152944</xdr:rowOff>
    </xdr:from>
    <xdr:to>
      <xdr:col>2</xdr:col>
      <xdr:colOff>127000</xdr:colOff>
      <xdr:row>60</xdr:row>
      <xdr:rowOff>83094</xdr:rowOff>
    </xdr:to>
    <xdr:sp macro="" textlink="">
      <xdr:nvSpPr>
        <xdr:cNvPr id="160" name="円/楕円 159"/>
        <xdr:cNvSpPr/>
      </xdr:nvSpPr>
      <xdr:spPr>
        <a:xfrm>
          <a:off x="1397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67871</xdr:rowOff>
    </xdr:from>
    <xdr:ext cx="762000" cy="259045"/>
    <xdr:sp macro="" textlink="">
      <xdr:nvSpPr>
        <xdr:cNvPr id="161" name="テキスト ボックス 160"/>
        <xdr:cNvSpPr txBox="1"/>
      </xdr:nvSpPr>
      <xdr:spPr>
        <a:xfrm>
          <a:off x="10668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[138,693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人口１人当たりの人件費・物件費等決算額は、対前年度で</a:t>
          </a:r>
          <a:r>
            <a:rPr kumimoji="1" lang="en-US" altLang="ja-JP" sz="1300">
              <a:solidFill>
                <a:schemeClr val="dk1"/>
              </a:solidFill>
              <a:effectLst/>
              <a:latin typeface="+mn-lt"/>
              <a:ea typeface="+mn-ea"/>
              <a:cs typeface="+mn-cs"/>
            </a:rPr>
            <a:t>2,616</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し、対類似団体平均では</a:t>
          </a:r>
          <a:r>
            <a:rPr kumimoji="1" lang="en-US" altLang="ja-JP" sz="1300">
              <a:solidFill>
                <a:schemeClr val="dk1"/>
              </a:solidFill>
              <a:effectLst/>
              <a:latin typeface="+mn-lt"/>
              <a:ea typeface="+mn-ea"/>
              <a:cs typeface="+mn-cs"/>
            </a:rPr>
            <a:t>25,331</a:t>
          </a:r>
          <a:r>
            <a:rPr kumimoji="1" lang="ja-JP" altLang="ja-JP" sz="1300">
              <a:solidFill>
                <a:schemeClr val="dk1"/>
              </a:solidFill>
              <a:effectLst/>
              <a:latin typeface="+mn-lt"/>
              <a:ea typeface="+mn-ea"/>
              <a:cs typeface="+mn-cs"/>
            </a:rPr>
            <a:t>円下回った。</a:t>
          </a:r>
          <a:endParaRPr lang="ja-JP" altLang="ja-JP" sz="1300">
            <a:effectLst/>
          </a:endParaRPr>
        </a:p>
        <a:p>
          <a:r>
            <a:rPr kumimoji="1" lang="ja-JP" altLang="ja-JP" sz="1300">
              <a:solidFill>
                <a:schemeClr val="dk1"/>
              </a:solidFill>
              <a:effectLst/>
              <a:latin typeface="+mn-lt"/>
              <a:ea typeface="+mn-ea"/>
              <a:cs typeface="+mn-cs"/>
            </a:rPr>
            <a:t>職員の計画的な採用により職員数・職員給与費は減少しており、人件費全体は減少しているため、今後も引き続き定員の適正化に努めていく。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31945</xdr:rowOff>
    </xdr:from>
    <xdr:to>
      <xdr:col>7</xdr:col>
      <xdr:colOff>152400</xdr:colOff>
      <xdr:row>82</xdr:row>
      <xdr:rowOff>52987</xdr:rowOff>
    </xdr:to>
    <xdr:cxnSp macro="">
      <xdr:nvCxnSpPr>
        <xdr:cNvPr id="196" name="直線コネクタ 195"/>
        <xdr:cNvCxnSpPr/>
      </xdr:nvCxnSpPr>
      <xdr:spPr>
        <a:xfrm>
          <a:off x="4114800" y="14090845"/>
          <a:ext cx="838200" cy="2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31945</xdr:rowOff>
    </xdr:from>
    <xdr:to>
      <xdr:col>6</xdr:col>
      <xdr:colOff>0</xdr:colOff>
      <xdr:row>82</xdr:row>
      <xdr:rowOff>49279</xdr:rowOff>
    </xdr:to>
    <xdr:cxnSp macro="">
      <xdr:nvCxnSpPr>
        <xdr:cNvPr id="199" name="直線コネクタ 198"/>
        <xdr:cNvCxnSpPr/>
      </xdr:nvCxnSpPr>
      <xdr:spPr>
        <a:xfrm flipV="1">
          <a:off x="3225800" y="14090845"/>
          <a:ext cx="889000" cy="1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9948</xdr:rowOff>
    </xdr:from>
    <xdr:to>
      <xdr:col>4</xdr:col>
      <xdr:colOff>482600</xdr:colOff>
      <xdr:row>82</xdr:row>
      <xdr:rowOff>49279</xdr:rowOff>
    </xdr:to>
    <xdr:cxnSp macro="">
      <xdr:nvCxnSpPr>
        <xdr:cNvPr id="202" name="直線コネクタ 201"/>
        <xdr:cNvCxnSpPr/>
      </xdr:nvCxnSpPr>
      <xdr:spPr>
        <a:xfrm>
          <a:off x="2336800" y="14068848"/>
          <a:ext cx="889000" cy="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170467</xdr:rowOff>
    </xdr:from>
    <xdr:to>
      <xdr:col>3</xdr:col>
      <xdr:colOff>279400</xdr:colOff>
      <xdr:row>82</xdr:row>
      <xdr:rowOff>9948</xdr:rowOff>
    </xdr:to>
    <xdr:cxnSp macro="">
      <xdr:nvCxnSpPr>
        <xdr:cNvPr id="205" name="直線コネクタ 204"/>
        <xdr:cNvCxnSpPr/>
      </xdr:nvCxnSpPr>
      <xdr:spPr>
        <a:xfrm>
          <a:off x="1447800" y="14057917"/>
          <a:ext cx="889000" cy="1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2187</xdr:rowOff>
    </xdr:from>
    <xdr:to>
      <xdr:col>7</xdr:col>
      <xdr:colOff>203200</xdr:colOff>
      <xdr:row>82</xdr:row>
      <xdr:rowOff>103787</xdr:rowOff>
    </xdr:to>
    <xdr:sp macro="" textlink="">
      <xdr:nvSpPr>
        <xdr:cNvPr id="215" name="円/楕円 214"/>
        <xdr:cNvSpPr/>
      </xdr:nvSpPr>
      <xdr:spPr>
        <a:xfrm>
          <a:off x="4902200" y="1406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18714</xdr:rowOff>
    </xdr:from>
    <xdr:ext cx="762000" cy="259045"/>
    <xdr:sp macro="" textlink="">
      <xdr:nvSpPr>
        <xdr:cNvPr id="216" name="人件費・物件費等の状況該当値テキスト"/>
        <xdr:cNvSpPr txBox="1"/>
      </xdr:nvSpPr>
      <xdr:spPr>
        <a:xfrm>
          <a:off x="5041900" y="1390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138,693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152595</xdr:rowOff>
    </xdr:from>
    <xdr:to>
      <xdr:col>6</xdr:col>
      <xdr:colOff>50800</xdr:colOff>
      <xdr:row>82</xdr:row>
      <xdr:rowOff>82745</xdr:rowOff>
    </xdr:to>
    <xdr:sp macro="" textlink="">
      <xdr:nvSpPr>
        <xdr:cNvPr id="217" name="円/楕円 216"/>
        <xdr:cNvSpPr/>
      </xdr:nvSpPr>
      <xdr:spPr>
        <a:xfrm>
          <a:off x="4064000" y="140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92922</xdr:rowOff>
    </xdr:from>
    <xdr:ext cx="736600" cy="259045"/>
    <xdr:sp macro="" textlink="">
      <xdr:nvSpPr>
        <xdr:cNvPr id="218" name="テキスト ボックス 217"/>
        <xdr:cNvSpPr txBox="1"/>
      </xdr:nvSpPr>
      <xdr:spPr>
        <a:xfrm>
          <a:off x="3733800" y="1380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136,077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169929</xdr:rowOff>
    </xdr:from>
    <xdr:to>
      <xdr:col>4</xdr:col>
      <xdr:colOff>533400</xdr:colOff>
      <xdr:row>82</xdr:row>
      <xdr:rowOff>100079</xdr:rowOff>
    </xdr:to>
    <xdr:sp macro="" textlink="">
      <xdr:nvSpPr>
        <xdr:cNvPr id="219" name="円/楕円 218"/>
        <xdr:cNvSpPr/>
      </xdr:nvSpPr>
      <xdr:spPr>
        <a:xfrm>
          <a:off x="3175000" y="1405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110256</xdr:rowOff>
    </xdr:from>
    <xdr:ext cx="762000" cy="259045"/>
    <xdr:sp macro="" textlink="">
      <xdr:nvSpPr>
        <xdr:cNvPr id="220" name="テキスト ボックス 219"/>
        <xdr:cNvSpPr txBox="1"/>
      </xdr:nvSpPr>
      <xdr:spPr>
        <a:xfrm>
          <a:off x="2844800" y="1382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138,232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130598</xdr:rowOff>
    </xdr:from>
    <xdr:to>
      <xdr:col>3</xdr:col>
      <xdr:colOff>330200</xdr:colOff>
      <xdr:row>82</xdr:row>
      <xdr:rowOff>60748</xdr:rowOff>
    </xdr:to>
    <xdr:sp macro="" textlink="">
      <xdr:nvSpPr>
        <xdr:cNvPr id="221" name="円/楕円 220"/>
        <xdr:cNvSpPr/>
      </xdr:nvSpPr>
      <xdr:spPr>
        <a:xfrm>
          <a:off x="2286000" y="140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70925</xdr:rowOff>
    </xdr:from>
    <xdr:ext cx="762000" cy="259045"/>
    <xdr:sp macro="" textlink="">
      <xdr:nvSpPr>
        <xdr:cNvPr id="222" name="テキスト ボックス 221"/>
        <xdr:cNvSpPr txBox="1"/>
      </xdr:nvSpPr>
      <xdr:spPr>
        <a:xfrm>
          <a:off x="1955800" y="137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133,342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119667</xdr:rowOff>
    </xdr:from>
    <xdr:to>
      <xdr:col>2</xdr:col>
      <xdr:colOff>127000</xdr:colOff>
      <xdr:row>82</xdr:row>
      <xdr:rowOff>49817</xdr:rowOff>
    </xdr:to>
    <xdr:sp macro="" textlink="">
      <xdr:nvSpPr>
        <xdr:cNvPr id="223" name="円/楕円 222"/>
        <xdr:cNvSpPr/>
      </xdr:nvSpPr>
      <xdr:spPr>
        <a:xfrm>
          <a:off x="1397000" y="1400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59994</xdr:rowOff>
    </xdr:from>
    <xdr:ext cx="762000" cy="259045"/>
    <xdr:sp macro="" textlink="">
      <xdr:nvSpPr>
        <xdr:cNvPr id="224" name="テキスト ボックス 223"/>
        <xdr:cNvSpPr txBox="1"/>
      </xdr:nvSpPr>
      <xdr:spPr>
        <a:xfrm>
          <a:off x="1066800" y="1377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ポイント増加した主な要因としては、退職・採用による職員構成の変動によるものである。職員給与については、国家公務員の給与制度に準拠することを基本に、恒久的な職員給与の適正化に取り組み縮減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61384</xdr:rowOff>
    </xdr:from>
    <xdr:to>
      <xdr:col>24</xdr:col>
      <xdr:colOff>558800</xdr:colOff>
      <xdr:row>86</xdr:row>
      <xdr:rowOff>125730</xdr:rowOff>
    </xdr:to>
    <xdr:cxnSp macro="">
      <xdr:nvCxnSpPr>
        <xdr:cNvPr id="258" name="直線コネクタ 257"/>
        <xdr:cNvCxnSpPr/>
      </xdr:nvCxnSpPr>
      <xdr:spPr>
        <a:xfrm>
          <a:off x="16179800" y="1480608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51240</xdr:rowOff>
    </xdr:from>
    <xdr:ext cx="762000" cy="259045"/>
    <xdr:sp macro="" textlink="">
      <xdr:nvSpPr>
        <xdr:cNvPr id="259"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21166</xdr:rowOff>
    </xdr:from>
    <xdr:to>
      <xdr:col>23</xdr:col>
      <xdr:colOff>406400</xdr:colOff>
      <xdr:row>86</xdr:row>
      <xdr:rowOff>61384</xdr:rowOff>
    </xdr:to>
    <xdr:cxnSp macro="">
      <xdr:nvCxnSpPr>
        <xdr:cNvPr id="261" name="直線コネクタ 260"/>
        <xdr:cNvCxnSpPr/>
      </xdr:nvCxnSpPr>
      <xdr:spPr>
        <a:xfrm>
          <a:off x="15290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86</xdr:row>
      <xdr:rowOff>93557</xdr:rowOff>
    </xdr:to>
    <xdr:cxnSp macro="">
      <xdr:nvCxnSpPr>
        <xdr:cNvPr id="264" name="直線コネクタ 263"/>
        <xdr:cNvCxnSpPr/>
      </xdr:nvCxnSpPr>
      <xdr:spPr>
        <a:xfrm flipV="1">
          <a:off x="14401800" y="1476586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93557</xdr:rowOff>
    </xdr:from>
    <xdr:to>
      <xdr:col>21</xdr:col>
      <xdr:colOff>0</xdr:colOff>
      <xdr:row>90</xdr:row>
      <xdr:rowOff>51223</xdr:rowOff>
    </xdr:to>
    <xdr:cxnSp macro="">
      <xdr:nvCxnSpPr>
        <xdr:cNvPr id="267" name="直線コネクタ 266"/>
        <xdr:cNvCxnSpPr/>
      </xdr:nvCxnSpPr>
      <xdr:spPr>
        <a:xfrm flipV="1">
          <a:off x="13512800" y="14838257"/>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71" name="テキスト ボックス 270"/>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7" name="円/楕円 276"/>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47007</xdr:rowOff>
    </xdr:from>
    <xdr:ext cx="762000" cy="259045"/>
    <xdr:sp macro="" textlink="">
      <xdr:nvSpPr>
        <xdr:cNvPr id="278" name="給与水準   （国との比較）該当値テキスト"/>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10584</xdr:rowOff>
    </xdr:from>
    <xdr:to>
      <xdr:col>23</xdr:col>
      <xdr:colOff>457200</xdr:colOff>
      <xdr:row>86</xdr:row>
      <xdr:rowOff>112184</xdr:rowOff>
    </xdr:to>
    <xdr:sp macro="" textlink="">
      <xdr:nvSpPr>
        <xdr:cNvPr id="279" name="円/楕円 278"/>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80" name="テキスト ボックス 279"/>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141816</xdr:rowOff>
    </xdr:from>
    <xdr:to>
      <xdr:col>22</xdr:col>
      <xdr:colOff>254000</xdr:colOff>
      <xdr:row>86</xdr:row>
      <xdr:rowOff>71966</xdr:rowOff>
    </xdr:to>
    <xdr:sp macro="" textlink="">
      <xdr:nvSpPr>
        <xdr:cNvPr id="281" name="円/楕円 280"/>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82" name="テキスト ボックス 281"/>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42757</xdr:rowOff>
    </xdr:from>
    <xdr:to>
      <xdr:col>21</xdr:col>
      <xdr:colOff>50800</xdr:colOff>
      <xdr:row>86</xdr:row>
      <xdr:rowOff>144357</xdr:rowOff>
    </xdr:to>
    <xdr:sp macro="" textlink="">
      <xdr:nvSpPr>
        <xdr:cNvPr id="283" name="円/楕円 282"/>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129134</xdr:rowOff>
    </xdr:from>
    <xdr:ext cx="762000" cy="259045"/>
    <xdr:sp macro="" textlink="">
      <xdr:nvSpPr>
        <xdr:cNvPr id="284" name="テキスト ボックス 283"/>
        <xdr:cNvSpPr txBox="1"/>
      </xdr:nvSpPr>
      <xdr:spPr>
        <a:xfrm>
          <a:off x="14020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423</xdr:rowOff>
    </xdr:from>
    <xdr:to>
      <xdr:col>19</xdr:col>
      <xdr:colOff>533400</xdr:colOff>
      <xdr:row>90</xdr:row>
      <xdr:rowOff>102023</xdr:rowOff>
    </xdr:to>
    <xdr:sp macro="" textlink="">
      <xdr:nvSpPr>
        <xdr:cNvPr id="285" name="円/楕円 284"/>
        <xdr:cNvSpPr/>
      </xdr:nvSpPr>
      <xdr:spPr>
        <a:xfrm>
          <a:off x="13462000" y="154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86800</xdr:rowOff>
    </xdr:from>
    <xdr:ext cx="762000" cy="259045"/>
    <xdr:sp macro="" textlink="">
      <xdr:nvSpPr>
        <xdr:cNvPr id="286" name="テキスト ボックス 285"/>
        <xdr:cNvSpPr txBox="1"/>
      </xdr:nvSpPr>
      <xdr:spPr>
        <a:xfrm>
          <a:off x="13131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集中改革プランに基づく人員削減等により、これまでに相当数の職員数削減を実施しているものの、類似団体内平均値との比較では</a:t>
          </a:r>
          <a:r>
            <a:rPr kumimoji="1" lang="en-US" altLang="ja-JP" sz="1300">
              <a:solidFill>
                <a:schemeClr val="dk1"/>
              </a:solidFill>
              <a:effectLst/>
              <a:latin typeface="+mn-lt"/>
              <a:ea typeface="+mn-ea"/>
              <a:cs typeface="+mn-cs"/>
            </a:rPr>
            <a:t>2.29</a:t>
          </a:r>
          <a:r>
            <a:rPr kumimoji="1" lang="ja-JP" altLang="ja-JP" sz="1300">
              <a:solidFill>
                <a:schemeClr val="dk1"/>
              </a:solidFill>
              <a:effectLst/>
              <a:latin typeface="+mn-lt"/>
              <a:ea typeface="+mn-ea"/>
              <a:cs typeface="+mn-cs"/>
            </a:rPr>
            <a:t>人上回っている。</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これは、県内唯一の有人離島を有するため支所・診療所・定期船に職員を配置しなければならない地理的要因や、私立保育園が市内に</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園しかなく公立保育園を確保しなければならないこと等に起因する。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53401</xdr:rowOff>
    </xdr:from>
    <xdr:to>
      <xdr:col>24</xdr:col>
      <xdr:colOff>558800</xdr:colOff>
      <xdr:row>64</xdr:row>
      <xdr:rowOff>23283</xdr:rowOff>
    </xdr:to>
    <xdr:cxnSp macro="">
      <xdr:nvCxnSpPr>
        <xdr:cNvPr id="323" name="直線コネクタ 322"/>
        <xdr:cNvCxnSpPr/>
      </xdr:nvCxnSpPr>
      <xdr:spPr>
        <a:xfrm>
          <a:off x="16179800" y="10854751"/>
          <a:ext cx="838200" cy="14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52251</xdr:rowOff>
    </xdr:from>
    <xdr:to>
      <xdr:col>23</xdr:col>
      <xdr:colOff>406400</xdr:colOff>
      <xdr:row>63</xdr:row>
      <xdr:rowOff>53401</xdr:rowOff>
    </xdr:to>
    <xdr:cxnSp macro="">
      <xdr:nvCxnSpPr>
        <xdr:cNvPr id="326" name="直線コネクタ 325"/>
        <xdr:cNvCxnSpPr/>
      </xdr:nvCxnSpPr>
      <xdr:spPr>
        <a:xfrm>
          <a:off x="15290800" y="10853601"/>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28122</xdr:rowOff>
    </xdr:from>
    <xdr:to>
      <xdr:col>22</xdr:col>
      <xdr:colOff>203200</xdr:colOff>
      <xdr:row>63</xdr:row>
      <xdr:rowOff>52251</xdr:rowOff>
    </xdr:to>
    <xdr:cxnSp macro="">
      <xdr:nvCxnSpPr>
        <xdr:cNvPr id="329" name="直線コネクタ 328"/>
        <xdr:cNvCxnSpPr/>
      </xdr:nvCxnSpPr>
      <xdr:spPr>
        <a:xfrm>
          <a:off x="14401800" y="1082947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28122</xdr:rowOff>
    </xdr:from>
    <xdr:to>
      <xdr:col>21</xdr:col>
      <xdr:colOff>0</xdr:colOff>
      <xdr:row>63</xdr:row>
      <xdr:rowOff>35016</xdr:rowOff>
    </xdr:to>
    <xdr:cxnSp macro="">
      <xdr:nvCxnSpPr>
        <xdr:cNvPr id="332" name="直線コネクタ 331"/>
        <xdr:cNvCxnSpPr/>
      </xdr:nvCxnSpPr>
      <xdr:spPr>
        <a:xfrm flipV="1">
          <a:off x="13512800" y="1082947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143933</xdr:rowOff>
    </xdr:from>
    <xdr:to>
      <xdr:col>24</xdr:col>
      <xdr:colOff>609600</xdr:colOff>
      <xdr:row>64</xdr:row>
      <xdr:rowOff>74083</xdr:rowOff>
    </xdr:to>
    <xdr:sp macro="" textlink="">
      <xdr:nvSpPr>
        <xdr:cNvPr id="342" name="円/楕円 341"/>
        <xdr:cNvSpPr/>
      </xdr:nvSpPr>
      <xdr:spPr>
        <a:xfrm>
          <a:off x="16967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116010</xdr:rowOff>
    </xdr:from>
    <xdr:ext cx="762000" cy="259045"/>
    <xdr:sp macro="" textlink="">
      <xdr:nvSpPr>
        <xdr:cNvPr id="343" name="定員管理の状況該当値テキスト"/>
        <xdr:cNvSpPr txBox="1"/>
      </xdr:nvSpPr>
      <xdr:spPr>
        <a:xfrm>
          <a:off x="17106900" y="109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2601</xdr:rowOff>
    </xdr:from>
    <xdr:to>
      <xdr:col>23</xdr:col>
      <xdr:colOff>457200</xdr:colOff>
      <xdr:row>63</xdr:row>
      <xdr:rowOff>104201</xdr:rowOff>
    </xdr:to>
    <xdr:sp macro="" textlink="">
      <xdr:nvSpPr>
        <xdr:cNvPr id="344" name="円/楕円 343"/>
        <xdr:cNvSpPr/>
      </xdr:nvSpPr>
      <xdr:spPr>
        <a:xfrm>
          <a:off x="16129000" y="1080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88978</xdr:rowOff>
    </xdr:from>
    <xdr:ext cx="736600" cy="259045"/>
    <xdr:sp macro="" textlink="">
      <xdr:nvSpPr>
        <xdr:cNvPr id="345" name="テキスト ボックス 344"/>
        <xdr:cNvSpPr txBox="1"/>
      </xdr:nvSpPr>
      <xdr:spPr>
        <a:xfrm>
          <a:off x="15798800" y="10890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1451</xdr:rowOff>
    </xdr:from>
    <xdr:to>
      <xdr:col>22</xdr:col>
      <xdr:colOff>254000</xdr:colOff>
      <xdr:row>63</xdr:row>
      <xdr:rowOff>103051</xdr:rowOff>
    </xdr:to>
    <xdr:sp macro="" textlink="">
      <xdr:nvSpPr>
        <xdr:cNvPr id="346" name="円/楕円 345"/>
        <xdr:cNvSpPr/>
      </xdr:nvSpPr>
      <xdr:spPr>
        <a:xfrm>
          <a:off x="15240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87828</xdr:rowOff>
    </xdr:from>
    <xdr:ext cx="762000" cy="259045"/>
    <xdr:sp macro="" textlink="">
      <xdr:nvSpPr>
        <xdr:cNvPr id="347" name="テキスト ボックス 346"/>
        <xdr:cNvSpPr txBox="1"/>
      </xdr:nvSpPr>
      <xdr:spPr>
        <a:xfrm>
          <a:off x="14909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148772</xdr:rowOff>
    </xdr:from>
    <xdr:to>
      <xdr:col>21</xdr:col>
      <xdr:colOff>50800</xdr:colOff>
      <xdr:row>63</xdr:row>
      <xdr:rowOff>78922</xdr:rowOff>
    </xdr:to>
    <xdr:sp macro="" textlink="">
      <xdr:nvSpPr>
        <xdr:cNvPr id="348" name="円/楕円 347"/>
        <xdr:cNvSpPr/>
      </xdr:nvSpPr>
      <xdr:spPr>
        <a:xfrm>
          <a:off x="14351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63699</xdr:rowOff>
    </xdr:from>
    <xdr:ext cx="762000" cy="259045"/>
    <xdr:sp macro="" textlink="">
      <xdr:nvSpPr>
        <xdr:cNvPr id="349" name="テキスト ボックス 348"/>
        <xdr:cNvSpPr txBox="1"/>
      </xdr:nvSpPr>
      <xdr:spPr>
        <a:xfrm>
          <a:off x="14020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155666</xdr:rowOff>
    </xdr:from>
    <xdr:to>
      <xdr:col>19</xdr:col>
      <xdr:colOff>533400</xdr:colOff>
      <xdr:row>63</xdr:row>
      <xdr:rowOff>85816</xdr:rowOff>
    </xdr:to>
    <xdr:sp macro="" textlink="">
      <xdr:nvSpPr>
        <xdr:cNvPr id="350" name="円/楕円 349"/>
        <xdr:cNvSpPr/>
      </xdr:nvSpPr>
      <xdr:spPr>
        <a:xfrm>
          <a:off x="13462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70593</xdr:rowOff>
    </xdr:from>
    <xdr:ext cx="762000" cy="259045"/>
    <xdr:sp macro="" textlink="">
      <xdr:nvSpPr>
        <xdr:cNvPr id="351" name="テキスト ボックス 350"/>
        <xdr:cNvSpPr txBox="1"/>
      </xdr:nvSpPr>
      <xdr:spPr>
        <a:xfrm>
          <a:off x="13131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年度以降</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を下回っており、本年度は前年度比</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ポイント減の</a:t>
          </a:r>
          <a:r>
            <a:rPr kumimoji="1" lang="en-US" altLang="ja-JP" sz="1300">
              <a:solidFill>
                <a:schemeClr val="dk1"/>
              </a:solidFill>
              <a:effectLst/>
              <a:latin typeface="+mn-lt"/>
              <a:ea typeface="+mn-ea"/>
              <a:cs typeface="+mn-cs"/>
            </a:rPr>
            <a:t>14.3</a:t>
          </a:r>
          <a:r>
            <a:rPr kumimoji="1" lang="ja-JP" altLang="ja-JP" sz="1300">
              <a:solidFill>
                <a:schemeClr val="dk1"/>
              </a:solidFill>
              <a:effectLst/>
              <a:latin typeface="+mn-lt"/>
              <a:ea typeface="+mn-ea"/>
              <a:cs typeface="+mn-cs"/>
            </a:rPr>
            <a:t>％となった。これは、元金償還額を超えないように新発債を抑制した結果、元利償還金が年々減少していることが要因に上げられる。</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しかしながら、依然として類似団体内平均値を大幅に上回っているため、今後も事業の優先順位を決めつつ、新発債の抑制に努める必要がある。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124566</xdr:rowOff>
    </xdr:from>
    <xdr:to>
      <xdr:col>24</xdr:col>
      <xdr:colOff>558800</xdr:colOff>
      <xdr:row>37</xdr:row>
      <xdr:rowOff>146685</xdr:rowOff>
    </xdr:to>
    <xdr:cxnSp macro="">
      <xdr:nvCxnSpPr>
        <xdr:cNvPr id="385" name="直線コネクタ 384"/>
        <xdr:cNvCxnSpPr/>
      </xdr:nvCxnSpPr>
      <xdr:spPr>
        <a:xfrm flipV="1">
          <a:off x="16179800" y="6468216"/>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146685</xdr:rowOff>
    </xdr:from>
    <xdr:to>
      <xdr:col>23</xdr:col>
      <xdr:colOff>406400</xdr:colOff>
      <xdr:row>38</xdr:row>
      <xdr:rowOff>7408</xdr:rowOff>
    </xdr:to>
    <xdr:cxnSp macro="">
      <xdr:nvCxnSpPr>
        <xdr:cNvPr id="388" name="直線コネクタ 387"/>
        <xdr:cNvCxnSpPr/>
      </xdr:nvCxnSpPr>
      <xdr:spPr>
        <a:xfrm flipV="1">
          <a:off x="15290800" y="649033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7408</xdr:rowOff>
    </xdr:from>
    <xdr:to>
      <xdr:col>22</xdr:col>
      <xdr:colOff>203200</xdr:colOff>
      <xdr:row>38</xdr:row>
      <xdr:rowOff>11430</xdr:rowOff>
    </xdr:to>
    <xdr:cxnSp macro="">
      <xdr:nvCxnSpPr>
        <xdr:cNvPr id="391" name="直線コネクタ 390"/>
        <xdr:cNvCxnSpPr/>
      </xdr:nvCxnSpPr>
      <xdr:spPr>
        <a:xfrm flipV="1">
          <a:off x="14401800" y="652250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11430</xdr:rowOff>
    </xdr:from>
    <xdr:to>
      <xdr:col>21</xdr:col>
      <xdr:colOff>0</xdr:colOff>
      <xdr:row>38</xdr:row>
      <xdr:rowOff>25506</xdr:rowOff>
    </xdr:to>
    <xdr:cxnSp macro="">
      <xdr:nvCxnSpPr>
        <xdr:cNvPr id="394" name="直線コネクタ 393"/>
        <xdr:cNvCxnSpPr/>
      </xdr:nvCxnSpPr>
      <xdr:spPr>
        <a:xfrm flipV="1">
          <a:off x="13512800" y="652653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73766</xdr:rowOff>
    </xdr:from>
    <xdr:to>
      <xdr:col>24</xdr:col>
      <xdr:colOff>609600</xdr:colOff>
      <xdr:row>38</xdr:row>
      <xdr:rowOff>3916</xdr:rowOff>
    </xdr:to>
    <xdr:sp macro="" textlink="">
      <xdr:nvSpPr>
        <xdr:cNvPr id="404" name="円/楕円 403"/>
        <xdr:cNvSpPr/>
      </xdr:nvSpPr>
      <xdr:spPr>
        <a:xfrm>
          <a:off x="169672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45843</xdr:rowOff>
    </xdr:from>
    <xdr:ext cx="762000" cy="259045"/>
    <xdr:sp macro="" textlink="">
      <xdr:nvSpPr>
        <xdr:cNvPr id="405" name="公債費負担の状況該当値テキスト"/>
        <xdr:cNvSpPr txBox="1"/>
      </xdr:nvSpPr>
      <xdr:spPr>
        <a:xfrm>
          <a:off x="17106900" y="638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95885</xdr:rowOff>
    </xdr:from>
    <xdr:to>
      <xdr:col>23</xdr:col>
      <xdr:colOff>457200</xdr:colOff>
      <xdr:row>38</xdr:row>
      <xdr:rowOff>26035</xdr:rowOff>
    </xdr:to>
    <xdr:sp macro="" textlink="">
      <xdr:nvSpPr>
        <xdr:cNvPr id="406" name="円/楕円 405"/>
        <xdr:cNvSpPr/>
      </xdr:nvSpPr>
      <xdr:spPr>
        <a:xfrm>
          <a:off x="161290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10812</xdr:rowOff>
    </xdr:from>
    <xdr:ext cx="736600" cy="259045"/>
    <xdr:sp macro="" textlink="">
      <xdr:nvSpPr>
        <xdr:cNvPr id="407" name="テキスト ボックス 406"/>
        <xdr:cNvSpPr txBox="1"/>
      </xdr:nvSpPr>
      <xdr:spPr>
        <a:xfrm>
          <a:off x="15798800" y="652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128058</xdr:rowOff>
    </xdr:from>
    <xdr:to>
      <xdr:col>22</xdr:col>
      <xdr:colOff>254000</xdr:colOff>
      <xdr:row>38</xdr:row>
      <xdr:rowOff>58209</xdr:rowOff>
    </xdr:to>
    <xdr:sp macro="" textlink="">
      <xdr:nvSpPr>
        <xdr:cNvPr id="408" name="円/楕円 407"/>
        <xdr:cNvSpPr/>
      </xdr:nvSpPr>
      <xdr:spPr>
        <a:xfrm>
          <a:off x="15240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42985</xdr:rowOff>
    </xdr:from>
    <xdr:ext cx="762000" cy="259045"/>
    <xdr:sp macro="" textlink="">
      <xdr:nvSpPr>
        <xdr:cNvPr id="409" name="テキスト ボックス 408"/>
        <xdr:cNvSpPr txBox="1"/>
      </xdr:nvSpPr>
      <xdr:spPr>
        <a:xfrm>
          <a:off x="149098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132080</xdr:rowOff>
    </xdr:from>
    <xdr:to>
      <xdr:col>21</xdr:col>
      <xdr:colOff>50800</xdr:colOff>
      <xdr:row>38</xdr:row>
      <xdr:rowOff>62230</xdr:rowOff>
    </xdr:to>
    <xdr:sp macro="" textlink="">
      <xdr:nvSpPr>
        <xdr:cNvPr id="410" name="円/楕円 409"/>
        <xdr:cNvSpPr/>
      </xdr:nvSpPr>
      <xdr:spPr>
        <a:xfrm>
          <a:off x="14351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47007</xdr:rowOff>
    </xdr:from>
    <xdr:ext cx="762000" cy="259045"/>
    <xdr:sp macro="" textlink="">
      <xdr:nvSpPr>
        <xdr:cNvPr id="411" name="テキスト ボックス 410"/>
        <xdr:cNvSpPr txBox="1"/>
      </xdr:nvSpPr>
      <xdr:spPr>
        <a:xfrm>
          <a:off x="140208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146156</xdr:rowOff>
    </xdr:from>
    <xdr:to>
      <xdr:col>19</xdr:col>
      <xdr:colOff>533400</xdr:colOff>
      <xdr:row>38</xdr:row>
      <xdr:rowOff>76305</xdr:rowOff>
    </xdr:to>
    <xdr:sp macro="" textlink="">
      <xdr:nvSpPr>
        <xdr:cNvPr id="412" name="円/楕円 411"/>
        <xdr:cNvSpPr/>
      </xdr:nvSpPr>
      <xdr:spPr>
        <a:xfrm>
          <a:off x="13462000" y="64898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61083</xdr:rowOff>
    </xdr:from>
    <xdr:ext cx="762000" cy="259045"/>
    <xdr:sp macro="" textlink="">
      <xdr:nvSpPr>
        <xdr:cNvPr id="413" name="テキスト ボックス 412"/>
        <xdr:cNvSpPr txBox="1"/>
      </xdr:nvSpPr>
      <xdr:spPr>
        <a:xfrm>
          <a:off x="13131800" y="657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対前年度比で</a:t>
          </a:r>
          <a:r>
            <a:rPr kumimoji="1" lang="en-US" altLang="ja-JP" sz="1300">
              <a:solidFill>
                <a:schemeClr val="dk1"/>
              </a:solidFill>
              <a:effectLst/>
              <a:latin typeface="+mn-lt"/>
              <a:ea typeface="+mn-ea"/>
              <a:cs typeface="+mn-cs"/>
            </a:rPr>
            <a:t>7.2</a:t>
          </a:r>
          <a:r>
            <a:rPr kumimoji="1" lang="ja-JP" altLang="ja-JP" sz="1300">
              <a:solidFill>
                <a:schemeClr val="dk1"/>
              </a:solidFill>
              <a:effectLst/>
              <a:latin typeface="+mn-lt"/>
              <a:ea typeface="+mn-ea"/>
              <a:cs typeface="+mn-cs"/>
            </a:rPr>
            <a:t>ポイント減少。これは、</a:t>
          </a:r>
          <a:r>
            <a:rPr kumimoji="1" lang="ja-JP" altLang="en-US" sz="1300">
              <a:solidFill>
                <a:schemeClr val="dk1"/>
              </a:solidFill>
              <a:effectLst/>
              <a:latin typeface="+mn-lt"/>
              <a:ea typeface="+mn-ea"/>
              <a:cs typeface="+mn-cs"/>
            </a:rPr>
            <a:t>地方債の現在高及び組合負担等見込額の減少</a:t>
          </a:r>
          <a:r>
            <a:rPr kumimoji="1" lang="ja-JP" altLang="ja-JP" sz="1300">
              <a:solidFill>
                <a:schemeClr val="dk1"/>
              </a:solidFill>
              <a:effectLst/>
              <a:latin typeface="+mn-lt"/>
              <a:ea typeface="+mn-ea"/>
              <a:cs typeface="+mn-cs"/>
            </a:rPr>
            <a:t>が主な要因である。</a:t>
          </a:r>
          <a:r>
            <a:rPr kumimoji="1" lang="ja-JP" altLang="en-US" sz="1300">
              <a:solidFill>
                <a:schemeClr val="tx1"/>
              </a:solidFill>
              <a:effectLst/>
              <a:latin typeface="+mn-lt"/>
              <a:ea typeface="+mn-ea"/>
              <a:cs typeface="+mn-cs"/>
            </a:rPr>
            <a:t>前年度と比べると改善することはできたものの、</a:t>
          </a:r>
          <a:r>
            <a:rPr kumimoji="1" lang="ja-JP" altLang="ja-JP" sz="1300">
              <a:solidFill>
                <a:schemeClr val="dk1"/>
              </a:solidFill>
              <a:effectLst/>
              <a:latin typeface="+mn-lt"/>
              <a:ea typeface="+mn-ea"/>
              <a:cs typeface="+mn-cs"/>
            </a:rPr>
            <a:t>類似団体内平均値との差は</a:t>
          </a:r>
          <a:r>
            <a:rPr kumimoji="1" lang="en-US" altLang="ja-JP" sz="1300">
              <a:solidFill>
                <a:schemeClr val="dk1"/>
              </a:solidFill>
              <a:effectLst/>
              <a:latin typeface="+mn-lt"/>
              <a:ea typeface="+mn-ea"/>
              <a:cs typeface="+mn-cs"/>
            </a:rPr>
            <a:t>15.7</a:t>
          </a:r>
          <a:r>
            <a:rPr kumimoji="1" lang="ja-JP" altLang="ja-JP" sz="1300">
              <a:solidFill>
                <a:schemeClr val="dk1"/>
              </a:solidFill>
              <a:effectLst/>
              <a:latin typeface="+mn-lt"/>
              <a:ea typeface="+mn-ea"/>
              <a:cs typeface="+mn-cs"/>
            </a:rPr>
            <a:t>ポイントと、引き続き類似団体内平均値より高い数値が続いている。</a:t>
          </a:r>
          <a:endParaRPr lang="ja-JP" altLang="ja-JP" sz="1300">
            <a:effectLst/>
          </a:endParaRPr>
        </a:p>
        <a:p>
          <a:r>
            <a:rPr kumimoji="1" lang="ja-JP" altLang="ja-JP" sz="1300">
              <a:solidFill>
                <a:schemeClr val="dk1"/>
              </a:solidFill>
              <a:effectLst/>
              <a:latin typeface="+mn-lt"/>
              <a:ea typeface="+mn-ea"/>
              <a:cs typeface="+mn-cs"/>
            </a:rPr>
            <a:t>今後も新発債の抑制に努め、起債する場合も基準財政需要額に算入される地方債を中心に借入れを行い、将来負担比率の減少に取り組む。</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48984</xdr:rowOff>
    </xdr:from>
    <xdr:to>
      <xdr:col>24</xdr:col>
      <xdr:colOff>558800</xdr:colOff>
      <xdr:row>15</xdr:row>
      <xdr:rowOff>66358</xdr:rowOff>
    </xdr:to>
    <xdr:cxnSp macro="">
      <xdr:nvCxnSpPr>
        <xdr:cNvPr id="445" name="直線コネクタ 444"/>
        <xdr:cNvCxnSpPr/>
      </xdr:nvCxnSpPr>
      <xdr:spPr>
        <a:xfrm flipV="1">
          <a:off x="16179800" y="2620734"/>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66358</xdr:rowOff>
    </xdr:from>
    <xdr:to>
      <xdr:col>23</xdr:col>
      <xdr:colOff>406400</xdr:colOff>
      <xdr:row>15</xdr:row>
      <xdr:rowOff>153226</xdr:rowOff>
    </xdr:to>
    <xdr:cxnSp macro="">
      <xdr:nvCxnSpPr>
        <xdr:cNvPr id="448" name="直線コネクタ 447"/>
        <xdr:cNvCxnSpPr/>
      </xdr:nvCxnSpPr>
      <xdr:spPr>
        <a:xfrm flipV="1">
          <a:off x="15290800" y="26381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142850</xdr:rowOff>
    </xdr:from>
    <xdr:to>
      <xdr:col>22</xdr:col>
      <xdr:colOff>203200</xdr:colOff>
      <xdr:row>15</xdr:row>
      <xdr:rowOff>153226</xdr:rowOff>
    </xdr:to>
    <xdr:cxnSp macro="">
      <xdr:nvCxnSpPr>
        <xdr:cNvPr id="451" name="直線コネクタ 450"/>
        <xdr:cNvCxnSpPr/>
      </xdr:nvCxnSpPr>
      <xdr:spPr>
        <a:xfrm>
          <a:off x="14401800" y="2714600"/>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142850</xdr:rowOff>
    </xdr:from>
    <xdr:to>
      <xdr:col>21</xdr:col>
      <xdr:colOff>0</xdr:colOff>
      <xdr:row>15</xdr:row>
      <xdr:rowOff>151054</xdr:rowOff>
    </xdr:to>
    <xdr:cxnSp macro="">
      <xdr:nvCxnSpPr>
        <xdr:cNvPr id="454" name="直線コネクタ 453"/>
        <xdr:cNvCxnSpPr/>
      </xdr:nvCxnSpPr>
      <xdr:spPr>
        <a:xfrm flipV="1">
          <a:off x="13512800" y="2714600"/>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169634</xdr:rowOff>
    </xdr:from>
    <xdr:to>
      <xdr:col>24</xdr:col>
      <xdr:colOff>609600</xdr:colOff>
      <xdr:row>15</xdr:row>
      <xdr:rowOff>99784</xdr:rowOff>
    </xdr:to>
    <xdr:sp macro="" textlink="">
      <xdr:nvSpPr>
        <xdr:cNvPr id="464" name="円/楕円 463"/>
        <xdr:cNvSpPr/>
      </xdr:nvSpPr>
      <xdr:spPr>
        <a:xfrm>
          <a:off x="16967200" y="256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141711</xdr:rowOff>
    </xdr:from>
    <xdr:ext cx="762000" cy="259045"/>
    <xdr:sp macro="" textlink="">
      <xdr:nvSpPr>
        <xdr:cNvPr id="465" name="将来負担の状況該当値テキスト"/>
        <xdr:cNvSpPr txBox="1"/>
      </xdr:nvSpPr>
      <xdr:spPr>
        <a:xfrm>
          <a:off x="17106900" y="254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15558</xdr:rowOff>
    </xdr:from>
    <xdr:to>
      <xdr:col>23</xdr:col>
      <xdr:colOff>457200</xdr:colOff>
      <xdr:row>15</xdr:row>
      <xdr:rowOff>117158</xdr:rowOff>
    </xdr:to>
    <xdr:sp macro="" textlink="">
      <xdr:nvSpPr>
        <xdr:cNvPr id="466" name="円/楕円 465"/>
        <xdr:cNvSpPr/>
      </xdr:nvSpPr>
      <xdr:spPr>
        <a:xfrm>
          <a:off x="16129000" y="258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101935</xdr:rowOff>
    </xdr:from>
    <xdr:ext cx="736600" cy="259045"/>
    <xdr:sp macro="" textlink="">
      <xdr:nvSpPr>
        <xdr:cNvPr id="467" name="テキスト ボックス 466"/>
        <xdr:cNvSpPr txBox="1"/>
      </xdr:nvSpPr>
      <xdr:spPr>
        <a:xfrm>
          <a:off x="15798800" y="2673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102426</xdr:rowOff>
    </xdr:from>
    <xdr:to>
      <xdr:col>22</xdr:col>
      <xdr:colOff>254000</xdr:colOff>
      <xdr:row>16</xdr:row>
      <xdr:rowOff>32576</xdr:rowOff>
    </xdr:to>
    <xdr:sp macro="" textlink="">
      <xdr:nvSpPr>
        <xdr:cNvPr id="468" name="円/楕円 467"/>
        <xdr:cNvSpPr/>
      </xdr:nvSpPr>
      <xdr:spPr>
        <a:xfrm>
          <a:off x="15240000" y="26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17353</xdr:rowOff>
    </xdr:from>
    <xdr:ext cx="762000" cy="259045"/>
    <xdr:sp macro="" textlink="">
      <xdr:nvSpPr>
        <xdr:cNvPr id="469" name="テキスト ボックス 468"/>
        <xdr:cNvSpPr txBox="1"/>
      </xdr:nvSpPr>
      <xdr:spPr>
        <a:xfrm>
          <a:off x="14909800" y="276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92050</xdr:rowOff>
    </xdr:from>
    <xdr:to>
      <xdr:col>21</xdr:col>
      <xdr:colOff>50800</xdr:colOff>
      <xdr:row>16</xdr:row>
      <xdr:rowOff>22200</xdr:rowOff>
    </xdr:to>
    <xdr:sp macro="" textlink="">
      <xdr:nvSpPr>
        <xdr:cNvPr id="470" name="円/楕円 469"/>
        <xdr:cNvSpPr/>
      </xdr:nvSpPr>
      <xdr:spPr>
        <a:xfrm>
          <a:off x="14351000" y="26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6977</xdr:rowOff>
    </xdr:from>
    <xdr:ext cx="762000" cy="259045"/>
    <xdr:sp macro="" textlink="">
      <xdr:nvSpPr>
        <xdr:cNvPr id="471" name="テキスト ボックス 470"/>
        <xdr:cNvSpPr txBox="1"/>
      </xdr:nvSpPr>
      <xdr:spPr>
        <a:xfrm>
          <a:off x="14020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100254</xdr:rowOff>
    </xdr:from>
    <xdr:to>
      <xdr:col>19</xdr:col>
      <xdr:colOff>533400</xdr:colOff>
      <xdr:row>16</xdr:row>
      <xdr:rowOff>30404</xdr:rowOff>
    </xdr:to>
    <xdr:sp macro="" textlink="">
      <xdr:nvSpPr>
        <xdr:cNvPr id="472" name="円/楕円 471"/>
        <xdr:cNvSpPr/>
      </xdr:nvSpPr>
      <xdr:spPr>
        <a:xfrm>
          <a:off x="13462000" y="267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15181</xdr:rowOff>
    </xdr:from>
    <xdr:ext cx="762000" cy="259045"/>
    <xdr:sp macro="" textlink="">
      <xdr:nvSpPr>
        <xdr:cNvPr id="473" name="テキスト ボックス 472"/>
        <xdr:cNvSpPr txBox="1"/>
      </xdr:nvSpPr>
      <xdr:spPr>
        <a:xfrm>
          <a:off x="13131800" y="275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高知県宿毛市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21,309
21,241
286.19
11,418,334
11,167,880
91,367
6,772,003
11,020,121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職員給与は、定年と勧奨で毎年</a:t>
          </a:r>
          <a:r>
            <a:rPr lang="en-US" altLang="ja-JP" sz="1300" b="0" i="0" baseline="0">
              <a:solidFill>
                <a:schemeClr val="dk1"/>
              </a:solidFill>
              <a:effectLst/>
              <a:latin typeface="+mn-lt"/>
              <a:ea typeface="+mn-ea"/>
              <a:cs typeface="+mn-cs"/>
            </a:rPr>
            <a:t>10</a:t>
          </a:r>
          <a:r>
            <a:rPr lang="ja-JP" altLang="ja-JP" sz="1300" b="0" i="0" baseline="0">
              <a:solidFill>
                <a:schemeClr val="dk1"/>
              </a:solidFill>
              <a:effectLst/>
              <a:latin typeface="+mn-lt"/>
              <a:ea typeface="+mn-ea"/>
              <a:cs typeface="+mn-cs"/>
            </a:rPr>
            <a:t>人を超える職員が退職し、それを新規採用職員で補填するため職員給は年々減ってきて</a:t>
          </a:r>
          <a:r>
            <a:rPr lang="ja-JP" altLang="en-US" sz="1300" b="0" i="0" baseline="0">
              <a:solidFill>
                <a:schemeClr val="dk1"/>
              </a:solidFill>
              <a:effectLst/>
              <a:latin typeface="+mn-lt"/>
              <a:ea typeface="+mn-ea"/>
              <a:cs typeface="+mn-cs"/>
            </a:rPr>
            <a:t>おり</a:t>
          </a:r>
          <a:r>
            <a:rPr lang="ja-JP" altLang="ja-JP" sz="1300" b="0" i="0" baseline="0">
              <a:solidFill>
                <a:schemeClr val="dk1"/>
              </a:solidFill>
              <a:effectLst/>
              <a:latin typeface="+mn-lt"/>
              <a:ea typeface="+mn-ea"/>
              <a:cs typeface="+mn-cs"/>
            </a:rPr>
            <a:t>、類似団体内平均値よりも</a:t>
          </a:r>
          <a:r>
            <a:rPr lang="en-US" altLang="ja-JP" sz="1300" b="0" i="0" baseline="0">
              <a:solidFill>
                <a:schemeClr val="dk1"/>
              </a:solidFill>
              <a:effectLst/>
              <a:latin typeface="+mn-lt"/>
              <a:ea typeface="+mn-ea"/>
              <a:cs typeface="+mn-cs"/>
            </a:rPr>
            <a:t>0.3</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低い</a:t>
          </a:r>
          <a:r>
            <a:rPr lang="ja-JP" altLang="ja-JP" sz="1300" b="0" i="0" baseline="0">
              <a:solidFill>
                <a:schemeClr val="dk1"/>
              </a:solidFill>
              <a:effectLst/>
              <a:latin typeface="+mn-lt"/>
              <a:ea typeface="+mn-ea"/>
              <a:cs typeface="+mn-cs"/>
            </a:rPr>
            <a:t>状況である。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37</xdr:row>
      <xdr:rowOff>16510</xdr:rowOff>
    </xdr:to>
    <xdr:cxnSp macro="">
      <xdr:nvCxnSpPr>
        <xdr:cNvPr id="66" name="直線コネクタ 65"/>
        <xdr:cNvCxnSpPr/>
      </xdr:nvCxnSpPr>
      <xdr:spPr>
        <a:xfrm flipV="1">
          <a:off x="3987800" y="6322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16510</xdr:rowOff>
    </xdr:from>
    <xdr:to>
      <xdr:col>5</xdr:col>
      <xdr:colOff>549275</xdr:colOff>
      <xdr:row>37</xdr:row>
      <xdr:rowOff>62230</xdr:rowOff>
    </xdr:to>
    <xdr:cxnSp macro="">
      <xdr:nvCxnSpPr>
        <xdr:cNvPr id="69" name="直線コネクタ 68"/>
        <xdr:cNvCxnSpPr/>
      </xdr:nvCxnSpPr>
      <xdr:spPr>
        <a:xfrm flipV="1">
          <a:off x="3098800" y="6360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62230</xdr:rowOff>
    </xdr:from>
    <xdr:to>
      <xdr:col>4</xdr:col>
      <xdr:colOff>346075</xdr:colOff>
      <xdr:row>37</xdr:row>
      <xdr:rowOff>123190</xdr:rowOff>
    </xdr:to>
    <xdr:cxnSp macro="">
      <xdr:nvCxnSpPr>
        <xdr:cNvPr id="72" name="直線コネクタ 71"/>
        <xdr:cNvCxnSpPr/>
      </xdr:nvCxnSpPr>
      <xdr:spPr>
        <a:xfrm flipV="1">
          <a:off x="2209800" y="6405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123190</xdr:rowOff>
    </xdr:from>
    <xdr:to>
      <xdr:col>3</xdr:col>
      <xdr:colOff>142875</xdr:colOff>
      <xdr:row>38</xdr:row>
      <xdr:rowOff>27940</xdr:rowOff>
    </xdr:to>
    <xdr:cxnSp macro="">
      <xdr:nvCxnSpPr>
        <xdr:cNvPr id="75" name="直線コネクタ 74"/>
        <xdr:cNvCxnSpPr/>
      </xdr:nvCxnSpPr>
      <xdr:spPr>
        <a:xfrm flipV="1">
          <a:off x="1320800" y="6466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5" name="円/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115587</xdr:rowOff>
    </xdr:from>
    <xdr:ext cx="762000" cy="259045"/>
    <xdr:sp macro="" textlink="">
      <xdr:nvSpPr>
        <xdr:cNvPr id="86"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137160</xdr:rowOff>
    </xdr:from>
    <xdr:to>
      <xdr:col>5</xdr:col>
      <xdr:colOff>600075</xdr:colOff>
      <xdr:row>37</xdr:row>
      <xdr:rowOff>67310</xdr:rowOff>
    </xdr:to>
    <xdr:sp macro="" textlink="">
      <xdr:nvSpPr>
        <xdr:cNvPr id="87" name="円/楕円 86"/>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52087</xdr:rowOff>
    </xdr:from>
    <xdr:ext cx="736600" cy="259045"/>
    <xdr:sp macro="" textlink="">
      <xdr:nvSpPr>
        <xdr:cNvPr id="88" name="テキスト ボックス 87"/>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11430</xdr:rowOff>
    </xdr:from>
    <xdr:to>
      <xdr:col>4</xdr:col>
      <xdr:colOff>396875</xdr:colOff>
      <xdr:row>37</xdr:row>
      <xdr:rowOff>113030</xdr:rowOff>
    </xdr:to>
    <xdr:sp macro="" textlink="">
      <xdr:nvSpPr>
        <xdr:cNvPr id="89" name="円/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97807</xdr:rowOff>
    </xdr:from>
    <xdr:ext cx="762000" cy="259045"/>
    <xdr:sp macro="" textlink="">
      <xdr:nvSpPr>
        <xdr:cNvPr id="90" name="テキスト ボックス 89"/>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72390</xdr:rowOff>
    </xdr:from>
    <xdr:to>
      <xdr:col>3</xdr:col>
      <xdr:colOff>193675</xdr:colOff>
      <xdr:row>38</xdr:row>
      <xdr:rowOff>2540</xdr:rowOff>
    </xdr:to>
    <xdr:sp macro="" textlink="">
      <xdr:nvSpPr>
        <xdr:cNvPr id="91" name="円/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93" name="円/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63517</xdr:rowOff>
    </xdr:from>
    <xdr:ext cx="762000" cy="259045"/>
    <xdr:sp macro="" textlink="">
      <xdr:nvSpPr>
        <xdr:cNvPr id="94" name="テキスト ボックス 93"/>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mn-lt"/>
              <a:ea typeface="+mn-ea"/>
              <a:cs typeface="+mn-cs"/>
            </a:rPr>
            <a:t>物件費は、</a:t>
          </a:r>
          <a:r>
            <a:rPr lang="ja-JP" altLang="en-US" sz="1300">
              <a:solidFill>
                <a:schemeClr val="dk1"/>
              </a:solidFill>
              <a:effectLst/>
              <a:latin typeface="+mn-lt"/>
              <a:ea typeface="+mn-ea"/>
              <a:cs typeface="+mn-cs"/>
            </a:rPr>
            <a:t>ふるさと寄附金費の増加等により</a:t>
          </a:r>
          <a:r>
            <a:rPr lang="ja-JP" altLang="ja-JP" sz="1300">
              <a:solidFill>
                <a:schemeClr val="dk1"/>
              </a:solidFill>
              <a:effectLst/>
              <a:latin typeface="+mn-lt"/>
              <a:ea typeface="+mn-ea"/>
              <a:cs typeface="+mn-cs"/>
            </a:rPr>
            <a:t>前年度比</a:t>
          </a:r>
          <a:r>
            <a:rPr lang="en-US" altLang="ja-JP" sz="1300">
              <a:solidFill>
                <a:schemeClr val="dk1"/>
              </a:solidFill>
              <a:effectLst/>
              <a:latin typeface="+mn-lt"/>
              <a:ea typeface="+mn-ea"/>
              <a:cs typeface="+mn-cs"/>
            </a:rPr>
            <a:t>72,900</a:t>
          </a:r>
          <a:r>
            <a:rPr lang="ja-JP" altLang="ja-JP" sz="1300">
              <a:solidFill>
                <a:schemeClr val="dk1"/>
              </a:solidFill>
              <a:effectLst/>
              <a:latin typeface="+mn-lt"/>
              <a:ea typeface="+mn-ea"/>
              <a:cs typeface="+mn-cs"/>
            </a:rPr>
            <a:t>千円の</a:t>
          </a:r>
          <a:r>
            <a:rPr lang="ja-JP" altLang="en-US" sz="1300">
              <a:solidFill>
                <a:schemeClr val="dk1"/>
              </a:solidFill>
              <a:effectLst/>
              <a:latin typeface="+mn-lt"/>
              <a:ea typeface="+mn-ea"/>
              <a:cs typeface="+mn-cs"/>
            </a:rPr>
            <a:t>増加となったものの、</a:t>
          </a:r>
          <a:r>
            <a:rPr lang="ja-JP" altLang="ja-JP" sz="1300">
              <a:solidFill>
                <a:schemeClr val="dk1"/>
              </a:solidFill>
              <a:effectLst/>
              <a:latin typeface="+mn-lt"/>
              <a:ea typeface="+mn-ea"/>
              <a:cs typeface="+mn-cs"/>
            </a:rPr>
            <a:t>類似団体内平均値での比較で</a:t>
          </a:r>
          <a:r>
            <a:rPr lang="ja-JP" altLang="en-US" sz="1300">
              <a:solidFill>
                <a:schemeClr val="tx1"/>
              </a:solidFill>
              <a:effectLst/>
              <a:latin typeface="+mn-lt"/>
              <a:ea typeface="+mn-ea"/>
              <a:cs typeface="+mn-cs"/>
            </a:rPr>
            <a:t>は</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ポイント下回った。今後も競争によるコスト削減に努め物件費の縮減を図る。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148771</xdr:rowOff>
    </xdr:from>
    <xdr:to>
      <xdr:col>24</xdr:col>
      <xdr:colOff>31750</xdr:colOff>
      <xdr:row>15</xdr:row>
      <xdr:rowOff>53521</xdr:rowOff>
    </xdr:to>
    <xdr:cxnSp macro="">
      <xdr:nvCxnSpPr>
        <xdr:cNvPr id="129" name="直線コネクタ 128"/>
        <xdr:cNvCxnSpPr/>
      </xdr:nvCxnSpPr>
      <xdr:spPr>
        <a:xfrm>
          <a:off x="15671800" y="254907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72571</xdr:rowOff>
    </xdr:from>
    <xdr:to>
      <xdr:col>22</xdr:col>
      <xdr:colOff>565150</xdr:colOff>
      <xdr:row>14</xdr:row>
      <xdr:rowOff>148771</xdr:rowOff>
    </xdr:to>
    <xdr:cxnSp macro="">
      <xdr:nvCxnSpPr>
        <xdr:cNvPr id="132" name="直線コネクタ 131"/>
        <xdr:cNvCxnSpPr/>
      </xdr:nvCxnSpPr>
      <xdr:spPr>
        <a:xfrm>
          <a:off x="14782800" y="24728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72571</xdr:rowOff>
    </xdr:from>
    <xdr:to>
      <xdr:col>21</xdr:col>
      <xdr:colOff>361950</xdr:colOff>
      <xdr:row>14</xdr:row>
      <xdr:rowOff>83457</xdr:rowOff>
    </xdr:to>
    <xdr:cxnSp macro="">
      <xdr:nvCxnSpPr>
        <xdr:cNvPr id="135" name="直線コネクタ 134"/>
        <xdr:cNvCxnSpPr/>
      </xdr:nvCxnSpPr>
      <xdr:spPr>
        <a:xfrm flipV="1">
          <a:off x="13893800" y="2472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83457</xdr:rowOff>
    </xdr:to>
    <xdr:cxnSp macro="">
      <xdr:nvCxnSpPr>
        <xdr:cNvPr id="138" name="直線コネクタ 137"/>
        <xdr:cNvCxnSpPr/>
      </xdr:nvCxnSpPr>
      <xdr:spPr>
        <a:xfrm>
          <a:off x="13004800" y="245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2721</xdr:rowOff>
    </xdr:from>
    <xdr:to>
      <xdr:col>24</xdr:col>
      <xdr:colOff>82550</xdr:colOff>
      <xdr:row>15</xdr:row>
      <xdr:rowOff>104321</xdr:rowOff>
    </xdr:to>
    <xdr:sp macro="" textlink="">
      <xdr:nvSpPr>
        <xdr:cNvPr id="148" name="円/楕円 147"/>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19248</xdr:rowOff>
    </xdr:from>
    <xdr:ext cx="762000" cy="259045"/>
    <xdr:sp macro="" textlink="">
      <xdr:nvSpPr>
        <xdr:cNvPr id="149"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97971</xdr:rowOff>
    </xdr:from>
    <xdr:to>
      <xdr:col>22</xdr:col>
      <xdr:colOff>615950</xdr:colOff>
      <xdr:row>15</xdr:row>
      <xdr:rowOff>28121</xdr:rowOff>
    </xdr:to>
    <xdr:sp macro="" textlink="">
      <xdr:nvSpPr>
        <xdr:cNvPr id="150" name="円/楕円 149"/>
        <xdr:cNvSpPr/>
      </xdr:nvSpPr>
      <xdr:spPr>
        <a:xfrm>
          <a:off x="15621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38298</xdr:rowOff>
    </xdr:from>
    <xdr:ext cx="736600" cy="259045"/>
    <xdr:sp macro="" textlink="">
      <xdr:nvSpPr>
        <xdr:cNvPr id="151" name="テキスト ボックス 150"/>
        <xdr:cNvSpPr txBox="1"/>
      </xdr:nvSpPr>
      <xdr:spPr>
        <a:xfrm>
          <a:off x="15290800" y="226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21771</xdr:rowOff>
    </xdr:from>
    <xdr:to>
      <xdr:col>21</xdr:col>
      <xdr:colOff>412750</xdr:colOff>
      <xdr:row>14</xdr:row>
      <xdr:rowOff>123371</xdr:rowOff>
    </xdr:to>
    <xdr:sp macro="" textlink="">
      <xdr:nvSpPr>
        <xdr:cNvPr id="152" name="円/楕円 151"/>
        <xdr:cNvSpPr/>
      </xdr:nvSpPr>
      <xdr:spPr>
        <a:xfrm>
          <a:off x="14732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133548</xdr:rowOff>
    </xdr:from>
    <xdr:ext cx="762000" cy="259045"/>
    <xdr:sp macro="" textlink="">
      <xdr:nvSpPr>
        <xdr:cNvPr id="153" name="テキスト ボックス 152"/>
        <xdr:cNvSpPr txBox="1"/>
      </xdr:nvSpPr>
      <xdr:spPr>
        <a:xfrm>
          <a:off x="14401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32657</xdr:rowOff>
    </xdr:from>
    <xdr:to>
      <xdr:col>20</xdr:col>
      <xdr:colOff>209550</xdr:colOff>
      <xdr:row>14</xdr:row>
      <xdr:rowOff>134257</xdr:rowOff>
    </xdr:to>
    <xdr:sp macro="" textlink="">
      <xdr:nvSpPr>
        <xdr:cNvPr id="154" name="円/楕円 153"/>
        <xdr:cNvSpPr/>
      </xdr:nvSpPr>
      <xdr:spPr>
        <a:xfrm>
          <a:off x="13843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144434</xdr:rowOff>
    </xdr:from>
    <xdr:ext cx="762000" cy="259045"/>
    <xdr:sp macro="" textlink="">
      <xdr:nvSpPr>
        <xdr:cNvPr id="155" name="テキスト ボックス 154"/>
        <xdr:cNvSpPr txBox="1"/>
      </xdr:nvSpPr>
      <xdr:spPr>
        <a:xfrm>
          <a:off x="13512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6" name="円/楕円 155"/>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7" name="テキスト ボックス 156"/>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生活扶助・医療扶助</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の</a:t>
          </a:r>
          <a:r>
            <a:rPr lang="ja-JP" altLang="en-US" sz="1300" b="0" i="0" baseline="0">
              <a:solidFill>
                <a:schemeClr val="dk1"/>
              </a:solidFill>
              <a:effectLst/>
              <a:latin typeface="+mn-lt"/>
              <a:ea typeface="+mn-ea"/>
              <a:cs typeface="+mn-cs"/>
            </a:rPr>
            <a:t>減少により、前年度から</a:t>
          </a:r>
          <a:r>
            <a:rPr lang="en-US" altLang="ja-JP" sz="1300" b="0" i="0" baseline="0">
              <a:solidFill>
                <a:schemeClr val="dk1"/>
              </a:solidFill>
              <a:effectLst/>
              <a:latin typeface="+mn-lt"/>
              <a:ea typeface="+mn-ea"/>
              <a:cs typeface="+mn-cs"/>
            </a:rPr>
            <a:t>0.2</a:t>
          </a:r>
          <a:r>
            <a:rPr lang="ja-JP" altLang="en-US" sz="1300" b="0" i="0" baseline="0">
              <a:solidFill>
                <a:schemeClr val="dk1"/>
              </a:solidFill>
              <a:effectLst/>
              <a:latin typeface="+mn-lt"/>
              <a:ea typeface="+mn-ea"/>
              <a:cs typeface="+mn-cs"/>
            </a:rPr>
            <a:t>ポイント減少したものの、</a:t>
          </a:r>
          <a:r>
            <a:rPr lang="ja-JP" altLang="ja-JP" sz="1300" b="0" i="0" baseline="0">
              <a:solidFill>
                <a:schemeClr val="dk1"/>
              </a:solidFill>
              <a:effectLst/>
              <a:latin typeface="+mn-lt"/>
              <a:ea typeface="+mn-ea"/>
              <a:cs typeface="+mn-cs"/>
            </a:rPr>
            <a:t>類似団体内平均値との比較では</a:t>
          </a:r>
          <a:r>
            <a:rPr lang="en-US" altLang="ja-JP" sz="1300" b="0" i="0" baseline="0">
              <a:solidFill>
                <a:schemeClr val="dk1"/>
              </a:solidFill>
              <a:effectLst/>
              <a:latin typeface="+mn-lt"/>
              <a:ea typeface="+mn-ea"/>
              <a:cs typeface="+mn-cs"/>
            </a:rPr>
            <a:t>1.2</a:t>
          </a:r>
          <a:r>
            <a:rPr lang="ja-JP" altLang="ja-JP" sz="1300" b="0" i="0" baseline="0">
              <a:solidFill>
                <a:schemeClr val="dk1"/>
              </a:solidFill>
              <a:effectLst/>
              <a:latin typeface="+mn-lt"/>
              <a:ea typeface="+mn-ea"/>
              <a:cs typeface="+mn-cs"/>
            </a:rPr>
            <a:t>ポイント上回って</a:t>
          </a:r>
          <a:r>
            <a:rPr lang="ja-JP" altLang="en-US" sz="1300" b="0" i="0" baseline="0">
              <a:solidFill>
                <a:schemeClr val="dk1"/>
              </a:solidFill>
              <a:effectLst/>
              <a:latin typeface="+mn-lt"/>
              <a:ea typeface="+mn-ea"/>
              <a:cs typeface="+mn-cs"/>
            </a:rPr>
            <a:t>おり</a:t>
          </a:r>
          <a:r>
            <a:rPr lang="ja-JP" altLang="ja-JP" sz="1300" b="0" i="0" baseline="0">
              <a:solidFill>
                <a:schemeClr val="dk1"/>
              </a:solidFill>
              <a:effectLst/>
              <a:latin typeface="+mn-lt"/>
              <a:ea typeface="+mn-ea"/>
              <a:cs typeface="+mn-cs"/>
            </a:rPr>
            <a:t>、今後もいっそうの削減に向けた取り組みが必要である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154215</xdr:rowOff>
    </xdr:from>
    <xdr:to>
      <xdr:col>7</xdr:col>
      <xdr:colOff>15875</xdr:colOff>
      <xdr:row>57</xdr:row>
      <xdr:rowOff>4535</xdr:rowOff>
    </xdr:to>
    <xdr:cxnSp macro="">
      <xdr:nvCxnSpPr>
        <xdr:cNvPr id="192" name="直線コネクタ 191"/>
        <xdr:cNvCxnSpPr/>
      </xdr:nvCxnSpPr>
      <xdr:spPr>
        <a:xfrm flipV="1">
          <a:off x="3987800" y="97554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154215</xdr:rowOff>
    </xdr:from>
    <xdr:to>
      <xdr:col>5</xdr:col>
      <xdr:colOff>549275</xdr:colOff>
      <xdr:row>57</xdr:row>
      <xdr:rowOff>4535</xdr:rowOff>
    </xdr:to>
    <xdr:cxnSp macro="">
      <xdr:nvCxnSpPr>
        <xdr:cNvPr id="195" name="直線コネクタ 194"/>
        <xdr:cNvCxnSpPr/>
      </xdr:nvCxnSpPr>
      <xdr:spPr>
        <a:xfrm>
          <a:off x="3098800" y="9755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154215</xdr:rowOff>
    </xdr:from>
    <xdr:to>
      <xdr:col>4</xdr:col>
      <xdr:colOff>346075</xdr:colOff>
      <xdr:row>57</xdr:row>
      <xdr:rowOff>48078</xdr:rowOff>
    </xdr:to>
    <xdr:cxnSp macro="">
      <xdr:nvCxnSpPr>
        <xdr:cNvPr id="198" name="直線コネクタ 197"/>
        <xdr:cNvCxnSpPr/>
      </xdr:nvCxnSpPr>
      <xdr:spPr>
        <a:xfrm flipV="1">
          <a:off x="2209800" y="9755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57</xdr:row>
      <xdr:rowOff>48078</xdr:rowOff>
    </xdr:to>
    <xdr:cxnSp macro="">
      <xdr:nvCxnSpPr>
        <xdr:cNvPr id="201" name="直線コネクタ 200"/>
        <xdr:cNvCxnSpPr/>
      </xdr:nvCxnSpPr>
      <xdr:spPr>
        <a:xfrm>
          <a:off x="1320800" y="96792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103415</xdr:rowOff>
    </xdr:from>
    <xdr:to>
      <xdr:col>7</xdr:col>
      <xdr:colOff>66675</xdr:colOff>
      <xdr:row>57</xdr:row>
      <xdr:rowOff>33565</xdr:rowOff>
    </xdr:to>
    <xdr:sp macro="" textlink="">
      <xdr:nvSpPr>
        <xdr:cNvPr id="211" name="円/楕円 210"/>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75492</xdr:rowOff>
    </xdr:from>
    <xdr:ext cx="762000" cy="259045"/>
    <xdr:sp macro="" textlink="">
      <xdr:nvSpPr>
        <xdr:cNvPr id="212" name="扶助費該当値テキスト"/>
        <xdr:cNvSpPr txBox="1"/>
      </xdr:nvSpPr>
      <xdr:spPr>
        <a:xfrm>
          <a:off x="4914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13" name="円/楕円 212"/>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214" name="テキスト ボックス 213"/>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103415</xdr:rowOff>
    </xdr:from>
    <xdr:to>
      <xdr:col>4</xdr:col>
      <xdr:colOff>396875</xdr:colOff>
      <xdr:row>57</xdr:row>
      <xdr:rowOff>33565</xdr:rowOff>
    </xdr:to>
    <xdr:sp macro="" textlink="">
      <xdr:nvSpPr>
        <xdr:cNvPr id="215" name="円/楕円 214"/>
        <xdr:cNvSpPr/>
      </xdr:nvSpPr>
      <xdr:spPr>
        <a:xfrm>
          <a:off x="3048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18342</xdr:rowOff>
    </xdr:from>
    <xdr:ext cx="762000" cy="259045"/>
    <xdr:sp macro="" textlink="">
      <xdr:nvSpPr>
        <xdr:cNvPr id="216" name="テキスト ボックス 215"/>
        <xdr:cNvSpPr txBox="1"/>
      </xdr:nvSpPr>
      <xdr:spPr>
        <a:xfrm>
          <a:off x="2717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168728</xdr:rowOff>
    </xdr:from>
    <xdr:to>
      <xdr:col>3</xdr:col>
      <xdr:colOff>193675</xdr:colOff>
      <xdr:row>57</xdr:row>
      <xdr:rowOff>98878</xdr:rowOff>
    </xdr:to>
    <xdr:sp macro="" textlink="">
      <xdr:nvSpPr>
        <xdr:cNvPr id="217" name="円/楕円 216"/>
        <xdr:cNvSpPr/>
      </xdr:nvSpPr>
      <xdr:spPr>
        <a:xfrm>
          <a:off x="2159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83655</xdr:rowOff>
    </xdr:from>
    <xdr:ext cx="762000" cy="259045"/>
    <xdr:sp macro="" textlink="">
      <xdr:nvSpPr>
        <xdr:cNvPr id="218" name="テキスト ボックス 217"/>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9" name="円/楕円 218"/>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20" name="テキスト ボックス 219"/>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類似団体平均値と比べ</a:t>
          </a:r>
          <a:r>
            <a:rPr kumimoji="1" lang="en-US" altLang="ja-JP" sz="1300" b="0" i="0" baseline="0">
              <a:solidFill>
                <a:schemeClr val="dk1"/>
              </a:solidFill>
              <a:effectLst/>
              <a:latin typeface="+mn-lt"/>
              <a:ea typeface="+mn-ea"/>
              <a:cs typeface="+mn-cs"/>
            </a:rPr>
            <a:t>2.0</a:t>
          </a:r>
          <a:r>
            <a:rPr kumimoji="1" lang="ja-JP" altLang="ja-JP" sz="1300" b="0" i="0" baseline="0">
              <a:solidFill>
                <a:schemeClr val="dk1"/>
              </a:solidFill>
              <a:effectLst/>
              <a:latin typeface="+mn-lt"/>
              <a:ea typeface="+mn-ea"/>
              <a:cs typeface="+mn-cs"/>
            </a:rPr>
            <a:t>ポイント上回っており、今後は繰出金等の抑制に努める必要がある。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56</xdr:row>
      <xdr:rowOff>35560</xdr:rowOff>
    </xdr:to>
    <xdr:cxnSp macro="">
      <xdr:nvCxnSpPr>
        <xdr:cNvPr id="253" name="直線コネクタ 252"/>
        <xdr:cNvCxnSpPr/>
      </xdr:nvCxnSpPr>
      <xdr:spPr>
        <a:xfrm>
          <a:off x="15671800" y="95148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123190</xdr:rowOff>
    </xdr:to>
    <xdr:cxnSp macro="">
      <xdr:nvCxnSpPr>
        <xdr:cNvPr id="256" name="直線コネクタ 255"/>
        <xdr:cNvCxnSpPr/>
      </xdr:nvCxnSpPr>
      <xdr:spPr>
        <a:xfrm flipV="1">
          <a:off x="14782800" y="9514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123190</xdr:rowOff>
    </xdr:from>
    <xdr:to>
      <xdr:col>21</xdr:col>
      <xdr:colOff>361950</xdr:colOff>
      <xdr:row>55</xdr:row>
      <xdr:rowOff>123190</xdr:rowOff>
    </xdr:to>
    <xdr:cxnSp macro="">
      <xdr:nvCxnSpPr>
        <xdr:cNvPr id="259" name="直線コネクタ 258"/>
        <xdr:cNvCxnSpPr/>
      </xdr:nvCxnSpPr>
      <xdr:spPr>
        <a:xfrm>
          <a:off x="13893800" y="921004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69850</xdr:rowOff>
    </xdr:from>
    <xdr:to>
      <xdr:col>20</xdr:col>
      <xdr:colOff>158750</xdr:colOff>
      <xdr:row>53</xdr:row>
      <xdr:rowOff>123190</xdr:rowOff>
    </xdr:to>
    <xdr:cxnSp macro="">
      <xdr:nvCxnSpPr>
        <xdr:cNvPr id="262" name="直線コネクタ 261"/>
        <xdr:cNvCxnSpPr/>
      </xdr:nvCxnSpPr>
      <xdr:spPr>
        <a:xfrm>
          <a:off x="13004800" y="9156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72" name="円/楕円 271"/>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128287</xdr:rowOff>
    </xdr:from>
    <xdr:ext cx="762000" cy="259045"/>
    <xdr:sp macro="" textlink="">
      <xdr:nvSpPr>
        <xdr:cNvPr id="273" name="その他該当値テキスト"/>
        <xdr:cNvSpPr txBox="1"/>
      </xdr:nvSpPr>
      <xdr:spPr>
        <a:xfrm>
          <a:off x="165989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34290</xdr:rowOff>
    </xdr:from>
    <xdr:to>
      <xdr:col>22</xdr:col>
      <xdr:colOff>615950</xdr:colOff>
      <xdr:row>55</xdr:row>
      <xdr:rowOff>135890</xdr:rowOff>
    </xdr:to>
    <xdr:sp macro="" textlink="">
      <xdr:nvSpPr>
        <xdr:cNvPr id="274" name="円/楕円 273"/>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120667</xdr:rowOff>
    </xdr:from>
    <xdr:ext cx="736600" cy="259045"/>
    <xdr:sp macro="" textlink="">
      <xdr:nvSpPr>
        <xdr:cNvPr id="275" name="テキスト ボックス 274"/>
        <xdr:cNvSpPr txBox="1"/>
      </xdr:nvSpPr>
      <xdr:spPr>
        <a:xfrm>
          <a:off x="15290800" y="9550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76" name="円/楕円 275"/>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158767</xdr:rowOff>
    </xdr:from>
    <xdr:ext cx="762000" cy="259045"/>
    <xdr:sp macro="" textlink="">
      <xdr:nvSpPr>
        <xdr:cNvPr id="277" name="テキスト ボックス 276"/>
        <xdr:cNvSpPr txBox="1"/>
      </xdr:nvSpPr>
      <xdr:spPr>
        <a:xfrm>
          <a:off x="14401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72390</xdr:rowOff>
    </xdr:from>
    <xdr:to>
      <xdr:col>20</xdr:col>
      <xdr:colOff>209550</xdr:colOff>
      <xdr:row>54</xdr:row>
      <xdr:rowOff>2540</xdr:rowOff>
    </xdr:to>
    <xdr:sp macro="" textlink="">
      <xdr:nvSpPr>
        <xdr:cNvPr id="278" name="円/楕円 277"/>
        <xdr:cNvSpPr/>
      </xdr:nvSpPr>
      <xdr:spPr>
        <a:xfrm>
          <a:off x="13843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12717</xdr:rowOff>
    </xdr:from>
    <xdr:ext cx="762000" cy="259045"/>
    <xdr:sp macro="" textlink="">
      <xdr:nvSpPr>
        <xdr:cNvPr id="279" name="テキスト ボックス 278"/>
        <xdr:cNvSpPr txBox="1"/>
      </xdr:nvSpPr>
      <xdr:spPr>
        <a:xfrm>
          <a:off x="13512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19050</xdr:rowOff>
    </xdr:from>
    <xdr:to>
      <xdr:col>19</xdr:col>
      <xdr:colOff>6350</xdr:colOff>
      <xdr:row>53</xdr:row>
      <xdr:rowOff>120650</xdr:rowOff>
    </xdr:to>
    <xdr:sp macro="" textlink="">
      <xdr:nvSpPr>
        <xdr:cNvPr id="280" name="円/楕円 279"/>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130827</xdr:rowOff>
    </xdr:from>
    <xdr:ext cx="762000" cy="259045"/>
    <xdr:sp macro="" textlink="">
      <xdr:nvSpPr>
        <xdr:cNvPr id="281" name="テキスト ボックス 280"/>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一部事務組合への分担金や各種団体への補助金等が主な構成要因となっている。</a:t>
          </a:r>
          <a:r>
            <a:rPr lang="ja-JP" altLang="en-US" sz="1300" b="0" i="0" baseline="0">
              <a:solidFill>
                <a:schemeClr val="dk1"/>
              </a:solidFill>
              <a:effectLst/>
              <a:latin typeface="+mn-lt"/>
              <a:ea typeface="+mn-ea"/>
              <a:cs typeface="+mn-cs"/>
            </a:rPr>
            <a:t>前年度に実施した消費喚起プレミアム商品券発行事業による補助金が皆減となったこと等により、</a:t>
          </a:r>
          <a:r>
            <a:rPr lang="ja-JP" altLang="ja-JP" sz="1300" b="0" i="0" baseline="0">
              <a:solidFill>
                <a:schemeClr val="dk1"/>
              </a:solidFill>
              <a:effectLst/>
              <a:latin typeface="+mn-lt"/>
              <a:ea typeface="+mn-ea"/>
              <a:cs typeface="+mn-cs"/>
            </a:rPr>
            <a:t>対前年度比</a:t>
          </a:r>
          <a:r>
            <a:rPr lang="en-US" altLang="ja-JP" sz="1300" b="0" i="0" baseline="0">
              <a:solidFill>
                <a:schemeClr val="dk1"/>
              </a:solidFill>
              <a:effectLst/>
              <a:latin typeface="+mn-lt"/>
              <a:ea typeface="+mn-ea"/>
              <a:cs typeface="+mn-cs"/>
            </a:rPr>
            <a:t>0.6</a:t>
          </a:r>
          <a:r>
            <a:rPr lang="ja-JP" altLang="ja-JP" sz="1300" b="0" i="0" baseline="0">
              <a:solidFill>
                <a:schemeClr val="dk1"/>
              </a:solidFill>
              <a:effectLst/>
              <a:latin typeface="+mn-lt"/>
              <a:ea typeface="+mn-ea"/>
              <a:cs typeface="+mn-cs"/>
            </a:rPr>
            <a:t>ポイントの減となった。しかし、類似団体内平均値との比較では</a:t>
          </a:r>
          <a:r>
            <a:rPr lang="en-US" altLang="ja-JP" sz="1300" b="0" i="0" baseline="0">
              <a:solidFill>
                <a:schemeClr val="dk1"/>
              </a:solidFill>
              <a:effectLst/>
              <a:latin typeface="+mn-lt"/>
              <a:ea typeface="+mn-ea"/>
              <a:cs typeface="+mn-cs"/>
            </a:rPr>
            <a:t>1.4</a:t>
          </a:r>
          <a:r>
            <a:rPr lang="ja-JP" altLang="ja-JP" sz="1300" b="0" i="0" baseline="0">
              <a:solidFill>
                <a:schemeClr val="dk1"/>
              </a:solidFill>
              <a:effectLst/>
              <a:latin typeface="+mn-lt"/>
              <a:ea typeface="+mn-ea"/>
              <a:cs typeface="+mn-cs"/>
            </a:rPr>
            <a:t>ポイント上回っていることから、引き続き補助金の見直しを中心とした補助費の抑制に取り組む。</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131572</xdr:rowOff>
    </xdr:to>
    <xdr:cxnSp macro="">
      <xdr:nvCxnSpPr>
        <xdr:cNvPr id="311" name="直線コネクタ 310"/>
        <xdr:cNvCxnSpPr/>
      </xdr:nvCxnSpPr>
      <xdr:spPr>
        <a:xfrm flipV="1">
          <a:off x="15671800" y="62763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37</xdr:row>
      <xdr:rowOff>14986</xdr:rowOff>
    </xdr:to>
    <xdr:cxnSp macro="">
      <xdr:nvCxnSpPr>
        <xdr:cNvPr id="314" name="直線コネクタ 313"/>
        <xdr:cNvCxnSpPr/>
      </xdr:nvCxnSpPr>
      <xdr:spPr>
        <a:xfrm flipV="1">
          <a:off x="14782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124714</xdr:rowOff>
    </xdr:to>
    <xdr:cxnSp macro="">
      <xdr:nvCxnSpPr>
        <xdr:cNvPr id="317" name="直線コネクタ 316"/>
        <xdr:cNvCxnSpPr/>
      </xdr:nvCxnSpPr>
      <xdr:spPr>
        <a:xfrm flipV="1">
          <a:off x="13893800" y="63586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120142</xdr:rowOff>
    </xdr:from>
    <xdr:to>
      <xdr:col>20</xdr:col>
      <xdr:colOff>158750</xdr:colOff>
      <xdr:row>37</xdr:row>
      <xdr:rowOff>124714</xdr:rowOff>
    </xdr:to>
    <xdr:cxnSp macro="">
      <xdr:nvCxnSpPr>
        <xdr:cNvPr id="320" name="直線コネクタ 319"/>
        <xdr:cNvCxnSpPr/>
      </xdr:nvCxnSpPr>
      <xdr:spPr>
        <a:xfrm>
          <a:off x="13004800" y="64637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30" name="円/楕円 329"/>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25417</xdr:rowOff>
    </xdr:from>
    <xdr:ext cx="762000" cy="259045"/>
    <xdr:sp macro="" textlink="">
      <xdr:nvSpPr>
        <xdr:cNvPr id="331" name="補助費等該当値テキスト"/>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32" name="円/楕円 331"/>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33" name="テキスト ボックス 332"/>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34" name="円/楕円 333"/>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35" name="テキスト ボックス 334"/>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73914</xdr:rowOff>
    </xdr:from>
    <xdr:to>
      <xdr:col>20</xdr:col>
      <xdr:colOff>209550</xdr:colOff>
      <xdr:row>38</xdr:row>
      <xdr:rowOff>4064</xdr:rowOff>
    </xdr:to>
    <xdr:sp macro="" textlink="">
      <xdr:nvSpPr>
        <xdr:cNvPr id="336" name="円/楕円 335"/>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160291</xdr:rowOff>
    </xdr:from>
    <xdr:ext cx="762000" cy="259045"/>
    <xdr:sp macro="" textlink="">
      <xdr:nvSpPr>
        <xdr:cNvPr id="337" name="テキスト ボックス 336"/>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69342</xdr:rowOff>
    </xdr:from>
    <xdr:to>
      <xdr:col>19</xdr:col>
      <xdr:colOff>6350</xdr:colOff>
      <xdr:row>37</xdr:row>
      <xdr:rowOff>170942</xdr:rowOff>
    </xdr:to>
    <xdr:sp macro="" textlink="">
      <xdr:nvSpPr>
        <xdr:cNvPr id="338" name="円/楕円 337"/>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155719</xdr:rowOff>
    </xdr:from>
    <xdr:ext cx="762000" cy="259045"/>
    <xdr:sp macro="" textlink="">
      <xdr:nvSpPr>
        <xdr:cNvPr id="339" name="テキスト ボックス 338"/>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公債費にかかる経常収支比率は対前年度比</a:t>
          </a:r>
          <a:r>
            <a:rPr lang="en-US" altLang="ja-JP" sz="1300" b="0" i="0" baseline="0">
              <a:solidFill>
                <a:schemeClr val="dk1"/>
              </a:solidFill>
              <a:effectLst/>
              <a:latin typeface="+mn-lt"/>
              <a:ea typeface="+mn-ea"/>
              <a:cs typeface="+mn-cs"/>
            </a:rPr>
            <a:t>0.8</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し</a:t>
          </a:r>
          <a:r>
            <a:rPr lang="ja-JP" altLang="en-US" sz="1300" b="0" i="0" baseline="0">
              <a:solidFill>
                <a:schemeClr val="dk1"/>
              </a:solidFill>
              <a:effectLst/>
              <a:latin typeface="+mn-lt"/>
              <a:ea typeface="+mn-ea"/>
              <a:cs typeface="+mn-cs"/>
            </a:rPr>
            <a:t>たものの</a:t>
          </a:r>
          <a:r>
            <a:rPr lang="ja-JP" altLang="ja-JP" sz="1300" b="0" i="0" baseline="0">
              <a:solidFill>
                <a:schemeClr val="dk1"/>
              </a:solidFill>
              <a:effectLst/>
              <a:latin typeface="+mn-lt"/>
              <a:ea typeface="+mn-ea"/>
              <a:cs typeface="+mn-cs"/>
            </a:rPr>
            <a:t>、類似団体内平均値よりも</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下回っている</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今後も学校・保育園の新築・改修など大型事業が控えているため、普通建設事業費を平準化することで新規発行債の大幅な増加を防ぐ必要がある。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134620</xdr:rowOff>
    </xdr:from>
    <xdr:to>
      <xdr:col>7</xdr:col>
      <xdr:colOff>15875</xdr:colOff>
      <xdr:row>74</xdr:row>
      <xdr:rowOff>149860</xdr:rowOff>
    </xdr:to>
    <xdr:cxnSp macro="">
      <xdr:nvCxnSpPr>
        <xdr:cNvPr id="371" name="直線コネクタ 370"/>
        <xdr:cNvCxnSpPr/>
      </xdr:nvCxnSpPr>
      <xdr:spPr>
        <a:xfrm>
          <a:off x="3987800" y="12821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134620</xdr:rowOff>
    </xdr:from>
    <xdr:to>
      <xdr:col>5</xdr:col>
      <xdr:colOff>549275</xdr:colOff>
      <xdr:row>75</xdr:row>
      <xdr:rowOff>20320</xdr:rowOff>
    </xdr:to>
    <xdr:cxnSp macro="">
      <xdr:nvCxnSpPr>
        <xdr:cNvPr id="374" name="直線コネクタ 373"/>
        <xdr:cNvCxnSpPr/>
      </xdr:nvCxnSpPr>
      <xdr:spPr>
        <a:xfrm flipV="1">
          <a:off x="3098800" y="128219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12700</xdr:rowOff>
    </xdr:from>
    <xdr:to>
      <xdr:col>4</xdr:col>
      <xdr:colOff>346075</xdr:colOff>
      <xdr:row>75</xdr:row>
      <xdr:rowOff>20320</xdr:rowOff>
    </xdr:to>
    <xdr:cxnSp macro="">
      <xdr:nvCxnSpPr>
        <xdr:cNvPr id="377" name="直線コネクタ 376"/>
        <xdr:cNvCxnSpPr/>
      </xdr:nvCxnSpPr>
      <xdr:spPr>
        <a:xfrm>
          <a:off x="2209800" y="12871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12700</xdr:rowOff>
    </xdr:from>
    <xdr:to>
      <xdr:col>3</xdr:col>
      <xdr:colOff>142875</xdr:colOff>
      <xdr:row>75</xdr:row>
      <xdr:rowOff>27940</xdr:rowOff>
    </xdr:to>
    <xdr:cxnSp macro="">
      <xdr:nvCxnSpPr>
        <xdr:cNvPr id="380" name="直線コネクタ 379"/>
        <xdr:cNvCxnSpPr/>
      </xdr:nvCxnSpPr>
      <xdr:spPr>
        <a:xfrm flipV="1">
          <a:off x="1320800" y="128714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99060</xdr:rowOff>
    </xdr:from>
    <xdr:to>
      <xdr:col>7</xdr:col>
      <xdr:colOff>66675</xdr:colOff>
      <xdr:row>75</xdr:row>
      <xdr:rowOff>29210</xdr:rowOff>
    </xdr:to>
    <xdr:sp macro="" textlink="">
      <xdr:nvSpPr>
        <xdr:cNvPr id="390" name="円/楕円 389"/>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115587</xdr:rowOff>
    </xdr:from>
    <xdr:ext cx="762000" cy="259045"/>
    <xdr:sp macro="" textlink="">
      <xdr:nvSpPr>
        <xdr:cNvPr id="391"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83820</xdr:rowOff>
    </xdr:from>
    <xdr:to>
      <xdr:col>5</xdr:col>
      <xdr:colOff>600075</xdr:colOff>
      <xdr:row>75</xdr:row>
      <xdr:rowOff>13970</xdr:rowOff>
    </xdr:to>
    <xdr:sp macro="" textlink="">
      <xdr:nvSpPr>
        <xdr:cNvPr id="392" name="円/楕円 391"/>
        <xdr:cNvSpPr/>
      </xdr:nvSpPr>
      <xdr:spPr>
        <a:xfrm>
          <a:off x="3937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24147</xdr:rowOff>
    </xdr:from>
    <xdr:ext cx="736600" cy="259045"/>
    <xdr:sp macro="" textlink="">
      <xdr:nvSpPr>
        <xdr:cNvPr id="393" name="テキスト ボックス 392"/>
        <xdr:cNvSpPr txBox="1"/>
      </xdr:nvSpPr>
      <xdr:spPr>
        <a:xfrm>
          <a:off x="3606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140970</xdr:rowOff>
    </xdr:from>
    <xdr:to>
      <xdr:col>4</xdr:col>
      <xdr:colOff>396875</xdr:colOff>
      <xdr:row>75</xdr:row>
      <xdr:rowOff>71120</xdr:rowOff>
    </xdr:to>
    <xdr:sp macro="" textlink="">
      <xdr:nvSpPr>
        <xdr:cNvPr id="394" name="円/楕円 393"/>
        <xdr:cNvSpPr/>
      </xdr:nvSpPr>
      <xdr:spPr>
        <a:xfrm>
          <a:off x="3048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81297</xdr:rowOff>
    </xdr:from>
    <xdr:ext cx="762000" cy="259045"/>
    <xdr:sp macro="" textlink="">
      <xdr:nvSpPr>
        <xdr:cNvPr id="395" name="テキスト ボックス 394"/>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133350</xdr:rowOff>
    </xdr:from>
    <xdr:to>
      <xdr:col>3</xdr:col>
      <xdr:colOff>193675</xdr:colOff>
      <xdr:row>75</xdr:row>
      <xdr:rowOff>63500</xdr:rowOff>
    </xdr:to>
    <xdr:sp macro="" textlink="">
      <xdr:nvSpPr>
        <xdr:cNvPr id="396" name="円/楕円 395"/>
        <xdr:cNvSpPr/>
      </xdr:nvSpPr>
      <xdr:spPr>
        <a:xfrm>
          <a:off x="2159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73677</xdr:rowOff>
    </xdr:from>
    <xdr:ext cx="762000" cy="259045"/>
    <xdr:sp macro="" textlink="">
      <xdr:nvSpPr>
        <xdr:cNvPr id="397" name="テキスト ボックス 396"/>
        <xdr:cNvSpPr txBox="1"/>
      </xdr:nvSpPr>
      <xdr:spPr>
        <a:xfrm>
          <a:off x="1828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148590</xdr:rowOff>
    </xdr:from>
    <xdr:to>
      <xdr:col>1</xdr:col>
      <xdr:colOff>676275</xdr:colOff>
      <xdr:row>75</xdr:row>
      <xdr:rowOff>78740</xdr:rowOff>
    </xdr:to>
    <xdr:sp macro="" textlink="">
      <xdr:nvSpPr>
        <xdr:cNvPr id="398" name="円/楕円 397"/>
        <xdr:cNvSpPr/>
      </xdr:nvSpPr>
      <xdr:spPr>
        <a:xfrm>
          <a:off x="1270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88917</xdr:rowOff>
    </xdr:from>
    <xdr:ext cx="762000" cy="259045"/>
    <xdr:sp macro="" textlink="">
      <xdr:nvSpPr>
        <xdr:cNvPr id="399" name="テキスト ボックス 398"/>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対前年度比</a:t>
          </a:r>
          <a:r>
            <a:rPr lang="en-US" altLang="ja-JP" sz="1300" b="0" i="0" baseline="0">
              <a:solidFill>
                <a:schemeClr val="dk1"/>
              </a:solidFill>
              <a:effectLst/>
              <a:latin typeface="+mn-lt"/>
              <a:ea typeface="+mn-ea"/>
              <a:cs typeface="+mn-cs"/>
            </a:rPr>
            <a:t>1.0</a:t>
          </a:r>
          <a:r>
            <a:rPr lang="ja-JP" altLang="ja-JP" sz="1300" b="0" i="0" baseline="0">
              <a:solidFill>
                <a:schemeClr val="dk1"/>
              </a:solidFill>
              <a:effectLst/>
              <a:latin typeface="+mn-lt"/>
              <a:ea typeface="+mn-ea"/>
              <a:cs typeface="+mn-cs"/>
            </a:rPr>
            <a:t>ポイントの</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となっており、類似団体内平均値より</a:t>
          </a:r>
          <a:r>
            <a:rPr lang="en-US" altLang="ja-JP" sz="1300" b="0" i="0" baseline="0">
              <a:solidFill>
                <a:schemeClr val="dk1"/>
              </a:solidFill>
              <a:effectLst/>
              <a:latin typeface="+mn-lt"/>
              <a:ea typeface="+mn-ea"/>
              <a:cs typeface="+mn-cs"/>
            </a:rPr>
            <a:t>1.5</a:t>
          </a:r>
          <a:r>
            <a:rPr lang="ja-JP" altLang="ja-JP" sz="1300" b="0" i="0" baseline="0">
              <a:solidFill>
                <a:schemeClr val="dk1"/>
              </a:solidFill>
              <a:effectLst/>
              <a:latin typeface="+mn-lt"/>
              <a:ea typeface="+mn-ea"/>
              <a:cs typeface="+mn-cs"/>
            </a:rPr>
            <a:t>ポイント高い。</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146050</xdr:rowOff>
    </xdr:from>
    <xdr:to>
      <xdr:col>24</xdr:col>
      <xdr:colOff>31750</xdr:colOff>
      <xdr:row>78</xdr:row>
      <xdr:rowOff>12700</xdr:rowOff>
    </xdr:to>
    <xdr:cxnSp macro="">
      <xdr:nvCxnSpPr>
        <xdr:cNvPr id="432" name="直線コネクタ 431"/>
        <xdr:cNvCxnSpPr/>
      </xdr:nvCxnSpPr>
      <xdr:spPr>
        <a:xfrm>
          <a:off x="15671800" y="1334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146050</xdr:rowOff>
    </xdr:from>
    <xdr:to>
      <xdr:col>22</xdr:col>
      <xdr:colOff>565150</xdr:colOff>
      <xdr:row>78</xdr:row>
      <xdr:rowOff>27939</xdr:rowOff>
    </xdr:to>
    <xdr:cxnSp macro="">
      <xdr:nvCxnSpPr>
        <xdr:cNvPr id="435" name="直線コネクタ 434"/>
        <xdr:cNvCxnSpPr/>
      </xdr:nvCxnSpPr>
      <xdr:spPr>
        <a:xfrm flipV="1">
          <a:off x="14782800" y="133477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5080</xdr:rowOff>
    </xdr:from>
    <xdr:to>
      <xdr:col>21</xdr:col>
      <xdr:colOff>361950</xdr:colOff>
      <xdr:row>78</xdr:row>
      <xdr:rowOff>27939</xdr:rowOff>
    </xdr:to>
    <xdr:cxnSp macro="">
      <xdr:nvCxnSpPr>
        <xdr:cNvPr id="438" name="直線コネクタ 437"/>
        <xdr:cNvCxnSpPr/>
      </xdr:nvCxnSpPr>
      <xdr:spPr>
        <a:xfrm>
          <a:off x="13893800" y="13378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123189</xdr:rowOff>
    </xdr:from>
    <xdr:to>
      <xdr:col>20</xdr:col>
      <xdr:colOff>158750</xdr:colOff>
      <xdr:row>78</xdr:row>
      <xdr:rowOff>5080</xdr:rowOff>
    </xdr:to>
    <xdr:cxnSp macro="">
      <xdr:nvCxnSpPr>
        <xdr:cNvPr id="441" name="直線コネクタ 440"/>
        <xdr:cNvCxnSpPr/>
      </xdr:nvCxnSpPr>
      <xdr:spPr>
        <a:xfrm>
          <a:off x="13004800" y="133248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51" name="円/楕円 450"/>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105427</xdr:rowOff>
    </xdr:from>
    <xdr:ext cx="762000" cy="259045"/>
    <xdr:sp macro="" textlink="">
      <xdr:nvSpPr>
        <xdr:cNvPr id="452"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95250</xdr:rowOff>
    </xdr:from>
    <xdr:to>
      <xdr:col>22</xdr:col>
      <xdr:colOff>615950</xdr:colOff>
      <xdr:row>78</xdr:row>
      <xdr:rowOff>25400</xdr:rowOff>
    </xdr:to>
    <xdr:sp macro="" textlink="">
      <xdr:nvSpPr>
        <xdr:cNvPr id="453" name="円/楕円 452"/>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10177</xdr:rowOff>
    </xdr:from>
    <xdr:ext cx="736600" cy="259045"/>
    <xdr:sp macro="" textlink="">
      <xdr:nvSpPr>
        <xdr:cNvPr id="454" name="テキスト ボックス 453"/>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148589</xdr:rowOff>
    </xdr:from>
    <xdr:to>
      <xdr:col>21</xdr:col>
      <xdr:colOff>412750</xdr:colOff>
      <xdr:row>78</xdr:row>
      <xdr:rowOff>78739</xdr:rowOff>
    </xdr:to>
    <xdr:sp macro="" textlink="">
      <xdr:nvSpPr>
        <xdr:cNvPr id="455" name="円/楕円 454"/>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63516</xdr:rowOff>
    </xdr:from>
    <xdr:ext cx="762000" cy="259045"/>
    <xdr:sp macro="" textlink="">
      <xdr:nvSpPr>
        <xdr:cNvPr id="456" name="テキスト ボックス 455"/>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125730</xdr:rowOff>
    </xdr:from>
    <xdr:to>
      <xdr:col>20</xdr:col>
      <xdr:colOff>209550</xdr:colOff>
      <xdr:row>78</xdr:row>
      <xdr:rowOff>55880</xdr:rowOff>
    </xdr:to>
    <xdr:sp macro="" textlink="">
      <xdr:nvSpPr>
        <xdr:cNvPr id="457" name="円/楕円 456"/>
        <xdr:cNvSpPr/>
      </xdr:nvSpPr>
      <xdr:spPr>
        <a:xfrm>
          <a:off x="13843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40657</xdr:rowOff>
    </xdr:from>
    <xdr:ext cx="762000" cy="259045"/>
    <xdr:sp macro="" textlink="">
      <xdr:nvSpPr>
        <xdr:cNvPr id="458" name="テキスト ボックス 457"/>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59" name="円/楕円 458"/>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60" name="テキスト ボックス 459"/>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高知県宿毛市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71260</xdr:rowOff>
    </xdr:from>
    <xdr:to>
      <xdr:col>4</xdr:col>
      <xdr:colOff>1117600</xdr:colOff>
      <xdr:row>17</xdr:row>
      <xdr:rowOff>76860</xdr:rowOff>
    </xdr:to>
    <xdr:cxnSp macro="">
      <xdr:nvCxnSpPr>
        <xdr:cNvPr id="50" name="直線コネクタ 49"/>
        <xdr:cNvCxnSpPr/>
      </xdr:nvCxnSpPr>
      <xdr:spPr bwMode="auto">
        <a:xfrm>
          <a:off x="5003800" y="3033535"/>
          <a:ext cx="647700" cy="5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71260</xdr:rowOff>
    </xdr:from>
    <xdr:to>
      <xdr:col>4</xdr:col>
      <xdr:colOff>469900</xdr:colOff>
      <xdr:row>17</xdr:row>
      <xdr:rowOff>90805</xdr:rowOff>
    </xdr:to>
    <xdr:cxnSp macro="">
      <xdr:nvCxnSpPr>
        <xdr:cNvPr id="53" name="直線コネクタ 52"/>
        <xdr:cNvCxnSpPr/>
      </xdr:nvCxnSpPr>
      <xdr:spPr bwMode="auto">
        <a:xfrm flipV="1">
          <a:off x="4305300" y="3033535"/>
          <a:ext cx="698500" cy="19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90805</xdr:rowOff>
    </xdr:from>
    <xdr:to>
      <xdr:col>3</xdr:col>
      <xdr:colOff>904875</xdr:colOff>
      <xdr:row>17</xdr:row>
      <xdr:rowOff>154623</xdr:rowOff>
    </xdr:to>
    <xdr:cxnSp macro="">
      <xdr:nvCxnSpPr>
        <xdr:cNvPr id="56" name="直線コネクタ 55"/>
        <xdr:cNvCxnSpPr/>
      </xdr:nvCxnSpPr>
      <xdr:spPr bwMode="auto">
        <a:xfrm flipV="1">
          <a:off x="3606800" y="3053080"/>
          <a:ext cx="698500" cy="63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104267</xdr:rowOff>
    </xdr:from>
    <xdr:to>
      <xdr:col>3</xdr:col>
      <xdr:colOff>206375</xdr:colOff>
      <xdr:row>17</xdr:row>
      <xdr:rowOff>154623</xdr:rowOff>
    </xdr:to>
    <xdr:cxnSp macro="">
      <xdr:nvCxnSpPr>
        <xdr:cNvPr id="59" name="直線コネクタ 58"/>
        <xdr:cNvCxnSpPr/>
      </xdr:nvCxnSpPr>
      <xdr:spPr bwMode="auto">
        <a:xfrm>
          <a:off x="2908300" y="3066542"/>
          <a:ext cx="698500" cy="50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26060</xdr:rowOff>
    </xdr:from>
    <xdr:to>
      <xdr:col>5</xdr:col>
      <xdr:colOff>34925</xdr:colOff>
      <xdr:row>17</xdr:row>
      <xdr:rowOff>127660</xdr:rowOff>
    </xdr:to>
    <xdr:sp macro="" textlink="">
      <xdr:nvSpPr>
        <xdr:cNvPr id="69" name="円/楕円 68"/>
        <xdr:cNvSpPr/>
      </xdr:nvSpPr>
      <xdr:spPr bwMode="auto">
        <a:xfrm>
          <a:off x="5600700" y="2988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169587</xdr:rowOff>
    </xdr:from>
    <xdr:ext cx="762000" cy="259045"/>
    <xdr:sp macro="" textlink="">
      <xdr:nvSpPr>
        <xdr:cNvPr id="70" name="人口1人当たり決算額の推移該当値テキスト130"/>
        <xdr:cNvSpPr txBox="1"/>
      </xdr:nvSpPr>
      <xdr:spPr>
        <a:xfrm>
          <a:off x="5740400" y="296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100,698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20460</xdr:rowOff>
    </xdr:from>
    <xdr:to>
      <xdr:col>4</xdr:col>
      <xdr:colOff>520700</xdr:colOff>
      <xdr:row>17</xdr:row>
      <xdr:rowOff>122060</xdr:rowOff>
    </xdr:to>
    <xdr:sp macro="" textlink="">
      <xdr:nvSpPr>
        <xdr:cNvPr id="71" name="円/楕円 70"/>
        <xdr:cNvSpPr/>
      </xdr:nvSpPr>
      <xdr:spPr bwMode="auto">
        <a:xfrm>
          <a:off x="4953000" y="2982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106837</xdr:rowOff>
    </xdr:from>
    <xdr:ext cx="736600" cy="259045"/>
    <xdr:sp macro="" textlink="">
      <xdr:nvSpPr>
        <xdr:cNvPr id="72" name="テキスト ボックス 71"/>
        <xdr:cNvSpPr txBox="1"/>
      </xdr:nvSpPr>
      <xdr:spPr>
        <a:xfrm>
          <a:off x="4622800" y="306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101,139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40005</xdr:rowOff>
    </xdr:from>
    <xdr:to>
      <xdr:col>3</xdr:col>
      <xdr:colOff>955675</xdr:colOff>
      <xdr:row>17</xdr:row>
      <xdr:rowOff>141605</xdr:rowOff>
    </xdr:to>
    <xdr:sp macro="" textlink="">
      <xdr:nvSpPr>
        <xdr:cNvPr id="73" name="円/楕円 72"/>
        <xdr:cNvSpPr/>
      </xdr:nvSpPr>
      <xdr:spPr bwMode="auto">
        <a:xfrm>
          <a:off x="4254500" y="3002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151782</xdr:rowOff>
    </xdr:from>
    <xdr:ext cx="762000" cy="259045"/>
    <xdr:sp macro="" textlink="">
      <xdr:nvSpPr>
        <xdr:cNvPr id="74" name="テキスト ボックス 73"/>
        <xdr:cNvSpPr txBox="1"/>
      </xdr:nvSpPr>
      <xdr:spPr>
        <a:xfrm>
          <a:off x="39243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99,600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103823</xdr:rowOff>
    </xdr:from>
    <xdr:to>
      <xdr:col>3</xdr:col>
      <xdr:colOff>257175</xdr:colOff>
      <xdr:row>18</xdr:row>
      <xdr:rowOff>33973</xdr:rowOff>
    </xdr:to>
    <xdr:sp macro="" textlink="">
      <xdr:nvSpPr>
        <xdr:cNvPr id="75" name="円/楕円 74"/>
        <xdr:cNvSpPr/>
      </xdr:nvSpPr>
      <xdr:spPr bwMode="auto">
        <a:xfrm>
          <a:off x="3556000" y="3066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18750</xdr:rowOff>
    </xdr:from>
    <xdr:ext cx="762000" cy="259045"/>
    <xdr:sp macro="" textlink="">
      <xdr:nvSpPr>
        <xdr:cNvPr id="76" name="テキスト ボックス 75"/>
        <xdr:cNvSpPr txBox="1"/>
      </xdr:nvSpPr>
      <xdr:spPr>
        <a:xfrm>
          <a:off x="3225800" y="315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94,575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53467</xdr:rowOff>
    </xdr:from>
    <xdr:to>
      <xdr:col>2</xdr:col>
      <xdr:colOff>692150</xdr:colOff>
      <xdr:row>17</xdr:row>
      <xdr:rowOff>155067</xdr:rowOff>
    </xdr:to>
    <xdr:sp macro="" textlink="">
      <xdr:nvSpPr>
        <xdr:cNvPr id="77" name="円/楕円 76"/>
        <xdr:cNvSpPr/>
      </xdr:nvSpPr>
      <xdr:spPr bwMode="auto">
        <a:xfrm>
          <a:off x="2857500" y="3015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165244</xdr:rowOff>
    </xdr:from>
    <xdr:ext cx="762000" cy="259045"/>
    <xdr:sp macro="" textlink="">
      <xdr:nvSpPr>
        <xdr:cNvPr id="78" name="テキスト ボックス 77"/>
        <xdr:cNvSpPr txBox="1"/>
      </xdr:nvSpPr>
      <xdr:spPr>
        <a:xfrm>
          <a:off x="2527300" y="278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294674</xdr:rowOff>
    </xdr:from>
    <xdr:to>
      <xdr:col>4</xdr:col>
      <xdr:colOff>1117600</xdr:colOff>
      <xdr:row>37</xdr:row>
      <xdr:rowOff>297006</xdr:rowOff>
    </xdr:to>
    <xdr:cxnSp macro="">
      <xdr:nvCxnSpPr>
        <xdr:cNvPr id="112" name="直線コネクタ 111"/>
        <xdr:cNvCxnSpPr/>
      </xdr:nvCxnSpPr>
      <xdr:spPr bwMode="auto">
        <a:xfrm flipV="1">
          <a:off x="5003800" y="7419374"/>
          <a:ext cx="647700" cy="2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267738</xdr:rowOff>
    </xdr:from>
    <xdr:to>
      <xdr:col>4</xdr:col>
      <xdr:colOff>469900</xdr:colOff>
      <xdr:row>37</xdr:row>
      <xdr:rowOff>297006</xdr:rowOff>
    </xdr:to>
    <xdr:cxnSp macro="">
      <xdr:nvCxnSpPr>
        <xdr:cNvPr id="115" name="直線コネクタ 114"/>
        <xdr:cNvCxnSpPr/>
      </xdr:nvCxnSpPr>
      <xdr:spPr bwMode="auto">
        <a:xfrm>
          <a:off x="4305300" y="7392438"/>
          <a:ext cx="698500" cy="29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267738</xdr:rowOff>
    </xdr:from>
    <xdr:to>
      <xdr:col>3</xdr:col>
      <xdr:colOff>904875</xdr:colOff>
      <xdr:row>37</xdr:row>
      <xdr:rowOff>268015</xdr:rowOff>
    </xdr:to>
    <xdr:cxnSp macro="">
      <xdr:nvCxnSpPr>
        <xdr:cNvPr id="118" name="直線コネクタ 117"/>
        <xdr:cNvCxnSpPr/>
      </xdr:nvCxnSpPr>
      <xdr:spPr bwMode="auto">
        <a:xfrm flipV="1">
          <a:off x="3606800" y="7392438"/>
          <a:ext cx="698500" cy="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257630</xdr:rowOff>
    </xdr:from>
    <xdr:to>
      <xdr:col>3</xdr:col>
      <xdr:colOff>206375</xdr:colOff>
      <xdr:row>37</xdr:row>
      <xdr:rowOff>268015</xdr:rowOff>
    </xdr:to>
    <xdr:cxnSp macro="">
      <xdr:nvCxnSpPr>
        <xdr:cNvPr id="121" name="直線コネクタ 120"/>
        <xdr:cNvCxnSpPr/>
      </xdr:nvCxnSpPr>
      <xdr:spPr bwMode="auto">
        <a:xfrm>
          <a:off x="2908300" y="7382330"/>
          <a:ext cx="698500" cy="10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243874</xdr:rowOff>
    </xdr:from>
    <xdr:to>
      <xdr:col>5</xdr:col>
      <xdr:colOff>34925</xdr:colOff>
      <xdr:row>38</xdr:row>
      <xdr:rowOff>2574</xdr:rowOff>
    </xdr:to>
    <xdr:sp macro="" textlink="">
      <xdr:nvSpPr>
        <xdr:cNvPr id="131" name="円/楕円 130"/>
        <xdr:cNvSpPr/>
      </xdr:nvSpPr>
      <xdr:spPr bwMode="auto">
        <a:xfrm>
          <a:off x="5600700" y="736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25451</xdr:rowOff>
    </xdr:from>
    <xdr:ext cx="762000" cy="259045"/>
    <xdr:sp macro="" textlink="">
      <xdr:nvSpPr>
        <xdr:cNvPr id="132" name="人口1人当たり決算額の推移該当値テキスト445"/>
        <xdr:cNvSpPr txBox="1"/>
      </xdr:nvSpPr>
      <xdr:spPr>
        <a:xfrm>
          <a:off x="5740400" y="715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35,991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246206</xdr:rowOff>
    </xdr:from>
    <xdr:to>
      <xdr:col>4</xdr:col>
      <xdr:colOff>520700</xdr:colOff>
      <xdr:row>38</xdr:row>
      <xdr:rowOff>4906</xdr:rowOff>
    </xdr:to>
    <xdr:sp macro="" textlink="">
      <xdr:nvSpPr>
        <xdr:cNvPr id="133" name="円/楕円 132"/>
        <xdr:cNvSpPr/>
      </xdr:nvSpPr>
      <xdr:spPr bwMode="auto">
        <a:xfrm>
          <a:off x="4953000" y="7370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15083</xdr:rowOff>
    </xdr:from>
    <xdr:ext cx="736600" cy="259045"/>
    <xdr:sp macro="" textlink="">
      <xdr:nvSpPr>
        <xdr:cNvPr id="134" name="テキスト ボックス 133"/>
        <xdr:cNvSpPr txBox="1"/>
      </xdr:nvSpPr>
      <xdr:spPr>
        <a:xfrm>
          <a:off x="4622800" y="7139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35,379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216938</xdr:rowOff>
    </xdr:from>
    <xdr:to>
      <xdr:col>3</xdr:col>
      <xdr:colOff>955675</xdr:colOff>
      <xdr:row>37</xdr:row>
      <xdr:rowOff>318538</xdr:rowOff>
    </xdr:to>
    <xdr:sp macro="" textlink="">
      <xdr:nvSpPr>
        <xdr:cNvPr id="135" name="円/楕円 134"/>
        <xdr:cNvSpPr/>
      </xdr:nvSpPr>
      <xdr:spPr bwMode="auto">
        <a:xfrm>
          <a:off x="4254500" y="7341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157265</xdr:rowOff>
    </xdr:from>
    <xdr:ext cx="762000" cy="259045"/>
    <xdr:sp macro="" textlink="">
      <xdr:nvSpPr>
        <xdr:cNvPr id="136" name="テキスト ボックス 135"/>
        <xdr:cNvSpPr txBox="1"/>
      </xdr:nvSpPr>
      <xdr:spPr>
        <a:xfrm>
          <a:off x="3924300" y="711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43,061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217215</xdr:rowOff>
    </xdr:from>
    <xdr:to>
      <xdr:col>3</xdr:col>
      <xdr:colOff>257175</xdr:colOff>
      <xdr:row>37</xdr:row>
      <xdr:rowOff>318815</xdr:rowOff>
    </xdr:to>
    <xdr:sp macro="" textlink="">
      <xdr:nvSpPr>
        <xdr:cNvPr id="137" name="円/楕円 136"/>
        <xdr:cNvSpPr/>
      </xdr:nvSpPr>
      <xdr:spPr bwMode="auto">
        <a:xfrm>
          <a:off x="3556000" y="734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157542</xdr:rowOff>
    </xdr:from>
    <xdr:ext cx="762000" cy="259045"/>
    <xdr:sp macro="" textlink="">
      <xdr:nvSpPr>
        <xdr:cNvPr id="138" name="テキスト ボックス 137"/>
        <xdr:cNvSpPr txBox="1"/>
      </xdr:nvSpPr>
      <xdr:spPr>
        <a:xfrm>
          <a:off x="3225800" y="711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42,988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206830</xdr:rowOff>
    </xdr:from>
    <xdr:to>
      <xdr:col>2</xdr:col>
      <xdr:colOff>692150</xdr:colOff>
      <xdr:row>37</xdr:row>
      <xdr:rowOff>308430</xdr:rowOff>
    </xdr:to>
    <xdr:sp macro="" textlink="">
      <xdr:nvSpPr>
        <xdr:cNvPr id="139" name="円/楕円 138"/>
        <xdr:cNvSpPr/>
      </xdr:nvSpPr>
      <xdr:spPr bwMode="auto">
        <a:xfrm>
          <a:off x="2857500" y="7331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147157</xdr:rowOff>
    </xdr:from>
    <xdr:ext cx="762000" cy="259045"/>
    <xdr:sp macro="" textlink="">
      <xdr:nvSpPr>
        <xdr:cNvPr id="140" name="テキスト ボックス 139"/>
        <xdr:cNvSpPr txBox="1"/>
      </xdr:nvSpPr>
      <xdr:spPr>
        <a:xfrm>
          <a:off x="2527300" y="710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高知県宿毛市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21,309
21,241
286.19
11,418,334
11,167,880
91,367
6,772,003
11,020,121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54064</xdr:rowOff>
    </xdr:from>
    <xdr:to>
      <xdr:col>6</xdr:col>
      <xdr:colOff>511175</xdr:colOff>
      <xdr:row>34</xdr:row>
      <xdr:rowOff>127978</xdr:rowOff>
    </xdr:to>
    <xdr:cxnSp macro="">
      <xdr:nvCxnSpPr>
        <xdr:cNvPr id="61" name="直線コネクタ 60"/>
        <xdr:cNvCxnSpPr/>
      </xdr:nvCxnSpPr>
      <xdr:spPr>
        <a:xfrm>
          <a:off x="3797300" y="5883364"/>
          <a:ext cx="8382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54064</xdr:rowOff>
    </xdr:from>
    <xdr:to>
      <xdr:col>5</xdr:col>
      <xdr:colOff>358775</xdr:colOff>
      <xdr:row>34</xdr:row>
      <xdr:rowOff>150698</xdr:rowOff>
    </xdr:to>
    <xdr:cxnSp macro="">
      <xdr:nvCxnSpPr>
        <xdr:cNvPr id="64" name="直線コネクタ 63"/>
        <xdr:cNvCxnSpPr/>
      </xdr:nvCxnSpPr>
      <xdr:spPr>
        <a:xfrm flipV="1">
          <a:off x="2908300" y="5883364"/>
          <a:ext cx="889000" cy="9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126873</xdr:rowOff>
    </xdr:from>
    <xdr:to>
      <xdr:col>4</xdr:col>
      <xdr:colOff>155575</xdr:colOff>
      <xdr:row>34</xdr:row>
      <xdr:rowOff>150698</xdr:rowOff>
    </xdr:to>
    <xdr:cxnSp macro="">
      <xdr:nvCxnSpPr>
        <xdr:cNvPr id="67" name="直線コネクタ 66"/>
        <xdr:cNvCxnSpPr/>
      </xdr:nvCxnSpPr>
      <xdr:spPr>
        <a:xfrm>
          <a:off x="2019300" y="5956173"/>
          <a:ext cx="889000" cy="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29261</xdr:rowOff>
    </xdr:from>
    <xdr:to>
      <xdr:col>2</xdr:col>
      <xdr:colOff>638175</xdr:colOff>
      <xdr:row>34</xdr:row>
      <xdr:rowOff>126873</xdr:rowOff>
    </xdr:to>
    <xdr:cxnSp macro="">
      <xdr:nvCxnSpPr>
        <xdr:cNvPr id="70" name="直線コネクタ 69"/>
        <xdr:cNvCxnSpPr/>
      </xdr:nvCxnSpPr>
      <xdr:spPr>
        <a:xfrm>
          <a:off x="1130300" y="5858561"/>
          <a:ext cx="889000" cy="9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77178</xdr:rowOff>
    </xdr:from>
    <xdr:to>
      <xdr:col>6</xdr:col>
      <xdr:colOff>561975</xdr:colOff>
      <xdr:row>35</xdr:row>
      <xdr:rowOff>7328</xdr:rowOff>
    </xdr:to>
    <xdr:sp macro="" textlink="">
      <xdr:nvSpPr>
        <xdr:cNvPr id="80" name="円/楕円 79"/>
        <xdr:cNvSpPr/>
      </xdr:nvSpPr>
      <xdr:spPr>
        <a:xfrm>
          <a:off x="4584700" y="59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100055</xdr:rowOff>
    </xdr:from>
    <xdr:ext cx="534377" cy="259045"/>
    <xdr:sp macro="" textlink="">
      <xdr:nvSpPr>
        <xdr:cNvPr id="81" name="人件費該当値テキスト"/>
        <xdr:cNvSpPr txBox="1"/>
      </xdr:nvSpPr>
      <xdr:spPr>
        <a:xfrm>
          <a:off x="4686300" y="5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90,923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3264</xdr:rowOff>
    </xdr:from>
    <xdr:to>
      <xdr:col>5</xdr:col>
      <xdr:colOff>409575</xdr:colOff>
      <xdr:row>34</xdr:row>
      <xdr:rowOff>104864</xdr:rowOff>
    </xdr:to>
    <xdr:sp macro="" textlink="">
      <xdr:nvSpPr>
        <xdr:cNvPr id="82" name="円/楕円 81"/>
        <xdr:cNvSpPr/>
      </xdr:nvSpPr>
      <xdr:spPr>
        <a:xfrm>
          <a:off x="3746500" y="583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121391</xdr:rowOff>
    </xdr:from>
    <xdr:ext cx="534377" cy="259045"/>
    <xdr:sp macro="" textlink="">
      <xdr:nvSpPr>
        <xdr:cNvPr id="83" name="テキスト ボックス 82"/>
        <xdr:cNvSpPr txBox="1"/>
      </xdr:nvSpPr>
      <xdr:spPr>
        <a:xfrm>
          <a:off x="3530111" y="56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96,743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99898</xdr:rowOff>
    </xdr:from>
    <xdr:to>
      <xdr:col>4</xdr:col>
      <xdr:colOff>206375</xdr:colOff>
      <xdr:row>35</xdr:row>
      <xdr:rowOff>30048</xdr:rowOff>
    </xdr:to>
    <xdr:sp macro="" textlink="">
      <xdr:nvSpPr>
        <xdr:cNvPr id="84" name="円/楕円 83"/>
        <xdr:cNvSpPr/>
      </xdr:nvSpPr>
      <xdr:spPr>
        <a:xfrm>
          <a:off x="2857500" y="59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46575</xdr:rowOff>
    </xdr:from>
    <xdr:ext cx="534377" cy="259045"/>
    <xdr:sp macro="" textlink="">
      <xdr:nvSpPr>
        <xdr:cNvPr id="85" name="テキスト ボックス 84"/>
        <xdr:cNvSpPr txBox="1"/>
      </xdr:nvSpPr>
      <xdr:spPr>
        <a:xfrm>
          <a:off x="2641111" y="570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89,134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76073</xdr:rowOff>
    </xdr:from>
    <xdr:to>
      <xdr:col>3</xdr:col>
      <xdr:colOff>3175</xdr:colOff>
      <xdr:row>35</xdr:row>
      <xdr:rowOff>6223</xdr:rowOff>
    </xdr:to>
    <xdr:sp macro="" textlink="">
      <xdr:nvSpPr>
        <xdr:cNvPr id="86" name="円/楕円 85"/>
        <xdr:cNvSpPr/>
      </xdr:nvSpPr>
      <xdr:spPr>
        <a:xfrm>
          <a:off x="1968500" y="590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22750</xdr:rowOff>
    </xdr:from>
    <xdr:ext cx="534377" cy="259045"/>
    <xdr:sp macro="" textlink="">
      <xdr:nvSpPr>
        <xdr:cNvPr id="87" name="テキスト ボックス 86"/>
        <xdr:cNvSpPr txBox="1"/>
      </xdr:nvSpPr>
      <xdr:spPr>
        <a:xfrm>
          <a:off x="1752111" y="568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91,010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149911</xdr:rowOff>
    </xdr:from>
    <xdr:to>
      <xdr:col>1</xdr:col>
      <xdr:colOff>485775</xdr:colOff>
      <xdr:row>34</xdr:row>
      <xdr:rowOff>80061</xdr:rowOff>
    </xdr:to>
    <xdr:sp macro="" textlink="">
      <xdr:nvSpPr>
        <xdr:cNvPr id="88" name="円/楕円 87"/>
        <xdr:cNvSpPr/>
      </xdr:nvSpPr>
      <xdr:spPr>
        <a:xfrm>
          <a:off x="1079500" y="580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96588</xdr:rowOff>
    </xdr:from>
    <xdr:ext cx="534377" cy="259045"/>
    <xdr:sp macro="" textlink="">
      <xdr:nvSpPr>
        <xdr:cNvPr id="89" name="テキスト ボックス 88"/>
        <xdr:cNvSpPr txBox="1"/>
      </xdr:nvSpPr>
      <xdr:spPr>
        <a:xfrm>
          <a:off x="863111" y="558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56414</xdr:rowOff>
    </xdr:from>
    <xdr:to>
      <xdr:col>6</xdr:col>
      <xdr:colOff>511175</xdr:colOff>
      <xdr:row>57</xdr:row>
      <xdr:rowOff>108801</xdr:rowOff>
    </xdr:to>
    <xdr:cxnSp macro="">
      <xdr:nvCxnSpPr>
        <xdr:cNvPr id="119" name="直線コネクタ 118"/>
        <xdr:cNvCxnSpPr/>
      </xdr:nvCxnSpPr>
      <xdr:spPr>
        <a:xfrm flipV="1">
          <a:off x="3797300" y="9829064"/>
          <a:ext cx="838200" cy="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64580</xdr:rowOff>
    </xdr:from>
    <xdr:to>
      <xdr:col>5</xdr:col>
      <xdr:colOff>358775</xdr:colOff>
      <xdr:row>57</xdr:row>
      <xdr:rowOff>108801</xdr:rowOff>
    </xdr:to>
    <xdr:cxnSp macro="">
      <xdr:nvCxnSpPr>
        <xdr:cNvPr id="122" name="直線コネクタ 121"/>
        <xdr:cNvCxnSpPr/>
      </xdr:nvCxnSpPr>
      <xdr:spPr>
        <a:xfrm>
          <a:off x="2908300" y="9837230"/>
          <a:ext cx="889000" cy="4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64580</xdr:rowOff>
    </xdr:from>
    <xdr:to>
      <xdr:col>4</xdr:col>
      <xdr:colOff>155575</xdr:colOff>
      <xdr:row>57</xdr:row>
      <xdr:rowOff>101219</xdr:rowOff>
    </xdr:to>
    <xdr:cxnSp macro="">
      <xdr:nvCxnSpPr>
        <xdr:cNvPr id="125" name="直線コネクタ 124"/>
        <xdr:cNvCxnSpPr/>
      </xdr:nvCxnSpPr>
      <xdr:spPr>
        <a:xfrm flipV="1">
          <a:off x="2019300" y="9837230"/>
          <a:ext cx="889000" cy="3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101219</xdr:rowOff>
    </xdr:from>
    <xdr:to>
      <xdr:col>2</xdr:col>
      <xdr:colOff>638175</xdr:colOff>
      <xdr:row>57</xdr:row>
      <xdr:rowOff>153213</xdr:rowOff>
    </xdr:to>
    <xdr:cxnSp macro="">
      <xdr:nvCxnSpPr>
        <xdr:cNvPr id="128" name="直線コネクタ 127"/>
        <xdr:cNvCxnSpPr/>
      </xdr:nvCxnSpPr>
      <xdr:spPr>
        <a:xfrm flipV="1">
          <a:off x="1130300" y="9873869"/>
          <a:ext cx="889000" cy="5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5614</xdr:rowOff>
    </xdr:from>
    <xdr:to>
      <xdr:col>6</xdr:col>
      <xdr:colOff>561975</xdr:colOff>
      <xdr:row>57</xdr:row>
      <xdr:rowOff>107214</xdr:rowOff>
    </xdr:to>
    <xdr:sp macro="" textlink="">
      <xdr:nvSpPr>
        <xdr:cNvPr id="138" name="円/楕円 137"/>
        <xdr:cNvSpPr/>
      </xdr:nvSpPr>
      <xdr:spPr>
        <a:xfrm>
          <a:off x="4584700" y="9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155491</xdr:rowOff>
    </xdr:from>
    <xdr:ext cx="534377" cy="259045"/>
    <xdr:sp macro="" textlink="">
      <xdr:nvSpPr>
        <xdr:cNvPr id="139" name="物件費該当値テキスト"/>
        <xdr:cNvSpPr txBox="1"/>
      </xdr:nvSpPr>
      <xdr:spPr>
        <a:xfrm>
          <a:off x="4686300" y="975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56,058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58001</xdr:rowOff>
    </xdr:from>
    <xdr:to>
      <xdr:col>5</xdr:col>
      <xdr:colOff>409575</xdr:colOff>
      <xdr:row>57</xdr:row>
      <xdr:rowOff>159601</xdr:rowOff>
    </xdr:to>
    <xdr:sp macro="" textlink="">
      <xdr:nvSpPr>
        <xdr:cNvPr id="140" name="円/楕円 139"/>
        <xdr:cNvSpPr/>
      </xdr:nvSpPr>
      <xdr:spPr>
        <a:xfrm>
          <a:off x="3746500" y="98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150728</xdr:rowOff>
    </xdr:from>
    <xdr:ext cx="534377" cy="259045"/>
    <xdr:sp macro="" textlink="">
      <xdr:nvSpPr>
        <xdr:cNvPr id="141" name="テキスト ボックス 140"/>
        <xdr:cNvSpPr txBox="1"/>
      </xdr:nvSpPr>
      <xdr:spPr>
        <a:xfrm>
          <a:off x="3530111" y="992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13780</xdr:rowOff>
    </xdr:from>
    <xdr:to>
      <xdr:col>4</xdr:col>
      <xdr:colOff>206375</xdr:colOff>
      <xdr:row>57</xdr:row>
      <xdr:rowOff>115380</xdr:rowOff>
    </xdr:to>
    <xdr:sp macro="" textlink="">
      <xdr:nvSpPr>
        <xdr:cNvPr id="142" name="円/楕円 141"/>
        <xdr:cNvSpPr/>
      </xdr:nvSpPr>
      <xdr:spPr>
        <a:xfrm>
          <a:off x="2857500" y="978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106507</xdr:rowOff>
    </xdr:from>
    <xdr:ext cx="534377" cy="259045"/>
    <xdr:sp macro="" textlink="">
      <xdr:nvSpPr>
        <xdr:cNvPr id="143" name="テキスト ボックス 142"/>
        <xdr:cNvSpPr txBox="1"/>
      </xdr:nvSpPr>
      <xdr:spPr>
        <a:xfrm>
          <a:off x="2641111" y="987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50419</xdr:rowOff>
    </xdr:from>
    <xdr:to>
      <xdr:col>3</xdr:col>
      <xdr:colOff>3175</xdr:colOff>
      <xdr:row>57</xdr:row>
      <xdr:rowOff>152019</xdr:rowOff>
    </xdr:to>
    <xdr:sp macro="" textlink="">
      <xdr:nvSpPr>
        <xdr:cNvPr id="144" name="円/楕円 143"/>
        <xdr:cNvSpPr/>
      </xdr:nvSpPr>
      <xdr:spPr>
        <a:xfrm>
          <a:off x="1968500" y="98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143146</xdr:rowOff>
    </xdr:from>
    <xdr:ext cx="534377" cy="259045"/>
    <xdr:sp macro="" textlink="">
      <xdr:nvSpPr>
        <xdr:cNvPr id="145" name="テキスト ボックス 144"/>
        <xdr:cNvSpPr txBox="1"/>
      </xdr:nvSpPr>
      <xdr:spPr>
        <a:xfrm>
          <a:off x="1752111" y="99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52,530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102413</xdr:rowOff>
    </xdr:from>
    <xdr:to>
      <xdr:col>1</xdr:col>
      <xdr:colOff>485775</xdr:colOff>
      <xdr:row>58</xdr:row>
      <xdr:rowOff>32563</xdr:rowOff>
    </xdr:to>
    <xdr:sp macro="" textlink="">
      <xdr:nvSpPr>
        <xdr:cNvPr id="146" name="円/楕円 145"/>
        <xdr:cNvSpPr/>
      </xdr:nvSpPr>
      <xdr:spPr>
        <a:xfrm>
          <a:off x="1079500" y="98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23690</xdr:rowOff>
    </xdr:from>
    <xdr:ext cx="534377" cy="259045"/>
    <xdr:sp macro="" textlink="">
      <xdr:nvSpPr>
        <xdr:cNvPr id="147" name="テキスト ボックス 146"/>
        <xdr:cNvSpPr txBox="1"/>
      </xdr:nvSpPr>
      <xdr:spPr>
        <a:xfrm>
          <a:off x="863111" y="996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161613</xdr:rowOff>
    </xdr:from>
    <xdr:to>
      <xdr:col>6</xdr:col>
      <xdr:colOff>511175</xdr:colOff>
      <xdr:row>78</xdr:row>
      <xdr:rowOff>162854</xdr:rowOff>
    </xdr:to>
    <xdr:cxnSp macro="">
      <xdr:nvCxnSpPr>
        <xdr:cNvPr id="178" name="直線コネクタ 177"/>
        <xdr:cNvCxnSpPr/>
      </xdr:nvCxnSpPr>
      <xdr:spPr>
        <a:xfrm flipV="1">
          <a:off x="3797300" y="13534713"/>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162854</xdr:rowOff>
    </xdr:from>
    <xdr:to>
      <xdr:col>5</xdr:col>
      <xdr:colOff>358775</xdr:colOff>
      <xdr:row>78</xdr:row>
      <xdr:rowOff>170495</xdr:rowOff>
    </xdr:to>
    <xdr:cxnSp macro="">
      <xdr:nvCxnSpPr>
        <xdr:cNvPr id="181" name="直線コネクタ 180"/>
        <xdr:cNvCxnSpPr/>
      </xdr:nvCxnSpPr>
      <xdr:spPr>
        <a:xfrm flipV="1">
          <a:off x="2908300" y="13535954"/>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170495</xdr:rowOff>
    </xdr:from>
    <xdr:to>
      <xdr:col>4</xdr:col>
      <xdr:colOff>155575</xdr:colOff>
      <xdr:row>79</xdr:row>
      <xdr:rowOff>21220</xdr:rowOff>
    </xdr:to>
    <xdr:cxnSp macro="">
      <xdr:nvCxnSpPr>
        <xdr:cNvPr id="184" name="直線コネクタ 183"/>
        <xdr:cNvCxnSpPr/>
      </xdr:nvCxnSpPr>
      <xdr:spPr>
        <a:xfrm flipV="1">
          <a:off x="2019300" y="13543595"/>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18509</xdr:rowOff>
    </xdr:from>
    <xdr:to>
      <xdr:col>2</xdr:col>
      <xdr:colOff>638175</xdr:colOff>
      <xdr:row>79</xdr:row>
      <xdr:rowOff>21220</xdr:rowOff>
    </xdr:to>
    <xdr:cxnSp macro="">
      <xdr:nvCxnSpPr>
        <xdr:cNvPr id="187" name="直線コネクタ 186"/>
        <xdr:cNvCxnSpPr/>
      </xdr:nvCxnSpPr>
      <xdr:spPr>
        <a:xfrm>
          <a:off x="1130300" y="13563059"/>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110813</xdr:rowOff>
    </xdr:from>
    <xdr:to>
      <xdr:col>6</xdr:col>
      <xdr:colOff>561975</xdr:colOff>
      <xdr:row>79</xdr:row>
      <xdr:rowOff>40963</xdr:rowOff>
    </xdr:to>
    <xdr:sp macro="" textlink="">
      <xdr:nvSpPr>
        <xdr:cNvPr id="197" name="円/楕円 196"/>
        <xdr:cNvSpPr/>
      </xdr:nvSpPr>
      <xdr:spPr>
        <a:xfrm>
          <a:off x="4584700" y="1348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25740</xdr:rowOff>
    </xdr:from>
    <xdr:ext cx="469744" cy="259045"/>
    <xdr:sp macro="" textlink="">
      <xdr:nvSpPr>
        <xdr:cNvPr id="198" name="維持補修費該当値テキスト"/>
        <xdr:cNvSpPr txBox="1"/>
      </xdr:nvSpPr>
      <xdr:spPr>
        <a:xfrm>
          <a:off x="4686300" y="1339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112054</xdr:rowOff>
    </xdr:from>
    <xdr:to>
      <xdr:col>5</xdr:col>
      <xdr:colOff>409575</xdr:colOff>
      <xdr:row>79</xdr:row>
      <xdr:rowOff>42204</xdr:rowOff>
    </xdr:to>
    <xdr:sp macro="" textlink="">
      <xdr:nvSpPr>
        <xdr:cNvPr id="199" name="円/楕円 198"/>
        <xdr:cNvSpPr/>
      </xdr:nvSpPr>
      <xdr:spPr>
        <a:xfrm>
          <a:off x="3746500" y="1348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33331</xdr:rowOff>
    </xdr:from>
    <xdr:ext cx="469744" cy="259045"/>
    <xdr:sp macro="" textlink="">
      <xdr:nvSpPr>
        <xdr:cNvPr id="200" name="テキスト ボックス 199"/>
        <xdr:cNvSpPr txBox="1"/>
      </xdr:nvSpPr>
      <xdr:spPr>
        <a:xfrm>
          <a:off x="3562427" y="1357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119695</xdr:rowOff>
    </xdr:from>
    <xdr:to>
      <xdr:col>4</xdr:col>
      <xdr:colOff>206375</xdr:colOff>
      <xdr:row>79</xdr:row>
      <xdr:rowOff>49845</xdr:rowOff>
    </xdr:to>
    <xdr:sp macro="" textlink="">
      <xdr:nvSpPr>
        <xdr:cNvPr id="201" name="円/楕円 200"/>
        <xdr:cNvSpPr/>
      </xdr:nvSpPr>
      <xdr:spPr>
        <a:xfrm>
          <a:off x="2857500" y="1349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40972</xdr:rowOff>
    </xdr:from>
    <xdr:ext cx="469744" cy="259045"/>
    <xdr:sp macro="" textlink="">
      <xdr:nvSpPr>
        <xdr:cNvPr id="202" name="テキスト ボックス 201"/>
        <xdr:cNvSpPr txBox="1"/>
      </xdr:nvSpPr>
      <xdr:spPr>
        <a:xfrm>
          <a:off x="2673427" y="1358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141870</xdr:rowOff>
    </xdr:from>
    <xdr:to>
      <xdr:col>3</xdr:col>
      <xdr:colOff>3175</xdr:colOff>
      <xdr:row>79</xdr:row>
      <xdr:rowOff>72020</xdr:rowOff>
    </xdr:to>
    <xdr:sp macro="" textlink="">
      <xdr:nvSpPr>
        <xdr:cNvPr id="203" name="円/楕円 202"/>
        <xdr:cNvSpPr/>
      </xdr:nvSpPr>
      <xdr:spPr>
        <a:xfrm>
          <a:off x="1968500" y="1351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63147</xdr:rowOff>
    </xdr:from>
    <xdr:ext cx="469744" cy="259045"/>
    <xdr:sp macro="" textlink="">
      <xdr:nvSpPr>
        <xdr:cNvPr id="204" name="テキスト ボックス 203"/>
        <xdr:cNvSpPr txBox="1"/>
      </xdr:nvSpPr>
      <xdr:spPr>
        <a:xfrm>
          <a:off x="1784427" y="1360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139159</xdr:rowOff>
    </xdr:from>
    <xdr:to>
      <xdr:col>1</xdr:col>
      <xdr:colOff>485775</xdr:colOff>
      <xdr:row>79</xdr:row>
      <xdr:rowOff>69309</xdr:rowOff>
    </xdr:to>
    <xdr:sp macro="" textlink="">
      <xdr:nvSpPr>
        <xdr:cNvPr id="205" name="円/楕円 204"/>
        <xdr:cNvSpPr/>
      </xdr:nvSpPr>
      <xdr:spPr>
        <a:xfrm>
          <a:off x="1079500" y="135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60436</xdr:rowOff>
    </xdr:from>
    <xdr:ext cx="469744" cy="259045"/>
    <xdr:sp macro="" textlink="">
      <xdr:nvSpPr>
        <xdr:cNvPr id="206" name="テキスト ボックス 205"/>
        <xdr:cNvSpPr txBox="1"/>
      </xdr:nvSpPr>
      <xdr:spPr>
        <a:xfrm>
          <a:off x="895427" y="1360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97662</xdr:rowOff>
    </xdr:from>
    <xdr:to>
      <xdr:col>6</xdr:col>
      <xdr:colOff>511175</xdr:colOff>
      <xdr:row>95</xdr:row>
      <xdr:rowOff>159435</xdr:rowOff>
    </xdr:to>
    <xdr:cxnSp macro="">
      <xdr:nvCxnSpPr>
        <xdr:cNvPr id="236" name="直線コネクタ 235"/>
        <xdr:cNvCxnSpPr/>
      </xdr:nvCxnSpPr>
      <xdr:spPr>
        <a:xfrm flipV="1">
          <a:off x="3797300" y="16385412"/>
          <a:ext cx="8382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159435</xdr:rowOff>
    </xdr:from>
    <xdr:to>
      <xdr:col>5</xdr:col>
      <xdr:colOff>358775</xdr:colOff>
      <xdr:row>96</xdr:row>
      <xdr:rowOff>52769</xdr:rowOff>
    </xdr:to>
    <xdr:cxnSp macro="">
      <xdr:nvCxnSpPr>
        <xdr:cNvPr id="239" name="直線コネクタ 238"/>
        <xdr:cNvCxnSpPr/>
      </xdr:nvCxnSpPr>
      <xdr:spPr>
        <a:xfrm flipV="1">
          <a:off x="2908300" y="16447185"/>
          <a:ext cx="889000" cy="6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52769</xdr:rowOff>
    </xdr:from>
    <xdr:to>
      <xdr:col>4</xdr:col>
      <xdr:colOff>155575</xdr:colOff>
      <xdr:row>96</xdr:row>
      <xdr:rowOff>137440</xdr:rowOff>
    </xdr:to>
    <xdr:cxnSp macro="">
      <xdr:nvCxnSpPr>
        <xdr:cNvPr id="242" name="直線コネクタ 241"/>
        <xdr:cNvCxnSpPr/>
      </xdr:nvCxnSpPr>
      <xdr:spPr>
        <a:xfrm flipV="1">
          <a:off x="2019300" y="16511969"/>
          <a:ext cx="889000" cy="8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137440</xdr:rowOff>
    </xdr:from>
    <xdr:to>
      <xdr:col>2</xdr:col>
      <xdr:colOff>638175</xdr:colOff>
      <xdr:row>97</xdr:row>
      <xdr:rowOff>28969</xdr:rowOff>
    </xdr:to>
    <xdr:cxnSp macro="">
      <xdr:nvCxnSpPr>
        <xdr:cNvPr id="245" name="直線コネクタ 244"/>
        <xdr:cNvCxnSpPr/>
      </xdr:nvCxnSpPr>
      <xdr:spPr>
        <a:xfrm flipV="1">
          <a:off x="1130300" y="16596640"/>
          <a:ext cx="8890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46862</xdr:rowOff>
    </xdr:from>
    <xdr:to>
      <xdr:col>6</xdr:col>
      <xdr:colOff>561975</xdr:colOff>
      <xdr:row>95</xdr:row>
      <xdr:rowOff>148462</xdr:rowOff>
    </xdr:to>
    <xdr:sp macro="" textlink="">
      <xdr:nvSpPr>
        <xdr:cNvPr id="255" name="円/楕円 254"/>
        <xdr:cNvSpPr/>
      </xdr:nvSpPr>
      <xdr:spPr>
        <a:xfrm>
          <a:off x="4584700" y="163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69739</xdr:rowOff>
    </xdr:from>
    <xdr:ext cx="599010" cy="259045"/>
    <xdr:sp macro="" textlink="">
      <xdr:nvSpPr>
        <xdr:cNvPr id="256" name="扶助費該当値テキスト"/>
        <xdr:cNvSpPr txBox="1"/>
      </xdr:nvSpPr>
      <xdr:spPr>
        <a:xfrm>
          <a:off x="4686300" y="1618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109,810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108635</xdr:rowOff>
    </xdr:from>
    <xdr:to>
      <xdr:col>5</xdr:col>
      <xdr:colOff>409575</xdr:colOff>
      <xdr:row>96</xdr:row>
      <xdr:rowOff>38785</xdr:rowOff>
    </xdr:to>
    <xdr:sp macro="" textlink="">
      <xdr:nvSpPr>
        <xdr:cNvPr id="257" name="円/楕円 256"/>
        <xdr:cNvSpPr/>
      </xdr:nvSpPr>
      <xdr:spPr>
        <a:xfrm>
          <a:off x="3746500" y="1639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55312</xdr:rowOff>
    </xdr:from>
    <xdr:ext cx="599010" cy="259045"/>
    <xdr:sp macro="" textlink="">
      <xdr:nvSpPr>
        <xdr:cNvPr id="258" name="テキスト ボックス 257"/>
        <xdr:cNvSpPr txBox="1"/>
      </xdr:nvSpPr>
      <xdr:spPr>
        <a:xfrm>
          <a:off x="3497794" y="1617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104,946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1969</xdr:rowOff>
    </xdr:from>
    <xdr:to>
      <xdr:col>4</xdr:col>
      <xdr:colOff>206375</xdr:colOff>
      <xdr:row>96</xdr:row>
      <xdr:rowOff>103569</xdr:rowOff>
    </xdr:to>
    <xdr:sp macro="" textlink="">
      <xdr:nvSpPr>
        <xdr:cNvPr id="259" name="円/楕円 258"/>
        <xdr:cNvSpPr/>
      </xdr:nvSpPr>
      <xdr:spPr>
        <a:xfrm>
          <a:off x="2857500" y="1646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120096</xdr:rowOff>
    </xdr:from>
    <xdr:ext cx="534377" cy="259045"/>
    <xdr:sp macro="" textlink="">
      <xdr:nvSpPr>
        <xdr:cNvPr id="260" name="テキスト ボックス 259"/>
        <xdr:cNvSpPr txBox="1"/>
      </xdr:nvSpPr>
      <xdr:spPr>
        <a:xfrm>
          <a:off x="2641111" y="162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99,845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86640</xdr:rowOff>
    </xdr:from>
    <xdr:to>
      <xdr:col>3</xdr:col>
      <xdr:colOff>3175</xdr:colOff>
      <xdr:row>97</xdr:row>
      <xdr:rowOff>16790</xdr:rowOff>
    </xdr:to>
    <xdr:sp macro="" textlink="">
      <xdr:nvSpPr>
        <xdr:cNvPr id="261" name="円/楕円 260"/>
        <xdr:cNvSpPr/>
      </xdr:nvSpPr>
      <xdr:spPr>
        <a:xfrm>
          <a:off x="1968500" y="165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33317</xdr:rowOff>
    </xdr:from>
    <xdr:ext cx="534377" cy="259045"/>
    <xdr:sp macro="" textlink="">
      <xdr:nvSpPr>
        <xdr:cNvPr id="262" name="テキスト ボックス 261"/>
        <xdr:cNvSpPr txBox="1"/>
      </xdr:nvSpPr>
      <xdr:spPr>
        <a:xfrm>
          <a:off x="1752111" y="1632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93,178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149619</xdr:rowOff>
    </xdr:from>
    <xdr:to>
      <xdr:col>1</xdr:col>
      <xdr:colOff>485775</xdr:colOff>
      <xdr:row>97</xdr:row>
      <xdr:rowOff>79769</xdr:rowOff>
    </xdr:to>
    <xdr:sp macro="" textlink="">
      <xdr:nvSpPr>
        <xdr:cNvPr id="263" name="円/楕円 262"/>
        <xdr:cNvSpPr/>
      </xdr:nvSpPr>
      <xdr:spPr>
        <a:xfrm>
          <a:off x="1079500" y="166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96296</xdr:rowOff>
    </xdr:from>
    <xdr:ext cx="534377" cy="259045"/>
    <xdr:sp macro="" textlink="">
      <xdr:nvSpPr>
        <xdr:cNvPr id="264" name="テキスト ボックス 263"/>
        <xdr:cNvSpPr txBox="1"/>
      </xdr:nvSpPr>
      <xdr:spPr>
        <a:xfrm>
          <a:off x="863111" y="1638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82836</xdr:rowOff>
    </xdr:from>
    <xdr:to>
      <xdr:col>15</xdr:col>
      <xdr:colOff>180975</xdr:colOff>
      <xdr:row>36</xdr:row>
      <xdr:rowOff>103838</xdr:rowOff>
    </xdr:to>
    <xdr:cxnSp macro="">
      <xdr:nvCxnSpPr>
        <xdr:cNvPr id="297" name="直線コネクタ 296"/>
        <xdr:cNvCxnSpPr/>
      </xdr:nvCxnSpPr>
      <xdr:spPr>
        <a:xfrm flipV="1">
          <a:off x="9639300" y="6255036"/>
          <a:ext cx="838200" cy="2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54470</xdr:rowOff>
    </xdr:from>
    <xdr:to>
      <xdr:col>14</xdr:col>
      <xdr:colOff>28575</xdr:colOff>
      <xdr:row>36</xdr:row>
      <xdr:rowOff>103838</xdr:rowOff>
    </xdr:to>
    <xdr:cxnSp macro="">
      <xdr:nvCxnSpPr>
        <xdr:cNvPr id="300" name="直線コネクタ 299"/>
        <xdr:cNvCxnSpPr/>
      </xdr:nvCxnSpPr>
      <xdr:spPr>
        <a:xfrm>
          <a:off x="8750300" y="6226670"/>
          <a:ext cx="889000" cy="4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99466</xdr:rowOff>
    </xdr:from>
    <xdr:to>
      <xdr:col>12</xdr:col>
      <xdr:colOff>511175</xdr:colOff>
      <xdr:row>36</xdr:row>
      <xdr:rowOff>54470</xdr:rowOff>
    </xdr:to>
    <xdr:cxnSp macro="">
      <xdr:nvCxnSpPr>
        <xdr:cNvPr id="303" name="直線コネクタ 302"/>
        <xdr:cNvCxnSpPr/>
      </xdr:nvCxnSpPr>
      <xdr:spPr>
        <a:xfrm>
          <a:off x="7861300" y="6100216"/>
          <a:ext cx="889000" cy="12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99466</xdr:rowOff>
    </xdr:from>
    <xdr:to>
      <xdr:col>11</xdr:col>
      <xdr:colOff>307975</xdr:colOff>
      <xdr:row>35</xdr:row>
      <xdr:rowOff>111992</xdr:rowOff>
    </xdr:to>
    <xdr:cxnSp macro="">
      <xdr:nvCxnSpPr>
        <xdr:cNvPr id="306" name="直線コネクタ 305"/>
        <xdr:cNvCxnSpPr/>
      </xdr:nvCxnSpPr>
      <xdr:spPr>
        <a:xfrm flipV="1">
          <a:off x="6972300" y="6100216"/>
          <a:ext cx="889000" cy="1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0" name="テキスト ボックス 309"/>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32036</xdr:rowOff>
    </xdr:from>
    <xdr:to>
      <xdr:col>15</xdr:col>
      <xdr:colOff>231775</xdr:colOff>
      <xdr:row>36</xdr:row>
      <xdr:rowOff>133636</xdr:rowOff>
    </xdr:to>
    <xdr:sp macro="" textlink="">
      <xdr:nvSpPr>
        <xdr:cNvPr id="316" name="円/楕円 315"/>
        <xdr:cNvSpPr/>
      </xdr:nvSpPr>
      <xdr:spPr>
        <a:xfrm>
          <a:off x="10426700" y="620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10463</xdr:rowOff>
    </xdr:from>
    <xdr:ext cx="534377" cy="259045"/>
    <xdr:sp macro="" textlink="">
      <xdr:nvSpPr>
        <xdr:cNvPr id="317" name="補助費等該当値テキスト"/>
        <xdr:cNvSpPr txBox="1"/>
      </xdr:nvSpPr>
      <xdr:spPr>
        <a:xfrm>
          <a:off x="10528300" y="618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59,970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53038</xdr:rowOff>
    </xdr:from>
    <xdr:to>
      <xdr:col>14</xdr:col>
      <xdr:colOff>79375</xdr:colOff>
      <xdr:row>36</xdr:row>
      <xdr:rowOff>154638</xdr:rowOff>
    </xdr:to>
    <xdr:sp macro="" textlink="">
      <xdr:nvSpPr>
        <xdr:cNvPr id="318" name="円/楕円 317"/>
        <xdr:cNvSpPr/>
      </xdr:nvSpPr>
      <xdr:spPr>
        <a:xfrm>
          <a:off x="9588500" y="622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145765</xdr:rowOff>
    </xdr:from>
    <xdr:ext cx="534377" cy="259045"/>
    <xdr:sp macro="" textlink="">
      <xdr:nvSpPr>
        <xdr:cNvPr id="319" name="テキスト ボックス 318"/>
        <xdr:cNvSpPr txBox="1"/>
      </xdr:nvSpPr>
      <xdr:spPr>
        <a:xfrm>
          <a:off x="9372111" y="63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57,765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3670</xdr:rowOff>
    </xdr:from>
    <xdr:to>
      <xdr:col>12</xdr:col>
      <xdr:colOff>561975</xdr:colOff>
      <xdr:row>36</xdr:row>
      <xdr:rowOff>105270</xdr:rowOff>
    </xdr:to>
    <xdr:sp macro="" textlink="">
      <xdr:nvSpPr>
        <xdr:cNvPr id="320" name="円/楕円 319"/>
        <xdr:cNvSpPr/>
      </xdr:nvSpPr>
      <xdr:spPr>
        <a:xfrm>
          <a:off x="8699500" y="61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121797</xdr:rowOff>
    </xdr:from>
    <xdr:ext cx="534377" cy="259045"/>
    <xdr:sp macro="" textlink="">
      <xdr:nvSpPr>
        <xdr:cNvPr id="321" name="テキスト ボックス 320"/>
        <xdr:cNvSpPr txBox="1"/>
      </xdr:nvSpPr>
      <xdr:spPr>
        <a:xfrm>
          <a:off x="8483111" y="595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62,948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48666</xdr:rowOff>
    </xdr:from>
    <xdr:to>
      <xdr:col>11</xdr:col>
      <xdr:colOff>358775</xdr:colOff>
      <xdr:row>35</xdr:row>
      <xdr:rowOff>150266</xdr:rowOff>
    </xdr:to>
    <xdr:sp macro="" textlink="">
      <xdr:nvSpPr>
        <xdr:cNvPr id="322" name="円/楕円 321"/>
        <xdr:cNvSpPr/>
      </xdr:nvSpPr>
      <xdr:spPr>
        <a:xfrm>
          <a:off x="7810500" y="60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166793</xdr:rowOff>
    </xdr:from>
    <xdr:ext cx="534377" cy="259045"/>
    <xdr:sp macro="" textlink="">
      <xdr:nvSpPr>
        <xdr:cNvPr id="323" name="テキスト ボックス 322"/>
        <xdr:cNvSpPr txBox="1"/>
      </xdr:nvSpPr>
      <xdr:spPr>
        <a:xfrm>
          <a:off x="7594111" y="582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76,224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61192</xdr:rowOff>
    </xdr:from>
    <xdr:to>
      <xdr:col>10</xdr:col>
      <xdr:colOff>155575</xdr:colOff>
      <xdr:row>35</xdr:row>
      <xdr:rowOff>162792</xdr:rowOff>
    </xdr:to>
    <xdr:sp macro="" textlink="">
      <xdr:nvSpPr>
        <xdr:cNvPr id="324" name="円/楕円 323"/>
        <xdr:cNvSpPr/>
      </xdr:nvSpPr>
      <xdr:spPr>
        <a:xfrm>
          <a:off x="6921500" y="60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7869</xdr:rowOff>
    </xdr:from>
    <xdr:ext cx="534377" cy="259045"/>
    <xdr:sp macro="" textlink="">
      <xdr:nvSpPr>
        <xdr:cNvPr id="325" name="テキスト ボックス 324"/>
        <xdr:cNvSpPr txBox="1"/>
      </xdr:nvSpPr>
      <xdr:spPr>
        <a:xfrm>
          <a:off x="6705111" y="583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108748</xdr:rowOff>
    </xdr:from>
    <xdr:to>
      <xdr:col>15</xdr:col>
      <xdr:colOff>180975</xdr:colOff>
      <xdr:row>57</xdr:row>
      <xdr:rowOff>59306</xdr:rowOff>
    </xdr:to>
    <xdr:cxnSp macro="">
      <xdr:nvCxnSpPr>
        <xdr:cNvPr id="352" name="直線コネクタ 351"/>
        <xdr:cNvCxnSpPr/>
      </xdr:nvCxnSpPr>
      <xdr:spPr>
        <a:xfrm>
          <a:off x="9639300" y="9709948"/>
          <a:ext cx="838200" cy="12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61002</xdr:rowOff>
    </xdr:from>
    <xdr:to>
      <xdr:col>14</xdr:col>
      <xdr:colOff>28575</xdr:colOff>
      <xdr:row>56</xdr:row>
      <xdr:rowOff>108748</xdr:rowOff>
    </xdr:to>
    <xdr:cxnSp macro="">
      <xdr:nvCxnSpPr>
        <xdr:cNvPr id="355" name="直線コネクタ 354"/>
        <xdr:cNvCxnSpPr/>
      </xdr:nvCxnSpPr>
      <xdr:spPr>
        <a:xfrm>
          <a:off x="8750300" y="9662202"/>
          <a:ext cx="889000" cy="4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61002</xdr:rowOff>
    </xdr:from>
    <xdr:to>
      <xdr:col>12</xdr:col>
      <xdr:colOff>511175</xdr:colOff>
      <xdr:row>56</xdr:row>
      <xdr:rowOff>146581</xdr:rowOff>
    </xdr:to>
    <xdr:cxnSp macro="">
      <xdr:nvCxnSpPr>
        <xdr:cNvPr id="358" name="直線コネクタ 357"/>
        <xdr:cNvCxnSpPr/>
      </xdr:nvCxnSpPr>
      <xdr:spPr>
        <a:xfrm flipV="1">
          <a:off x="7861300" y="9662202"/>
          <a:ext cx="889000" cy="8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146581</xdr:rowOff>
    </xdr:from>
    <xdr:to>
      <xdr:col>11</xdr:col>
      <xdr:colOff>307975</xdr:colOff>
      <xdr:row>57</xdr:row>
      <xdr:rowOff>39747</xdr:rowOff>
    </xdr:to>
    <xdr:cxnSp macro="">
      <xdr:nvCxnSpPr>
        <xdr:cNvPr id="361" name="直線コネクタ 360"/>
        <xdr:cNvCxnSpPr/>
      </xdr:nvCxnSpPr>
      <xdr:spPr>
        <a:xfrm flipV="1">
          <a:off x="6972300" y="9747781"/>
          <a:ext cx="889000" cy="6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8506</xdr:rowOff>
    </xdr:from>
    <xdr:to>
      <xdr:col>15</xdr:col>
      <xdr:colOff>231775</xdr:colOff>
      <xdr:row>57</xdr:row>
      <xdr:rowOff>110106</xdr:rowOff>
    </xdr:to>
    <xdr:sp macro="" textlink="">
      <xdr:nvSpPr>
        <xdr:cNvPr id="371" name="円/楕円 370"/>
        <xdr:cNvSpPr/>
      </xdr:nvSpPr>
      <xdr:spPr>
        <a:xfrm>
          <a:off x="10426700" y="978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158383</xdr:rowOff>
    </xdr:from>
    <xdr:ext cx="534377" cy="259045"/>
    <xdr:sp macro="" textlink="">
      <xdr:nvSpPr>
        <xdr:cNvPr id="372" name="普通建設事業費該当値テキスト"/>
        <xdr:cNvSpPr txBox="1"/>
      </xdr:nvSpPr>
      <xdr:spPr>
        <a:xfrm>
          <a:off x="10528300" y="975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55,084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57948</xdr:rowOff>
    </xdr:from>
    <xdr:to>
      <xdr:col>14</xdr:col>
      <xdr:colOff>79375</xdr:colOff>
      <xdr:row>56</xdr:row>
      <xdr:rowOff>159548</xdr:rowOff>
    </xdr:to>
    <xdr:sp macro="" textlink="">
      <xdr:nvSpPr>
        <xdr:cNvPr id="373" name="円/楕円 372"/>
        <xdr:cNvSpPr/>
      </xdr:nvSpPr>
      <xdr:spPr>
        <a:xfrm>
          <a:off x="9588500" y="965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150675</xdr:rowOff>
    </xdr:from>
    <xdr:ext cx="534377" cy="259045"/>
    <xdr:sp macro="" textlink="">
      <xdr:nvSpPr>
        <xdr:cNvPr id="374" name="テキスト ボックス 373"/>
        <xdr:cNvSpPr txBox="1"/>
      </xdr:nvSpPr>
      <xdr:spPr>
        <a:xfrm>
          <a:off x="9372111" y="975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81,770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10202</xdr:rowOff>
    </xdr:from>
    <xdr:to>
      <xdr:col>12</xdr:col>
      <xdr:colOff>561975</xdr:colOff>
      <xdr:row>56</xdr:row>
      <xdr:rowOff>111802</xdr:rowOff>
    </xdr:to>
    <xdr:sp macro="" textlink="">
      <xdr:nvSpPr>
        <xdr:cNvPr id="375" name="円/楕円 374"/>
        <xdr:cNvSpPr/>
      </xdr:nvSpPr>
      <xdr:spPr>
        <a:xfrm>
          <a:off x="8699500" y="961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102929</xdr:rowOff>
    </xdr:from>
    <xdr:ext cx="534377" cy="259045"/>
    <xdr:sp macro="" textlink="">
      <xdr:nvSpPr>
        <xdr:cNvPr id="376" name="テキスト ボックス 375"/>
        <xdr:cNvSpPr txBox="1"/>
      </xdr:nvSpPr>
      <xdr:spPr>
        <a:xfrm>
          <a:off x="8483111" y="970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92,213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95781</xdr:rowOff>
    </xdr:from>
    <xdr:to>
      <xdr:col>11</xdr:col>
      <xdr:colOff>358775</xdr:colOff>
      <xdr:row>57</xdr:row>
      <xdr:rowOff>25931</xdr:rowOff>
    </xdr:to>
    <xdr:sp macro="" textlink="">
      <xdr:nvSpPr>
        <xdr:cNvPr id="377" name="円/楕円 376"/>
        <xdr:cNvSpPr/>
      </xdr:nvSpPr>
      <xdr:spPr>
        <a:xfrm>
          <a:off x="7810500" y="969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17058</xdr:rowOff>
    </xdr:from>
    <xdr:ext cx="534377" cy="259045"/>
    <xdr:sp macro="" textlink="">
      <xdr:nvSpPr>
        <xdr:cNvPr id="378" name="テキスト ボックス 377"/>
        <xdr:cNvSpPr txBox="1"/>
      </xdr:nvSpPr>
      <xdr:spPr>
        <a:xfrm>
          <a:off x="7594111" y="978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73,495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160397</xdr:rowOff>
    </xdr:from>
    <xdr:to>
      <xdr:col>10</xdr:col>
      <xdr:colOff>155575</xdr:colOff>
      <xdr:row>57</xdr:row>
      <xdr:rowOff>90547</xdr:rowOff>
    </xdr:to>
    <xdr:sp macro="" textlink="">
      <xdr:nvSpPr>
        <xdr:cNvPr id="379" name="円/楕円 378"/>
        <xdr:cNvSpPr/>
      </xdr:nvSpPr>
      <xdr:spPr>
        <a:xfrm>
          <a:off x="6921500" y="976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81674</xdr:rowOff>
    </xdr:from>
    <xdr:ext cx="534377" cy="259045"/>
    <xdr:sp macro="" textlink="">
      <xdr:nvSpPr>
        <xdr:cNvPr id="380" name="テキスト ボックス 379"/>
        <xdr:cNvSpPr txBox="1"/>
      </xdr:nvSpPr>
      <xdr:spPr>
        <a:xfrm>
          <a:off x="6705111" y="985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144669</xdr:rowOff>
    </xdr:from>
    <xdr:to>
      <xdr:col>15</xdr:col>
      <xdr:colOff>180975</xdr:colOff>
      <xdr:row>79</xdr:row>
      <xdr:rowOff>558</xdr:rowOff>
    </xdr:to>
    <xdr:cxnSp macro="">
      <xdr:nvCxnSpPr>
        <xdr:cNvPr id="409" name="直線コネクタ 408"/>
        <xdr:cNvCxnSpPr/>
      </xdr:nvCxnSpPr>
      <xdr:spPr>
        <a:xfrm>
          <a:off x="9639300" y="13174869"/>
          <a:ext cx="838200" cy="37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144669</xdr:rowOff>
    </xdr:from>
    <xdr:to>
      <xdr:col>14</xdr:col>
      <xdr:colOff>28575</xdr:colOff>
      <xdr:row>78</xdr:row>
      <xdr:rowOff>54882</xdr:rowOff>
    </xdr:to>
    <xdr:cxnSp macro="">
      <xdr:nvCxnSpPr>
        <xdr:cNvPr id="412" name="直線コネクタ 411"/>
        <xdr:cNvCxnSpPr/>
      </xdr:nvCxnSpPr>
      <xdr:spPr>
        <a:xfrm flipV="1">
          <a:off x="8750300" y="13174869"/>
          <a:ext cx="889000" cy="25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121208</xdr:rowOff>
    </xdr:from>
    <xdr:to>
      <xdr:col>15</xdr:col>
      <xdr:colOff>231775</xdr:colOff>
      <xdr:row>79</xdr:row>
      <xdr:rowOff>51358</xdr:rowOff>
    </xdr:to>
    <xdr:sp macro="" textlink="">
      <xdr:nvSpPr>
        <xdr:cNvPr id="422" name="円/楕円 421"/>
        <xdr:cNvSpPr/>
      </xdr:nvSpPr>
      <xdr:spPr>
        <a:xfrm>
          <a:off x="10426700" y="134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36135</xdr:rowOff>
    </xdr:from>
    <xdr:ext cx="469744" cy="259045"/>
    <xdr:sp macro="" textlink="">
      <xdr:nvSpPr>
        <xdr:cNvPr id="423" name="普通建設事業費 （ うち新規整備　）該当値テキスト"/>
        <xdr:cNvSpPr txBox="1"/>
      </xdr:nvSpPr>
      <xdr:spPr>
        <a:xfrm>
          <a:off x="10528300" y="1340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93869</xdr:rowOff>
    </xdr:from>
    <xdr:to>
      <xdr:col>14</xdr:col>
      <xdr:colOff>79375</xdr:colOff>
      <xdr:row>77</xdr:row>
      <xdr:rowOff>24019</xdr:rowOff>
    </xdr:to>
    <xdr:sp macro="" textlink="">
      <xdr:nvSpPr>
        <xdr:cNvPr id="424" name="円/楕円 423"/>
        <xdr:cNvSpPr/>
      </xdr:nvSpPr>
      <xdr:spPr>
        <a:xfrm>
          <a:off x="9588500" y="1312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40545</xdr:rowOff>
    </xdr:from>
    <xdr:ext cx="534377" cy="259045"/>
    <xdr:sp macro="" textlink="">
      <xdr:nvSpPr>
        <xdr:cNvPr id="425" name="テキスト ボックス 424"/>
        <xdr:cNvSpPr txBox="1"/>
      </xdr:nvSpPr>
      <xdr:spPr>
        <a:xfrm>
          <a:off x="9372111" y="1289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4082</xdr:rowOff>
    </xdr:from>
    <xdr:to>
      <xdr:col>12</xdr:col>
      <xdr:colOff>561975</xdr:colOff>
      <xdr:row>78</xdr:row>
      <xdr:rowOff>105682</xdr:rowOff>
    </xdr:to>
    <xdr:sp macro="" textlink="">
      <xdr:nvSpPr>
        <xdr:cNvPr id="426" name="円/楕円 425"/>
        <xdr:cNvSpPr/>
      </xdr:nvSpPr>
      <xdr:spPr>
        <a:xfrm>
          <a:off x="8699500" y="133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96809</xdr:rowOff>
    </xdr:from>
    <xdr:ext cx="534377" cy="259045"/>
    <xdr:sp macro="" textlink="">
      <xdr:nvSpPr>
        <xdr:cNvPr id="427" name="テキスト ボックス 426"/>
        <xdr:cNvSpPr txBox="1"/>
      </xdr:nvSpPr>
      <xdr:spPr>
        <a:xfrm>
          <a:off x="8483111" y="1346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149165</xdr:rowOff>
    </xdr:from>
    <xdr:to>
      <xdr:col>15</xdr:col>
      <xdr:colOff>180975</xdr:colOff>
      <xdr:row>97</xdr:row>
      <xdr:rowOff>135665</xdr:rowOff>
    </xdr:to>
    <xdr:cxnSp macro="">
      <xdr:nvCxnSpPr>
        <xdr:cNvPr id="452" name="直線コネクタ 451"/>
        <xdr:cNvCxnSpPr/>
      </xdr:nvCxnSpPr>
      <xdr:spPr>
        <a:xfrm flipV="1">
          <a:off x="9639300" y="16608365"/>
          <a:ext cx="838200" cy="1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130899</xdr:rowOff>
    </xdr:from>
    <xdr:to>
      <xdr:col>14</xdr:col>
      <xdr:colOff>28575</xdr:colOff>
      <xdr:row>97</xdr:row>
      <xdr:rowOff>135665</xdr:rowOff>
    </xdr:to>
    <xdr:cxnSp macro="">
      <xdr:nvCxnSpPr>
        <xdr:cNvPr id="455" name="直線コネクタ 454"/>
        <xdr:cNvCxnSpPr/>
      </xdr:nvCxnSpPr>
      <xdr:spPr>
        <a:xfrm>
          <a:off x="8750300" y="16590099"/>
          <a:ext cx="889000" cy="17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98365</xdr:rowOff>
    </xdr:from>
    <xdr:to>
      <xdr:col>15</xdr:col>
      <xdr:colOff>231775</xdr:colOff>
      <xdr:row>97</xdr:row>
      <xdr:rowOff>28515</xdr:rowOff>
    </xdr:to>
    <xdr:sp macro="" textlink="">
      <xdr:nvSpPr>
        <xdr:cNvPr id="465" name="円/楕円 464"/>
        <xdr:cNvSpPr/>
      </xdr:nvSpPr>
      <xdr:spPr>
        <a:xfrm>
          <a:off x="10426700" y="1655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76792</xdr:rowOff>
    </xdr:from>
    <xdr:ext cx="534377" cy="259045"/>
    <xdr:sp macro="" textlink="">
      <xdr:nvSpPr>
        <xdr:cNvPr id="466" name="普通建設事業費 （ うち更新整備　）該当値テキスト"/>
        <xdr:cNvSpPr txBox="1"/>
      </xdr:nvSpPr>
      <xdr:spPr>
        <a:xfrm>
          <a:off x="10528300" y="1653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38,344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84865</xdr:rowOff>
    </xdr:from>
    <xdr:to>
      <xdr:col>14</xdr:col>
      <xdr:colOff>79375</xdr:colOff>
      <xdr:row>98</xdr:row>
      <xdr:rowOff>15015</xdr:rowOff>
    </xdr:to>
    <xdr:sp macro="" textlink="">
      <xdr:nvSpPr>
        <xdr:cNvPr id="467" name="円/楕円 466"/>
        <xdr:cNvSpPr/>
      </xdr:nvSpPr>
      <xdr:spPr>
        <a:xfrm>
          <a:off x="9588500" y="1671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6142</xdr:rowOff>
    </xdr:from>
    <xdr:ext cx="534377" cy="259045"/>
    <xdr:sp macro="" textlink="">
      <xdr:nvSpPr>
        <xdr:cNvPr id="468" name="テキスト ボックス 467"/>
        <xdr:cNvSpPr txBox="1"/>
      </xdr:nvSpPr>
      <xdr:spPr>
        <a:xfrm>
          <a:off x="9372111" y="1680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80099</xdr:rowOff>
    </xdr:from>
    <xdr:to>
      <xdr:col>12</xdr:col>
      <xdr:colOff>561975</xdr:colOff>
      <xdr:row>97</xdr:row>
      <xdr:rowOff>10249</xdr:rowOff>
    </xdr:to>
    <xdr:sp macro="" textlink="">
      <xdr:nvSpPr>
        <xdr:cNvPr id="469" name="円/楕円 468"/>
        <xdr:cNvSpPr/>
      </xdr:nvSpPr>
      <xdr:spPr>
        <a:xfrm>
          <a:off x="8699500" y="165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26776</xdr:rowOff>
    </xdr:from>
    <xdr:ext cx="534377" cy="259045"/>
    <xdr:sp macro="" textlink="">
      <xdr:nvSpPr>
        <xdr:cNvPr id="470" name="テキスト ボックス 469"/>
        <xdr:cNvSpPr txBox="1"/>
      </xdr:nvSpPr>
      <xdr:spPr>
        <a:xfrm>
          <a:off x="8483111" y="1631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45471</xdr:rowOff>
    </xdr:from>
    <xdr:to>
      <xdr:col>23</xdr:col>
      <xdr:colOff>517525</xdr:colOff>
      <xdr:row>38</xdr:row>
      <xdr:rowOff>83739</xdr:rowOff>
    </xdr:to>
    <xdr:cxnSp macro="">
      <xdr:nvCxnSpPr>
        <xdr:cNvPr id="497" name="直線コネクタ 496"/>
        <xdr:cNvCxnSpPr/>
      </xdr:nvCxnSpPr>
      <xdr:spPr>
        <a:xfrm flipV="1">
          <a:off x="15481300" y="6560571"/>
          <a:ext cx="838200" cy="3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17719</xdr:rowOff>
    </xdr:from>
    <xdr:to>
      <xdr:col>22</xdr:col>
      <xdr:colOff>365125</xdr:colOff>
      <xdr:row>38</xdr:row>
      <xdr:rowOff>83739</xdr:rowOff>
    </xdr:to>
    <xdr:cxnSp macro="">
      <xdr:nvCxnSpPr>
        <xdr:cNvPr id="500" name="直線コネクタ 499"/>
        <xdr:cNvCxnSpPr/>
      </xdr:nvCxnSpPr>
      <xdr:spPr>
        <a:xfrm>
          <a:off x="14592300" y="6532819"/>
          <a:ext cx="889000" cy="6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17719</xdr:rowOff>
    </xdr:from>
    <xdr:to>
      <xdr:col>21</xdr:col>
      <xdr:colOff>161925</xdr:colOff>
      <xdr:row>38</xdr:row>
      <xdr:rowOff>71189</xdr:rowOff>
    </xdr:to>
    <xdr:cxnSp macro="">
      <xdr:nvCxnSpPr>
        <xdr:cNvPr id="503" name="直線コネクタ 502"/>
        <xdr:cNvCxnSpPr/>
      </xdr:nvCxnSpPr>
      <xdr:spPr>
        <a:xfrm flipV="1">
          <a:off x="13703300" y="6532819"/>
          <a:ext cx="889000" cy="5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100404</xdr:rowOff>
    </xdr:from>
    <xdr:to>
      <xdr:col>19</xdr:col>
      <xdr:colOff>644525</xdr:colOff>
      <xdr:row>38</xdr:row>
      <xdr:rowOff>71189</xdr:rowOff>
    </xdr:to>
    <xdr:cxnSp macro="">
      <xdr:nvCxnSpPr>
        <xdr:cNvPr id="506" name="直線コネクタ 505"/>
        <xdr:cNvCxnSpPr/>
      </xdr:nvCxnSpPr>
      <xdr:spPr>
        <a:xfrm>
          <a:off x="12814300" y="6444054"/>
          <a:ext cx="889000" cy="14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166121</xdr:rowOff>
    </xdr:from>
    <xdr:to>
      <xdr:col>23</xdr:col>
      <xdr:colOff>568325</xdr:colOff>
      <xdr:row>38</xdr:row>
      <xdr:rowOff>96271</xdr:rowOff>
    </xdr:to>
    <xdr:sp macro="" textlink="">
      <xdr:nvSpPr>
        <xdr:cNvPr id="516" name="円/楕円 515"/>
        <xdr:cNvSpPr/>
      </xdr:nvSpPr>
      <xdr:spPr>
        <a:xfrm>
          <a:off x="16268700" y="650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142811</xdr:rowOff>
    </xdr:from>
    <xdr:ext cx="469744" cy="259045"/>
    <xdr:sp macro="" textlink="">
      <xdr:nvSpPr>
        <xdr:cNvPr id="517" name="災害復旧事業費該当値テキスト"/>
        <xdr:cNvSpPr txBox="1"/>
      </xdr:nvSpPr>
      <xdr:spPr>
        <a:xfrm>
          <a:off x="16370300" y="648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32939</xdr:rowOff>
    </xdr:from>
    <xdr:to>
      <xdr:col>22</xdr:col>
      <xdr:colOff>415925</xdr:colOff>
      <xdr:row>38</xdr:row>
      <xdr:rowOff>134539</xdr:rowOff>
    </xdr:to>
    <xdr:sp macro="" textlink="">
      <xdr:nvSpPr>
        <xdr:cNvPr id="518" name="円/楕円 517"/>
        <xdr:cNvSpPr/>
      </xdr:nvSpPr>
      <xdr:spPr>
        <a:xfrm>
          <a:off x="15430500" y="65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125666</xdr:rowOff>
    </xdr:from>
    <xdr:ext cx="469744" cy="259045"/>
    <xdr:sp macro="" textlink="">
      <xdr:nvSpPr>
        <xdr:cNvPr id="519" name="テキスト ボックス 518"/>
        <xdr:cNvSpPr txBox="1"/>
      </xdr:nvSpPr>
      <xdr:spPr>
        <a:xfrm>
          <a:off x="15246427" y="664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138369</xdr:rowOff>
    </xdr:from>
    <xdr:to>
      <xdr:col>21</xdr:col>
      <xdr:colOff>212725</xdr:colOff>
      <xdr:row>38</xdr:row>
      <xdr:rowOff>68519</xdr:rowOff>
    </xdr:to>
    <xdr:sp macro="" textlink="">
      <xdr:nvSpPr>
        <xdr:cNvPr id="520" name="円/楕円 519"/>
        <xdr:cNvSpPr/>
      </xdr:nvSpPr>
      <xdr:spPr>
        <a:xfrm>
          <a:off x="14541500" y="648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59646</xdr:rowOff>
    </xdr:from>
    <xdr:ext cx="469744" cy="259045"/>
    <xdr:sp macro="" textlink="">
      <xdr:nvSpPr>
        <xdr:cNvPr id="521" name="テキスト ボックス 520"/>
        <xdr:cNvSpPr txBox="1"/>
      </xdr:nvSpPr>
      <xdr:spPr>
        <a:xfrm>
          <a:off x="14357427" y="657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20389</xdr:rowOff>
    </xdr:from>
    <xdr:to>
      <xdr:col>20</xdr:col>
      <xdr:colOff>9525</xdr:colOff>
      <xdr:row>38</xdr:row>
      <xdr:rowOff>121989</xdr:rowOff>
    </xdr:to>
    <xdr:sp macro="" textlink="">
      <xdr:nvSpPr>
        <xdr:cNvPr id="522" name="円/楕円 521"/>
        <xdr:cNvSpPr/>
      </xdr:nvSpPr>
      <xdr:spPr>
        <a:xfrm>
          <a:off x="13652500" y="65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113116</xdr:rowOff>
    </xdr:from>
    <xdr:ext cx="469744" cy="259045"/>
    <xdr:sp macro="" textlink="">
      <xdr:nvSpPr>
        <xdr:cNvPr id="523" name="テキスト ボックス 522"/>
        <xdr:cNvSpPr txBox="1"/>
      </xdr:nvSpPr>
      <xdr:spPr>
        <a:xfrm>
          <a:off x="13468427" y="662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49604</xdr:rowOff>
    </xdr:from>
    <xdr:to>
      <xdr:col>18</xdr:col>
      <xdr:colOff>492125</xdr:colOff>
      <xdr:row>37</xdr:row>
      <xdr:rowOff>151204</xdr:rowOff>
    </xdr:to>
    <xdr:sp macro="" textlink="">
      <xdr:nvSpPr>
        <xdr:cNvPr id="524" name="円/楕円 523"/>
        <xdr:cNvSpPr/>
      </xdr:nvSpPr>
      <xdr:spPr>
        <a:xfrm>
          <a:off x="12763500" y="639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142331</xdr:rowOff>
    </xdr:from>
    <xdr:ext cx="469744" cy="259045"/>
    <xdr:sp macro="" textlink="">
      <xdr:nvSpPr>
        <xdr:cNvPr id="525" name="テキスト ボックス 524"/>
        <xdr:cNvSpPr txBox="1"/>
      </xdr:nvSpPr>
      <xdr:spPr>
        <a:xfrm>
          <a:off x="12579427" y="648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4727</xdr:rowOff>
    </xdr:from>
    <xdr:to>
      <xdr:col>23</xdr:col>
      <xdr:colOff>517525</xdr:colOff>
      <xdr:row>78</xdr:row>
      <xdr:rowOff>6486</xdr:rowOff>
    </xdr:to>
    <xdr:cxnSp macro="">
      <xdr:nvCxnSpPr>
        <xdr:cNvPr id="611" name="直線コネクタ 610"/>
        <xdr:cNvCxnSpPr/>
      </xdr:nvCxnSpPr>
      <xdr:spPr>
        <a:xfrm flipV="1">
          <a:off x="15481300" y="13377827"/>
          <a:ext cx="838200" cy="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152864</xdr:rowOff>
    </xdr:from>
    <xdr:to>
      <xdr:col>22</xdr:col>
      <xdr:colOff>365125</xdr:colOff>
      <xdr:row>78</xdr:row>
      <xdr:rowOff>6486</xdr:rowOff>
    </xdr:to>
    <xdr:cxnSp macro="">
      <xdr:nvCxnSpPr>
        <xdr:cNvPr id="614" name="直線コネクタ 613"/>
        <xdr:cNvCxnSpPr/>
      </xdr:nvCxnSpPr>
      <xdr:spPr>
        <a:xfrm>
          <a:off x="14592300" y="13354514"/>
          <a:ext cx="889000" cy="2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152864</xdr:rowOff>
    </xdr:from>
    <xdr:to>
      <xdr:col>21</xdr:col>
      <xdr:colOff>161925</xdr:colOff>
      <xdr:row>77</xdr:row>
      <xdr:rowOff>157359</xdr:rowOff>
    </xdr:to>
    <xdr:cxnSp macro="">
      <xdr:nvCxnSpPr>
        <xdr:cNvPr id="617" name="直線コネクタ 616"/>
        <xdr:cNvCxnSpPr/>
      </xdr:nvCxnSpPr>
      <xdr:spPr>
        <a:xfrm flipV="1">
          <a:off x="13703300" y="13354514"/>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151899</xdr:rowOff>
    </xdr:from>
    <xdr:to>
      <xdr:col>19</xdr:col>
      <xdr:colOff>644525</xdr:colOff>
      <xdr:row>77</xdr:row>
      <xdr:rowOff>157359</xdr:rowOff>
    </xdr:to>
    <xdr:cxnSp macro="">
      <xdr:nvCxnSpPr>
        <xdr:cNvPr id="620" name="直線コネクタ 619"/>
        <xdr:cNvCxnSpPr/>
      </xdr:nvCxnSpPr>
      <xdr:spPr>
        <a:xfrm>
          <a:off x="12814300" y="13353549"/>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125377</xdr:rowOff>
    </xdr:from>
    <xdr:to>
      <xdr:col>23</xdr:col>
      <xdr:colOff>568325</xdr:colOff>
      <xdr:row>78</xdr:row>
      <xdr:rowOff>55527</xdr:rowOff>
    </xdr:to>
    <xdr:sp macro="" textlink="">
      <xdr:nvSpPr>
        <xdr:cNvPr id="630" name="円/楕円 629"/>
        <xdr:cNvSpPr/>
      </xdr:nvSpPr>
      <xdr:spPr>
        <a:xfrm>
          <a:off x="16268700" y="1332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103804</xdr:rowOff>
    </xdr:from>
    <xdr:ext cx="534377" cy="259045"/>
    <xdr:sp macro="" textlink="">
      <xdr:nvSpPr>
        <xdr:cNvPr id="631" name="公債費該当値テキスト"/>
        <xdr:cNvSpPr txBox="1"/>
      </xdr:nvSpPr>
      <xdr:spPr>
        <a:xfrm>
          <a:off x="16370300" y="1330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55,426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127136</xdr:rowOff>
    </xdr:from>
    <xdr:to>
      <xdr:col>22</xdr:col>
      <xdr:colOff>415925</xdr:colOff>
      <xdr:row>78</xdr:row>
      <xdr:rowOff>57286</xdr:rowOff>
    </xdr:to>
    <xdr:sp macro="" textlink="">
      <xdr:nvSpPr>
        <xdr:cNvPr id="632" name="円/楕円 631"/>
        <xdr:cNvSpPr/>
      </xdr:nvSpPr>
      <xdr:spPr>
        <a:xfrm>
          <a:off x="15430500" y="1332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48413</xdr:rowOff>
    </xdr:from>
    <xdr:ext cx="534377" cy="259045"/>
    <xdr:sp macro="" textlink="">
      <xdr:nvSpPr>
        <xdr:cNvPr id="633" name="テキスト ボックス 632"/>
        <xdr:cNvSpPr txBox="1"/>
      </xdr:nvSpPr>
      <xdr:spPr>
        <a:xfrm>
          <a:off x="15214111" y="1342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102064</xdr:rowOff>
    </xdr:from>
    <xdr:to>
      <xdr:col>21</xdr:col>
      <xdr:colOff>212725</xdr:colOff>
      <xdr:row>78</xdr:row>
      <xdr:rowOff>32214</xdr:rowOff>
    </xdr:to>
    <xdr:sp macro="" textlink="">
      <xdr:nvSpPr>
        <xdr:cNvPr id="634" name="円/楕円 633"/>
        <xdr:cNvSpPr/>
      </xdr:nvSpPr>
      <xdr:spPr>
        <a:xfrm>
          <a:off x="14541500" y="133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23341</xdr:rowOff>
    </xdr:from>
    <xdr:ext cx="534377" cy="259045"/>
    <xdr:sp macro="" textlink="">
      <xdr:nvSpPr>
        <xdr:cNvPr id="635" name="テキスト ボックス 634"/>
        <xdr:cNvSpPr txBox="1"/>
      </xdr:nvSpPr>
      <xdr:spPr>
        <a:xfrm>
          <a:off x="14325111" y="1339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61,545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106559</xdr:rowOff>
    </xdr:from>
    <xdr:to>
      <xdr:col>20</xdr:col>
      <xdr:colOff>9525</xdr:colOff>
      <xdr:row>78</xdr:row>
      <xdr:rowOff>36709</xdr:rowOff>
    </xdr:to>
    <xdr:sp macro="" textlink="">
      <xdr:nvSpPr>
        <xdr:cNvPr id="636" name="円/楕円 635"/>
        <xdr:cNvSpPr/>
      </xdr:nvSpPr>
      <xdr:spPr>
        <a:xfrm>
          <a:off x="13652500" y="133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27836</xdr:rowOff>
    </xdr:from>
    <xdr:ext cx="534377" cy="259045"/>
    <xdr:sp macro="" textlink="">
      <xdr:nvSpPr>
        <xdr:cNvPr id="637" name="テキスト ボックス 636"/>
        <xdr:cNvSpPr txBox="1"/>
      </xdr:nvSpPr>
      <xdr:spPr>
        <a:xfrm>
          <a:off x="13436111" y="1340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101099</xdr:rowOff>
    </xdr:from>
    <xdr:to>
      <xdr:col>18</xdr:col>
      <xdr:colOff>492125</xdr:colOff>
      <xdr:row>78</xdr:row>
      <xdr:rowOff>31249</xdr:rowOff>
    </xdr:to>
    <xdr:sp macro="" textlink="">
      <xdr:nvSpPr>
        <xdr:cNvPr id="638" name="円/楕円 637"/>
        <xdr:cNvSpPr/>
      </xdr:nvSpPr>
      <xdr:spPr>
        <a:xfrm>
          <a:off x="12763500" y="1330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22376</xdr:rowOff>
    </xdr:from>
    <xdr:ext cx="534377" cy="259045"/>
    <xdr:sp macro="" textlink="">
      <xdr:nvSpPr>
        <xdr:cNvPr id="639" name="テキスト ボックス 638"/>
        <xdr:cNvSpPr txBox="1"/>
      </xdr:nvSpPr>
      <xdr:spPr>
        <a:xfrm>
          <a:off x="12547111" y="1339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72941</xdr:rowOff>
    </xdr:from>
    <xdr:to>
      <xdr:col>23</xdr:col>
      <xdr:colOff>517525</xdr:colOff>
      <xdr:row>98</xdr:row>
      <xdr:rowOff>132629</xdr:rowOff>
    </xdr:to>
    <xdr:cxnSp macro="">
      <xdr:nvCxnSpPr>
        <xdr:cNvPr id="668" name="直線コネクタ 667"/>
        <xdr:cNvCxnSpPr/>
      </xdr:nvCxnSpPr>
      <xdr:spPr>
        <a:xfrm>
          <a:off x="15481300" y="16875041"/>
          <a:ext cx="838200" cy="5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72941</xdr:rowOff>
    </xdr:from>
    <xdr:to>
      <xdr:col>22</xdr:col>
      <xdr:colOff>365125</xdr:colOff>
      <xdr:row>99</xdr:row>
      <xdr:rowOff>29339</xdr:rowOff>
    </xdr:to>
    <xdr:cxnSp macro="">
      <xdr:nvCxnSpPr>
        <xdr:cNvPr id="671" name="直線コネクタ 670"/>
        <xdr:cNvCxnSpPr/>
      </xdr:nvCxnSpPr>
      <xdr:spPr>
        <a:xfrm flipV="1">
          <a:off x="14592300" y="16875041"/>
          <a:ext cx="889000" cy="12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171239</xdr:rowOff>
    </xdr:from>
    <xdr:to>
      <xdr:col>21</xdr:col>
      <xdr:colOff>161925</xdr:colOff>
      <xdr:row>99</xdr:row>
      <xdr:rowOff>29339</xdr:rowOff>
    </xdr:to>
    <xdr:cxnSp macro="">
      <xdr:nvCxnSpPr>
        <xdr:cNvPr id="674" name="直線コネクタ 673"/>
        <xdr:cNvCxnSpPr/>
      </xdr:nvCxnSpPr>
      <xdr:spPr>
        <a:xfrm>
          <a:off x="13703300" y="16973339"/>
          <a:ext cx="889000" cy="2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171239</xdr:rowOff>
    </xdr:from>
    <xdr:to>
      <xdr:col>19</xdr:col>
      <xdr:colOff>644525</xdr:colOff>
      <xdr:row>99</xdr:row>
      <xdr:rowOff>38294</xdr:rowOff>
    </xdr:to>
    <xdr:cxnSp macro="">
      <xdr:nvCxnSpPr>
        <xdr:cNvPr id="677" name="直線コネクタ 676"/>
        <xdr:cNvCxnSpPr/>
      </xdr:nvCxnSpPr>
      <xdr:spPr>
        <a:xfrm flipV="1">
          <a:off x="12814300" y="16973339"/>
          <a:ext cx="889000" cy="3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81829</xdr:rowOff>
    </xdr:from>
    <xdr:to>
      <xdr:col>23</xdr:col>
      <xdr:colOff>568325</xdr:colOff>
      <xdr:row>99</xdr:row>
      <xdr:rowOff>11979</xdr:rowOff>
    </xdr:to>
    <xdr:sp macro="" textlink="">
      <xdr:nvSpPr>
        <xdr:cNvPr id="687" name="円/楕円 686"/>
        <xdr:cNvSpPr/>
      </xdr:nvSpPr>
      <xdr:spPr>
        <a:xfrm>
          <a:off x="16268700" y="168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168206</xdr:rowOff>
    </xdr:from>
    <xdr:ext cx="534377" cy="259045"/>
    <xdr:sp macro="" textlink="">
      <xdr:nvSpPr>
        <xdr:cNvPr id="688" name="積立金該当値テキスト"/>
        <xdr:cNvSpPr txBox="1"/>
      </xdr:nvSpPr>
      <xdr:spPr>
        <a:xfrm>
          <a:off x="16370300" y="1679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22141</xdr:rowOff>
    </xdr:from>
    <xdr:to>
      <xdr:col>22</xdr:col>
      <xdr:colOff>415925</xdr:colOff>
      <xdr:row>98</xdr:row>
      <xdr:rowOff>123741</xdr:rowOff>
    </xdr:to>
    <xdr:sp macro="" textlink="">
      <xdr:nvSpPr>
        <xdr:cNvPr id="689" name="円/楕円 688"/>
        <xdr:cNvSpPr/>
      </xdr:nvSpPr>
      <xdr:spPr>
        <a:xfrm>
          <a:off x="15430500" y="1682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114868</xdr:rowOff>
    </xdr:from>
    <xdr:ext cx="534377" cy="259045"/>
    <xdr:sp macro="" textlink="">
      <xdr:nvSpPr>
        <xdr:cNvPr id="690" name="テキスト ボックス 689"/>
        <xdr:cNvSpPr txBox="1"/>
      </xdr:nvSpPr>
      <xdr:spPr>
        <a:xfrm>
          <a:off x="15214111" y="1691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149989</xdr:rowOff>
    </xdr:from>
    <xdr:to>
      <xdr:col>21</xdr:col>
      <xdr:colOff>212725</xdr:colOff>
      <xdr:row>99</xdr:row>
      <xdr:rowOff>80139</xdr:rowOff>
    </xdr:to>
    <xdr:sp macro="" textlink="">
      <xdr:nvSpPr>
        <xdr:cNvPr id="691" name="円/楕円 690"/>
        <xdr:cNvSpPr/>
      </xdr:nvSpPr>
      <xdr:spPr>
        <a:xfrm>
          <a:off x="14541500" y="1695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71266</xdr:rowOff>
    </xdr:from>
    <xdr:ext cx="469744" cy="259045"/>
    <xdr:sp macro="" textlink="">
      <xdr:nvSpPr>
        <xdr:cNvPr id="692" name="テキスト ボックス 691"/>
        <xdr:cNvSpPr txBox="1"/>
      </xdr:nvSpPr>
      <xdr:spPr>
        <a:xfrm>
          <a:off x="14357427" y="1704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120439</xdr:rowOff>
    </xdr:from>
    <xdr:to>
      <xdr:col>20</xdr:col>
      <xdr:colOff>9525</xdr:colOff>
      <xdr:row>99</xdr:row>
      <xdr:rowOff>50589</xdr:rowOff>
    </xdr:to>
    <xdr:sp macro="" textlink="">
      <xdr:nvSpPr>
        <xdr:cNvPr id="693" name="円/楕円 692"/>
        <xdr:cNvSpPr/>
      </xdr:nvSpPr>
      <xdr:spPr>
        <a:xfrm>
          <a:off x="13652500" y="1692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41716</xdr:rowOff>
    </xdr:from>
    <xdr:ext cx="469744" cy="259045"/>
    <xdr:sp macro="" textlink="">
      <xdr:nvSpPr>
        <xdr:cNvPr id="694" name="テキスト ボックス 693"/>
        <xdr:cNvSpPr txBox="1"/>
      </xdr:nvSpPr>
      <xdr:spPr>
        <a:xfrm>
          <a:off x="13468427" y="1701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158944</xdr:rowOff>
    </xdr:from>
    <xdr:to>
      <xdr:col>18</xdr:col>
      <xdr:colOff>492125</xdr:colOff>
      <xdr:row>99</xdr:row>
      <xdr:rowOff>89094</xdr:rowOff>
    </xdr:to>
    <xdr:sp macro="" textlink="">
      <xdr:nvSpPr>
        <xdr:cNvPr id="695" name="円/楕円 694"/>
        <xdr:cNvSpPr/>
      </xdr:nvSpPr>
      <xdr:spPr>
        <a:xfrm>
          <a:off x="12763500" y="1696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80221</xdr:rowOff>
    </xdr:from>
    <xdr:ext cx="378565" cy="259045"/>
    <xdr:sp macro="" textlink="">
      <xdr:nvSpPr>
        <xdr:cNvPr id="696" name="テキスト ボックス 695"/>
        <xdr:cNvSpPr txBox="1"/>
      </xdr:nvSpPr>
      <xdr:spPr>
        <a:xfrm>
          <a:off x="12625017" y="17053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90910</xdr:rowOff>
    </xdr:from>
    <xdr:to>
      <xdr:col>32</xdr:col>
      <xdr:colOff>187325</xdr:colOff>
      <xdr:row>59</xdr:row>
      <xdr:rowOff>91171</xdr:rowOff>
    </xdr:to>
    <xdr:cxnSp macro="">
      <xdr:nvCxnSpPr>
        <xdr:cNvPr id="784" name="直線コネクタ 783"/>
        <xdr:cNvCxnSpPr/>
      </xdr:nvCxnSpPr>
      <xdr:spPr>
        <a:xfrm flipV="1">
          <a:off x="21323300" y="10206460"/>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91171</xdr:rowOff>
    </xdr:from>
    <xdr:to>
      <xdr:col>31</xdr:col>
      <xdr:colOff>34925</xdr:colOff>
      <xdr:row>59</xdr:row>
      <xdr:rowOff>91400</xdr:rowOff>
    </xdr:to>
    <xdr:cxnSp macro="">
      <xdr:nvCxnSpPr>
        <xdr:cNvPr id="787" name="直線コネクタ 786"/>
        <xdr:cNvCxnSpPr/>
      </xdr:nvCxnSpPr>
      <xdr:spPr>
        <a:xfrm flipV="1">
          <a:off x="20434300" y="1020672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91400</xdr:rowOff>
    </xdr:from>
    <xdr:to>
      <xdr:col>29</xdr:col>
      <xdr:colOff>517525</xdr:colOff>
      <xdr:row>59</xdr:row>
      <xdr:rowOff>91432</xdr:rowOff>
    </xdr:to>
    <xdr:cxnSp macro="">
      <xdr:nvCxnSpPr>
        <xdr:cNvPr id="790" name="直線コネクタ 789"/>
        <xdr:cNvCxnSpPr/>
      </xdr:nvCxnSpPr>
      <xdr:spPr>
        <a:xfrm flipV="1">
          <a:off x="19545300" y="10206950"/>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91302</xdr:rowOff>
    </xdr:from>
    <xdr:to>
      <xdr:col>28</xdr:col>
      <xdr:colOff>314325</xdr:colOff>
      <xdr:row>59</xdr:row>
      <xdr:rowOff>91432</xdr:rowOff>
    </xdr:to>
    <xdr:cxnSp macro="">
      <xdr:nvCxnSpPr>
        <xdr:cNvPr id="793" name="直線コネクタ 792"/>
        <xdr:cNvCxnSpPr/>
      </xdr:nvCxnSpPr>
      <xdr:spPr>
        <a:xfrm>
          <a:off x="18656300" y="10206852"/>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40110</xdr:rowOff>
    </xdr:from>
    <xdr:to>
      <xdr:col>32</xdr:col>
      <xdr:colOff>238125</xdr:colOff>
      <xdr:row>59</xdr:row>
      <xdr:rowOff>141710</xdr:rowOff>
    </xdr:to>
    <xdr:sp macro="" textlink="">
      <xdr:nvSpPr>
        <xdr:cNvPr id="803" name="円/楕円 802"/>
        <xdr:cNvSpPr/>
      </xdr:nvSpPr>
      <xdr:spPr>
        <a:xfrm>
          <a:off x="22110700" y="1015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126487</xdr:rowOff>
    </xdr:from>
    <xdr:ext cx="378565" cy="259045"/>
    <xdr:sp macro="" textlink="">
      <xdr:nvSpPr>
        <xdr:cNvPr id="804" name="貸付金該当値テキスト"/>
        <xdr:cNvSpPr txBox="1"/>
      </xdr:nvSpPr>
      <xdr:spPr>
        <a:xfrm>
          <a:off x="22212300" y="10070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40371</xdr:rowOff>
    </xdr:from>
    <xdr:to>
      <xdr:col>31</xdr:col>
      <xdr:colOff>85725</xdr:colOff>
      <xdr:row>59</xdr:row>
      <xdr:rowOff>141971</xdr:rowOff>
    </xdr:to>
    <xdr:sp macro="" textlink="">
      <xdr:nvSpPr>
        <xdr:cNvPr id="805" name="円/楕円 804"/>
        <xdr:cNvSpPr/>
      </xdr:nvSpPr>
      <xdr:spPr>
        <a:xfrm>
          <a:off x="21272500" y="1015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133098</xdr:rowOff>
    </xdr:from>
    <xdr:ext cx="378565" cy="259045"/>
    <xdr:sp macro="" textlink="">
      <xdr:nvSpPr>
        <xdr:cNvPr id="806" name="テキスト ボックス 805"/>
        <xdr:cNvSpPr txBox="1"/>
      </xdr:nvSpPr>
      <xdr:spPr>
        <a:xfrm>
          <a:off x="21134017" y="1024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40600</xdr:rowOff>
    </xdr:from>
    <xdr:to>
      <xdr:col>29</xdr:col>
      <xdr:colOff>568325</xdr:colOff>
      <xdr:row>59</xdr:row>
      <xdr:rowOff>142200</xdr:rowOff>
    </xdr:to>
    <xdr:sp macro="" textlink="">
      <xdr:nvSpPr>
        <xdr:cNvPr id="807" name="円/楕円 806"/>
        <xdr:cNvSpPr/>
      </xdr:nvSpPr>
      <xdr:spPr>
        <a:xfrm>
          <a:off x="20383500" y="101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133327</xdr:rowOff>
    </xdr:from>
    <xdr:ext cx="378565" cy="259045"/>
    <xdr:sp macro="" textlink="">
      <xdr:nvSpPr>
        <xdr:cNvPr id="808" name="テキスト ボックス 807"/>
        <xdr:cNvSpPr txBox="1"/>
      </xdr:nvSpPr>
      <xdr:spPr>
        <a:xfrm>
          <a:off x="20245017" y="10248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40632</xdr:rowOff>
    </xdr:from>
    <xdr:to>
      <xdr:col>28</xdr:col>
      <xdr:colOff>365125</xdr:colOff>
      <xdr:row>59</xdr:row>
      <xdr:rowOff>142232</xdr:rowOff>
    </xdr:to>
    <xdr:sp macro="" textlink="">
      <xdr:nvSpPr>
        <xdr:cNvPr id="809" name="円/楕円 808"/>
        <xdr:cNvSpPr/>
      </xdr:nvSpPr>
      <xdr:spPr>
        <a:xfrm>
          <a:off x="19494500" y="1015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133359</xdr:rowOff>
    </xdr:from>
    <xdr:ext cx="378565" cy="259045"/>
    <xdr:sp macro="" textlink="">
      <xdr:nvSpPr>
        <xdr:cNvPr id="810" name="テキスト ボックス 809"/>
        <xdr:cNvSpPr txBox="1"/>
      </xdr:nvSpPr>
      <xdr:spPr>
        <a:xfrm>
          <a:off x="19356017" y="10248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40502</xdr:rowOff>
    </xdr:from>
    <xdr:to>
      <xdr:col>27</xdr:col>
      <xdr:colOff>161925</xdr:colOff>
      <xdr:row>59</xdr:row>
      <xdr:rowOff>142102</xdr:rowOff>
    </xdr:to>
    <xdr:sp macro="" textlink="">
      <xdr:nvSpPr>
        <xdr:cNvPr id="811" name="円/楕円 810"/>
        <xdr:cNvSpPr/>
      </xdr:nvSpPr>
      <xdr:spPr>
        <a:xfrm>
          <a:off x="18605500" y="101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133229</xdr:rowOff>
    </xdr:from>
    <xdr:ext cx="378565" cy="259045"/>
    <xdr:sp macro="" textlink="">
      <xdr:nvSpPr>
        <xdr:cNvPr id="812" name="テキスト ボックス 811"/>
        <xdr:cNvSpPr txBox="1"/>
      </xdr:nvSpPr>
      <xdr:spPr>
        <a:xfrm>
          <a:off x="18467017" y="10248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5838</xdr:rowOff>
    </xdr:from>
    <xdr:to>
      <xdr:col>32</xdr:col>
      <xdr:colOff>187325</xdr:colOff>
      <xdr:row>74</xdr:row>
      <xdr:rowOff>83415</xdr:rowOff>
    </xdr:to>
    <xdr:cxnSp macro="">
      <xdr:nvCxnSpPr>
        <xdr:cNvPr id="844" name="直線コネクタ 843"/>
        <xdr:cNvCxnSpPr/>
      </xdr:nvCxnSpPr>
      <xdr:spPr>
        <a:xfrm flipV="1">
          <a:off x="21323300" y="12693138"/>
          <a:ext cx="838200" cy="7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83415</xdr:rowOff>
    </xdr:from>
    <xdr:to>
      <xdr:col>31</xdr:col>
      <xdr:colOff>34925</xdr:colOff>
      <xdr:row>74</xdr:row>
      <xdr:rowOff>133969</xdr:rowOff>
    </xdr:to>
    <xdr:cxnSp macro="">
      <xdr:nvCxnSpPr>
        <xdr:cNvPr id="847" name="直線コネクタ 846"/>
        <xdr:cNvCxnSpPr/>
      </xdr:nvCxnSpPr>
      <xdr:spPr>
        <a:xfrm flipV="1">
          <a:off x="20434300" y="12770715"/>
          <a:ext cx="889000" cy="5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133969</xdr:rowOff>
    </xdr:from>
    <xdr:to>
      <xdr:col>29</xdr:col>
      <xdr:colOff>517525</xdr:colOff>
      <xdr:row>76</xdr:row>
      <xdr:rowOff>37010</xdr:rowOff>
    </xdr:to>
    <xdr:cxnSp macro="">
      <xdr:nvCxnSpPr>
        <xdr:cNvPr id="850" name="直線コネクタ 849"/>
        <xdr:cNvCxnSpPr/>
      </xdr:nvCxnSpPr>
      <xdr:spPr>
        <a:xfrm flipV="1">
          <a:off x="19545300" y="12821269"/>
          <a:ext cx="889000" cy="24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31181</xdr:rowOff>
    </xdr:from>
    <xdr:to>
      <xdr:col>28</xdr:col>
      <xdr:colOff>314325</xdr:colOff>
      <xdr:row>76</xdr:row>
      <xdr:rowOff>37010</xdr:rowOff>
    </xdr:to>
    <xdr:cxnSp macro="">
      <xdr:nvCxnSpPr>
        <xdr:cNvPr id="853" name="直線コネクタ 852"/>
        <xdr:cNvCxnSpPr/>
      </xdr:nvCxnSpPr>
      <xdr:spPr>
        <a:xfrm>
          <a:off x="18656300" y="13061381"/>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126488</xdr:rowOff>
    </xdr:from>
    <xdr:to>
      <xdr:col>32</xdr:col>
      <xdr:colOff>238125</xdr:colOff>
      <xdr:row>74</xdr:row>
      <xdr:rowOff>56638</xdr:rowOff>
    </xdr:to>
    <xdr:sp macro="" textlink="">
      <xdr:nvSpPr>
        <xdr:cNvPr id="863" name="円/楕円 862"/>
        <xdr:cNvSpPr/>
      </xdr:nvSpPr>
      <xdr:spPr>
        <a:xfrm>
          <a:off x="22110700" y="1264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149365</xdr:rowOff>
    </xdr:from>
    <xdr:ext cx="534377" cy="259045"/>
    <xdr:sp macro="" textlink="">
      <xdr:nvSpPr>
        <xdr:cNvPr id="864" name="繰出金該当値テキスト"/>
        <xdr:cNvSpPr txBox="1"/>
      </xdr:nvSpPr>
      <xdr:spPr>
        <a:xfrm>
          <a:off x="22212300" y="1249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78,198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32615</xdr:rowOff>
    </xdr:from>
    <xdr:to>
      <xdr:col>31</xdr:col>
      <xdr:colOff>85725</xdr:colOff>
      <xdr:row>74</xdr:row>
      <xdr:rowOff>134215</xdr:rowOff>
    </xdr:to>
    <xdr:sp macro="" textlink="">
      <xdr:nvSpPr>
        <xdr:cNvPr id="865" name="円/楕円 864"/>
        <xdr:cNvSpPr/>
      </xdr:nvSpPr>
      <xdr:spPr>
        <a:xfrm>
          <a:off x="21272500" y="1271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150742</xdr:rowOff>
    </xdr:from>
    <xdr:ext cx="534377" cy="259045"/>
    <xdr:sp macro="" textlink="">
      <xdr:nvSpPr>
        <xdr:cNvPr id="866" name="テキスト ボックス 865"/>
        <xdr:cNvSpPr txBox="1"/>
      </xdr:nvSpPr>
      <xdr:spPr>
        <a:xfrm>
          <a:off x="21056111" y="1249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73,447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83169</xdr:rowOff>
    </xdr:from>
    <xdr:to>
      <xdr:col>29</xdr:col>
      <xdr:colOff>568325</xdr:colOff>
      <xdr:row>75</xdr:row>
      <xdr:rowOff>13319</xdr:rowOff>
    </xdr:to>
    <xdr:sp macro="" textlink="">
      <xdr:nvSpPr>
        <xdr:cNvPr id="867" name="円/楕円 866"/>
        <xdr:cNvSpPr/>
      </xdr:nvSpPr>
      <xdr:spPr>
        <a:xfrm>
          <a:off x="20383500" y="127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29846</xdr:rowOff>
    </xdr:from>
    <xdr:ext cx="534377" cy="259045"/>
    <xdr:sp macro="" textlink="">
      <xdr:nvSpPr>
        <xdr:cNvPr id="868" name="テキスト ボックス 867"/>
        <xdr:cNvSpPr txBox="1"/>
      </xdr:nvSpPr>
      <xdr:spPr>
        <a:xfrm>
          <a:off x="20167111" y="125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70,351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157660</xdr:rowOff>
    </xdr:from>
    <xdr:to>
      <xdr:col>28</xdr:col>
      <xdr:colOff>365125</xdr:colOff>
      <xdr:row>76</xdr:row>
      <xdr:rowOff>87810</xdr:rowOff>
    </xdr:to>
    <xdr:sp macro="" textlink="">
      <xdr:nvSpPr>
        <xdr:cNvPr id="869" name="円/楕円 868"/>
        <xdr:cNvSpPr/>
      </xdr:nvSpPr>
      <xdr:spPr>
        <a:xfrm>
          <a:off x="19494500" y="1301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78937</xdr:rowOff>
    </xdr:from>
    <xdr:ext cx="534377" cy="259045"/>
    <xdr:sp macro="" textlink="">
      <xdr:nvSpPr>
        <xdr:cNvPr id="870" name="テキスト ボックス 869"/>
        <xdr:cNvSpPr txBox="1"/>
      </xdr:nvSpPr>
      <xdr:spPr>
        <a:xfrm>
          <a:off x="19278111" y="1310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55,289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151831</xdr:rowOff>
    </xdr:from>
    <xdr:to>
      <xdr:col>27</xdr:col>
      <xdr:colOff>161925</xdr:colOff>
      <xdr:row>76</xdr:row>
      <xdr:rowOff>81981</xdr:rowOff>
    </xdr:to>
    <xdr:sp macro="" textlink="">
      <xdr:nvSpPr>
        <xdr:cNvPr id="871" name="円/楕円 870"/>
        <xdr:cNvSpPr/>
      </xdr:nvSpPr>
      <xdr:spPr>
        <a:xfrm>
          <a:off x="18605500" y="1301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73108</xdr:rowOff>
    </xdr:from>
    <xdr:ext cx="534377" cy="259045"/>
    <xdr:sp macro="" textlink="">
      <xdr:nvSpPr>
        <xdr:cNvPr id="872" name="テキスト ボックス 871"/>
        <xdr:cNvSpPr txBox="1"/>
      </xdr:nvSpPr>
      <xdr:spPr>
        <a:xfrm>
          <a:off x="18389111" y="1310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義務的経費総額で見ると、人件費のうち退職金が</a:t>
          </a:r>
          <a:r>
            <a:rPr kumimoji="1" lang="en-US" altLang="ja-JP" sz="1300">
              <a:latin typeface="ＭＳ Ｐゴシック"/>
            </a:rPr>
            <a:t>100,921</a:t>
          </a:r>
          <a:r>
            <a:rPr kumimoji="1" lang="ja-JP" altLang="en-US" sz="1300">
              <a:latin typeface="ＭＳ Ｐゴシック"/>
            </a:rPr>
            <a:t>千円の減額となったことが人件費の減少の主な要因である。扶助費については</a:t>
          </a:r>
          <a:r>
            <a:rPr kumimoji="1" lang="ja-JP" altLang="en-US" sz="1300">
              <a:solidFill>
                <a:schemeClr val="tx1"/>
              </a:solidFill>
              <a:latin typeface="ＭＳ Ｐゴシック"/>
            </a:rPr>
            <a:t>平成</a:t>
          </a:r>
          <a:r>
            <a:rPr kumimoji="1" lang="en-US" altLang="ja-JP" sz="1300">
              <a:solidFill>
                <a:schemeClr val="tx1"/>
              </a:solidFill>
              <a:latin typeface="ＭＳ Ｐゴシック"/>
            </a:rPr>
            <a:t>28</a:t>
          </a:r>
          <a:r>
            <a:rPr kumimoji="1" lang="ja-JP" altLang="en-US" sz="1300">
              <a:solidFill>
                <a:schemeClr val="tx1"/>
              </a:solidFill>
              <a:latin typeface="ＭＳ Ｐゴシック"/>
            </a:rPr>
            <a:t>年度は更生医療費扶助△</a:t>
          </a:r>
          <a:r>
            <a:rPr kumimoji="1" lang="en-US" altLang="ja-JP" sz="1300">
              <a:solidFill>
                <a:schemeClr val="tx1"/>
              </a:solidFill>
              <a:latin typeface="ＭＳ Ｐゴシック"/>
            </a:rPr>
            <a:t>5,529</a:t>
          </a:r>
          <a:r>
            <a:rPr kumimoji="1" lang="ja-JP" altLang="en-US" sz="1300">
              <a:solidFill>
                <a:schemeClr val="tx1"/>
              </a:solidFill>
              <a:latin typeface="ＭＳ Ｐゴシック"/>
            </a:rPr>
            <a:t>千円、児童手当扶助△</a:t>
          </a:r>
          <a:r>
            <a:rPr kumimoji="1" lang="en-US" altLang="ja-JP" sz="1300">
              <a:solidFill>
                <a:schemeClr val="tx1"/>
              </a:solidFill>
              <a:latin typeface="ＭＳ Ｐゴシック"/>
            </a:rPr>
            <a:t>6,560</a:t>
          </a:r>
          <a:r>
            <a:rPr kumimoji="1" lang="ja-JP" altLang="en-US" sz="1300">
              <a:solidFill>
                <a:schemeClr val="tx1"/>
              </a:solidFill>
              <a:latin typeface="ＭＳ Ｐゴシック"/>
            </a:rPr>
            <a:t>千円、私立保育園運営委託料△</a:t>
          </a:r>
          <a:r>
            <a:rPr kumimoji="1" lang="en-US" altLang="ja-JP" sz="1300">
              <a:solidFill>
                <a:schemeClr val="tx1"/>
              </a:solidFill>
              <a:latin typeface="ＭＳ Ｐゴシック"/>
            </a:rPr>
            <a:t>4,243</a:t>
          </a:r>
          <a:r>
            <a:rPr kumimoji="1" lang="ja-JP" altLang="en-US" sz="1300">
              <a:latin typeface="ＭＳ Ｐゴシック"/>
            </a:rPr>
            <a:t>千円の減額などがあったが、年金生活者等支援臨時福祉給付金が実施されたため、</a:t>
          </a:r>
          <a:r>
            <a:rPr kumimoji="1" lang="en-US" altLang="ja-JP" sz="1300">
              <a:latin typeface="ＭＳ Ｐゴシック"/>
            </a:rPr>
            <a:t>108,900</a:t>
          </a:r>
          <a:r>
            <a:rPr kumimoji="1" lang="ja-JP" altLang="en-US" sz="1300">
              <a:latin typeface="ＭＳ Ｐゴシック"/>
            </a:rPr>
            <a:t>千円の皆増となり、結果として扶助費全体で</a:t>
          </a:r>
          <a:r>
            <a:rPr kumimoji="1" lang="en-US" altLang="ja-JP" sz="1300">
              <a:latin typeface="ＭＳ Ｐゴシック"/>
            </a:rPr>
            <a:t>73,318</a:t>
          </a:r>
          <a:r>
            <a:rPr kumimoji="1" lang="ja-JP" altLang="en-US" sz="1300">
              <a:latin typeface="ＭＳ Ｐゴシック"/>
            </a:rPr>
            <a:t>千円の増額となった。公債費については、</a:t>
          </a:r>
          <a:r>
            <a:rPr kumimoji="1" lang="ja-JP" altLang="en-US" sz="1300">
              <a:solidFill>
                <a:sysClr val="windowText" lastClr="000000"/>
              </a:solidFill>
              <a:latin typeface="ＭＳ Ｐゴシック"/>
            </a:rPr>
            <a:t>前年度比△</a:t>
          </a:r>
          <a:r>
            <a:rPr kumimoji="1" lang="en-US" altLang="ja-JP" sz="1300">
              <a:solidFill>
                <a:sysClr val="windowText" lastClr="000000"/>
              </a:solidFill>
              <a:latin typeface="ＭＳ Ｐゴシック"/>
            </a:rPr>
            <a:t>6,033</a:t>
          </a:r>
          <a:r>
            <a:rPr kumimoji="1" lang="ja-JP" altLang="en-US" sz="1300">
              <a:solidFill>
                <a:sysClr val="windowText" lastClr="000000"/>
              </a:solidFill>
              <a:latin typeface="ＭＳ Ｐゴシック"/>
            </a:rPr>
            <a:t>千円</a:t>
          </a:r>
          <a:r>
            <a:rPr kumimoji="1" lang="ja-JP" altLang="en-US" sz="1300">
              <a:latin typeface="ＭＳ Ｐゴシック"/>
            </a:rPr>
            <a:t>となりここ数年は減少傾向を維持できている。投資的経費については、平成</a:t>
          </a:r>
          <a:r>
            <a:rPr kumimoji="1" lang="en-US" altLang="ja-JP" sz="1300">
              <a:latin typeface="ＭＳ Ｐゴシック"/>
            </a:rPr>
            <a:t>27</a:t>
          </a:r>
          <a:r>
            <a:rPr kumimoji="1" lang="ja-JP" altLang="en-US" sz="1300">
              <a:latin typeface="ＭＳ Ｐゴシック"/>
            </a:rPr>
            <a:t>年度に比べ全体で</a:t>
          </a:r>
          <a:r>
            <a:rPr kumimoji="1" lang="en-US" altLang="ja-JP" sz="1300">
              <a:latin typeface="ＭＳ Ｐゴシック"/>
            </a:rPr>
            <a:t>571,447</a:t>
          </a:r>
          <a:r>
            <a:rPr kumimoji="1" lang="ja-JP" altLang="en-US" sz="1300">
              <a:latin typeface="ＭＳ Ｐゴシック"/>
            </a:rPr>
            <a:t>千円の大幅な減額となった。減額の主な理由としては、昨年度は防災情報伝達システム整備事業費に約</a:t>
          </a:r>
          <a:r>
            <a:rPr kumimoji="1" lang="en-US" altLang="ja-JP" sz="1300">
              <a:latin typeface="ＭＳ Ｐゴシック"/>
            </a:rPr>
            <a:t>386,000</a:t>
          </a:r>
          <a:r>
            <a:rPr kumimoji="1" lang="ja-JP" altLang="en-US" sz="1300">
              <a:latin typeface="ＭＳ Ｐゴシック"/>
            </a:rPr>
            <a:t>千円や小筑紫保育園建設工事費</a:t>
          </a:r>
          <a:r>
            <a:rPr kumimoji="1" lang="en-US" altLang="ja-JP" sz="1300">
              <a:latin typeface="ＭＳ Ｐゴシック"/>
            </a:rPr>
            <a:t>202,469</a:t>
          </a:r>
          <a:r>
            <a:rPr kumimoji="1" lang="ja-JP" altLang="en-US" sz="1300">
              <a:latin typeface="ＭＳ Ｐゴシック"/>
            </a:rPr>
            <a:t>千円など大型建設事業を実施したため投資的経費を押し上げる要因となったが、本年度は、大型事業完了により、例年並みの事業規模に抑制できた。その他の経費については、総額で</a:t>
          </a:r>
          <a:r>
            <a:rPr kumimoji="1" lang="en-US" altLang="ja-JP" sz="1300">
              <a:latin typeface="ＭＳ Ｐゴシック"/>
            </a:rPr>
            <a:t>24,976</a:t>
          </a:r>
          <a:r>
            <a:rPr kumimoji="1" lang="ja-JP" altLang="en-US" sz="1300">
              <a:latin typeface="ＭＳ Ｐゴシック"/>
            </a:rPr>
            <a:t>千円の増額となった。そのうち、積立額は昨年度比△</a:t>
          </a:r>
          <a:r>
            <a:rPr kumimoji="1" lang="en-US" altLang="ja-JP" sz="1300">
              <a:latin typeface="ＭＳ Ｐゴシック"/>
            </a:rPr>
            <a:t>172,342</a:t>
          </a:r>
          <a:r>
            <a:rPr kumimoji="1" lang="ja-JP" altLang="en-US" sz="1300">
              <a:latin typeface="ＭＳ Ｐゴシック"/>
            </a:rPr>
            <a:t>千円となった。本年度もふるさと寄附金の増加による積立金は</a:t>
          </a:r>
          <a:r>
            <a:rPr kumimoji="1" lang="en-US" altLang="ja-JP" sz="1300">
              <a:latin typeface="ＭＳ Ｐゴシック"/>
            </a:rPr>
            <a:t>205,446</a:t>
          </a:r>
          <a:r>
            <a:rPr kumimoji="1" lang="ja-JP" altLang="en-US" sz="1300">
              <a:latin typeface="ＭＳ Ｐゴシック"/>
            </a:rPr>
            <a:t>千円増加したものの、昨年度は減債基金や財政調整基金への積立をしたこともあり、積立金全体では減少することとなった。物件費については、ふるさと納税制度を積極的に実施したことで</a:t>
          </a:r>
          <a:r>
            <a:rPr kumimoji="1" lang="en-US" altLang="ja-JP" sz="1300">
              <a:latin typeface="ＭＳ Ｐゴシック"/>
            </a:rPr>
            <a:t>47,240</a:t>
          </a:r>
          <a:r>
            <a:rPr kumimoji="1" lang="ja-JP" altLang="en-US" sz="1300">
              <a:latin typeface="ＭＳ Ｐゴシック"/>
            </a:rPr>
            <a:t>千円の増加、また戸籍総合システムリプレース業務委託料</a:t>
          </a:r>
          <a:r>
            <a:rPr kumimoji="1" lang="en-US" altLang="ja-JP" sz="1300">
              <a:latin typeface="ＭＳ Ｐゴシック"/>
            </a:rPr>
            <a:t>19,656</a:t>
          </a:r>
          <a:r>
            <a:rPr kumimoji="1" lang="ja-JP" altLang="en-US" sz="1300">
              <a:latin typeface="ＭＳ Ｐゴシック"/>
            </a:rPr>
            <a:t>千円（皆増）や地方公共団体情報セキュリティ強化対策費補助金事業</a:t>
          </a:r>
          <a:r>
            <a:rPr kumimoji="1" lang="en-US" altLang="ja-JP" sz="1300">
              <a:latin typeface="ＭＳ Ｐゴシック"/>
            </a:rPr>
            <a:t>14,135</a:t>
          </a:r>
          <a:r>
            <a:rPr kumimoji="1" lang="ja-JP" altLang="en-US" sz="1300">
              <a:latin typeface="ＭＳ Ｐゴシック"/>
            </a:rPr>
            <a:t>千円（皆増）などが物件費増加の主な要因である。繰出金については、特別養護老人ホーム特別会計繰出金</a:t>
          </a:r>
          <a:r>
            <a:rPr kumimoji="1" lang="en-US" altLang="ja-JP" sz="1300">
              <a:latin typeface="ＭＳ Ｐゴシック"/>
            </a:rPr>
            <a:t>35,661</a:t>
          </a:r>
          <a:r>
            <a:rPr kumimoji="1" lang="ja-JP" altLang="en-US" sz="1300">
              <a:latin typeface="ＭＳ Ｐゴシック"/>
            </a:rPr>
            <a:t>千円の増額、療養給付費市町村負担金</a:t>
          </a:r>
          <a:r>
            <a:rPr kumimoji="1" lang="en-US" altLang="ja-JP" sz="1300">
              <a:latin typeface="ＭＳ Ｐゴシック"/>
            </a:rPr>
            <a:t>40,747</a:t>
          </a:r>
          <a:r>
            <a:rPr kumimoji="1" lang="ja-JP" altLang="en-US" sz="1300">
              <a:latin typeface="ＭＳ Ｐゴシック"/>
            </a:rPr>
            <a:t>千円の増加などが増額要因となった。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高知県宿毛市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21,309
21,241
286.19
11,418,334
11,167,880
91,367
6,772,003
11,020,121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85598</xdr:rowOff>
    </xdr:from>
    <xdr:to>
      <xdr:col>6</xdr:col>
      <xdr:colOff>511175</xdr:colOff>
      <xdr:row>34</xdr:row>
      <xdr:rowOff>152845</xdr:rowOff>
    </xdr:to>
    <xdr:cxnSp macro="">
      <xdr:nvCxnSpPr>
        <xdr:cNvPr id="61" name="直線コネクタ 60"/>
        <xdr:cNvCxnSpPr/>
      </xdr:nvCxnSpPr>
      <xdr:spPr>
        <a:xfrm>
          <a:off x="3797300" y="5914898"/>
          <a:ext cx="8382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85598</xdr:rowOff>
    </xdr:from>
    <xdr:to>
      <xdr:col>5</xdr:col>
      <xdr:colOff>358775</xdr:colOff>
      <xdr:row>34</xdr:row>
      <xdr:rowOff>139319</xdr:rowOff>
    </xdr:to>
    <xdr:cxnSp macro="">
      <xdr:nvCxnSpPr>
        <xdr:cNvPr id="64" name="直線コネクタ 63"/>
        <xdr:cNvCxnSpPr/>
      </xdr:nvCxnSpPr>
      <xdr:spPr>
        <a:xfrm flipV="1">
          <a:off x="2908300" y="5914898"/>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139319</xdr:rowOff>
    </xdr:from>
    <xdr:to>
      <xdr:col>4</xdr:col>
      <xdr:colOff>155575</xdr:colOff>
      <xdr:row>34</xdr:row>
      <xdr:rowOff>146367</xdr:rowOff>
    </xdr:to>
    <xdr:cxnSp macro="">
      <xdr:nvCxnSpPr>
        <xdr:cNvPr id="67" name="直線コネクタ 66"/>
        <xdr:cNvCxnSpPr/>
      </xdr:nvCxnSpPr>
      <xdr:spPr>
        <a:xfrm flipV="1">
          <a:off x="2019300" y="5968619"/>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107886</xdr:rowOff>
    </xdr:from>
    <xdr:to>
      <xdr:col>2</xdr:col>
      <xdr:colOff>638175</xdr:colOff>
      <xdr:row>34</xdr:row>
      <xdr:rowOff>146367</xdr:rowOff>
    </xdr:to>
    <xdr:cxnSp macro="">
      <xdr:nvCxnSpPr>
        <xdr:cNvPr id="70" name="直線コネクタ 69"/>
        <xdr:cNvCxnSpPr/>
      </xdr:nvCxnSpPr>
      <xdr:spPr>
        <a:xfrm>
          <a:off x="1130300" y="5937186"/>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102045</xdr:rowOff>
    </xdr:from>
    <xdr:to>
      <xdr:col>6</xdr:col>
      <xdr:colOff>561975</xdr:colOff>
      <xdr:row>35</xdr:row>
      <xdr:rowOff>32195</xdr:rowOff>
    </xdr:to>
    <xdr:sp macro="" textlink="">
      <xdr:nvSpPr>
        <xdr:cNvPr id="80" name="円/楕円 79"/>
        <xdr:cNvSpPr/>
      </xdr:nvSpPr>
      <xdr:spPr>
        <a:xfrm>
          <a:off x="4584700" y="593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124922</xdr:rowOff>
    </xdr:from>
    <xdr:ext cx="469744" cy="259045"/>
    <xdr:sp macro="" textlink="">
      <xdr:nvSpPr>
        <xdr:cNvPr id="81" name="議会費該当値テキスト"/>
        <xdr:cNvSpPr txBox="1"/>
      </xdr:nvSpPr>
      <xdr:spPr>
        <a:xfrm>
          <a:off x="4686300" y="5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34798</xdr:rowOff>
    </xdr:from>
    <xdr:to>
      <xdr:col>5</xdr:col>
      <xdr:colOff>409575</xdr:colOff>
      <xdr:row>34</xdr:row>
      <xdr:rowOff>136398</xdr:rowOff>
    </xdr:to>
    <xdr:sp macro="" textlink="">
      <xdr:nvSpPr>
        <xdr:cNvPr id="82" name="円/楕円 81"/>
        <xdr:cNvSpPr/>
      </xdr:nvSpPr>
      <xdr:spPr>
        <a:xfrm>
          <a:off x="3746500" y="58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152925</xdr:rowOff>
    </xdr:from>
    <xdr:ext cx="469744" cy="259045"/>
    <xdr:sp macro="" textlink="">
      <xdr:nvSpPr>
        <xdr:cNvPr id="83" name="テキスト ボックス 82"/>
        <xdr:cNvSpPr txBox="1"/>
      </xdr:nvSpPr>
      <xdr:spPr>
        <a:xfrm>
          <a:off x="3562427" y="563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88519</xdr:rowOff>
    </xdr:from>
    <xdr:to>
      <xdr:col>4</xdr:col>
      <xdr:colOff>206375</xdr:colOff>
      <xdr:row>35</xdr:row>
      <xdr:rowOff>18669</xdr:rowOff>
    </xdr:to>
    <xdr:sp macro="" textlink="">
      <xdr:nvSpPr>
        <xdr:cNvPr id="84" name="円/楕円 83"/>
        <xdr:cNvSpPr/>
      </xdr:nvSpPr>
      <xdr:spPr>
        <a:xfrm>
          <a:off x="2857500" y="591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35196</xdr:rowOff>
    </xdr:from>
    <xdr:ext cx="469744" cy="259045"/>
    <xdr:sp macro="" textlink="">
      <xdr:nvSpPr>
        <xdr:cNvPr id="85" name="テキスト ボックス 84"/>
        <xdr:cNvSpPr txBox="1"/>
      </xdr:nvSpPr>
      <xdr:spPr>
        <a:xfrm>
          <a:off x="2673427" y="569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95567</xdr:rowOff>
    </xdr:from>
    <xdr:to>
      <xdr:col>3</xdr:col>
      <xdr:colOff>3175</xdr:colOff>
      <xdr:row>35</xdr:row>
      <xdr:rowOff>25717</xdr:rowOff>
    </xdr:to>
    <xdr:sp macro="" textlink="">
      <xdr:nvSpPr>
        <xdr:cNvPr id="86" name="円/楕円 85"/>
        <xdr:cNvSpPr/>
      </xdr:nvSpPr>
      <xdr:spPr>
        <a:xfrm>
          <a:off x="1968500" y="592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42244</xdr:rowOff>
    </xdr:from>
    <xdr:ext cx="469744" cy="259045"/>
    <xdr:sp macro="" textlink="">
      <xdr:nvSpPr>
        <xdr:cNvPr id="87" name="テキスト ボックス 86"/>
        <xdr:cNvSpPr txBox="1"/>
      </xdr:nvSpPr>
      <xdr:spPr>
        <a:xfrm>
          <a:off x="1784427" y="570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57086</xdr:rowOff>
    </xdr:from>
    <xdr:to>
      <xdr:col>1</xdr:col>
      <xdr:colOff>485775</xdr:colOff>
      <xdr:row>34</xdr:row>
      <xdr:rowOff>158686</xdr:rowOff>
    </xdr:to>
    <xdr:sp macro="" textlink="">
      <xdr:nvSpPr>
        <xdr:cNvPr id="88" name="円/楕円 87"/>
        <xdr:cNvSpPr/>
      </xdr:nvSpPr>
      <xdr:spPr>
        <a:xfrm>
          <a:off x="1079500" y="588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3763</xdr:rowOff>
    </xdr:from>
    <xdr:ext cx="469744" cy="259045"/>
    <xdr:sp macro="" textlink="">
      <xdr:nvSpPr>
        <xdr:cNvPr id="89" name="テキスト ボックス 88"/>
        <xdr:cNvSpPr txBox="1"/>
      </xdr:nvSpPr>
      <xdr:spPr>
        <a:xfrm>
          <a:off x="895427" y="566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128060</xdr:rowOff>
    </xdr:from>
    <xdr:to>
      <xdr:col>6</xdr:col>
      <xdr:colOff>511175</xdr:colOff>
      <xdr:row>56</xdr:row>
      <xdr:rowOff>159305</xdr:rowOff>
    </xdr:to>
    <xdr:cxnSp macro="">
      <xdr:nvCxnSpPr>
        <xdr:cNvPr id="116" name="直線コネクタ 115"/>
        <xdr:cNvCxnSpPr/>
      </xdr:nvCxnSpPr>
      <xdr:spPr>
        <a:xfrm>
          <a:off x="3797300" y="9729260"/>
          <a:ext cx="838200" cy="3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128060</xdr:rowOff>
    </xdr:from>
    <xdr:to>
      <xdr:col>5</xdr:col>
      <xdr:colOff>358775</xdr:colOff>
      <xdr:row>57</xdr:row>
      <xdr:rowOff>85668</xdr:rowOff>
    </xdr:to>
    <xdr:cxnSp macro="">
      <xdr:nvCxnSpPr>
        <xdr:cNvPr id="119" name="直線コネクタ 118"/>
        <xdr:cNvCxnSpPr/>
      </xdr:nvCxnSpPr>
      <xdr:spPr>
        <a:xfrm flipV="1">
          <a:off x="2908300" y="9729260"/>
          <a:ext cx="889000" cy="12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67942</xdr:rowOff>
    </xdr:from>
    <xdr:to>
      <xdr:col>4</xdr:col>
      <xdr:colOff>155575</xdr:colOff>
      <xdr:row>57</xdr:row>
      <xdr:rowOff>85668</xdr:rowOff>
    </xdr:to>
    <xdr:cxnSp macro="">
      <xdr:nvCxnSpPr>
        <xdr:cNvPr id="122" name="直線コネクタ 121"/>
        <xdr:cNvCxnSpPr/>
      </xdr:nvCxnSpPr>
      <xdr:spPr>
        <a:xfrm>
          <a:off x="2019300" y="9840592"/>
          <a:ext cx="889000" cy="1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53024</xdr:rowOff>
    </xdr:from>
    <xdr:to>
      <xdr:col>2</xdr:col>
      <xdr:colOff>638175</xdr:colOff>
      <xdr:row>57</xdr:row>
      <xdr:rowOff>67942</xdr:rowOff>
    </xdr:to>
    <xdr:cxnSp macro="">
      <xdr:nvCxnSpPr>
        <xdr:cNvPr id="125" name="直線コネクタ 124"/>
        <xdr:cNvCxnSpPr/>
      </xdr:nvCxnSpPr>
      <xdr:spPr>
        <a:xfrm>
          <a:off x="1130300" y="9825674"/>
          <a:ext cx="889000" cy="1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108505</xdr:rowOff>
    </xdr:from>
    <xdr:to>
      <xdr:col>6</xdr:col>
      <xdr:colOff>561975</xdr:colOff>
      <xdr:row>57</xdr:row>
      <xdr:rowOff>38655</xdr:rowOff>
    </xdr:to>
    <xdr:sp macro="" textlink="">
      <xdr:nvSpPr>
        <xdr:cNvPr id="135" name="円/楕円 134"/>
        <xdr:cNvSpPr/>
      </xdr:nvSpPr>
      <xdr:spPr>
        <a:xfrm>
          <a:off x="4584700" y="970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86932</xdr:rowOff>
    </xdr:from>
    <xdr:ext cx="534377" cy="259045"/>
    <xdr:sp macro="" textlink="">
      <xdr:nvSpPr>
        <xdr:cNvPr id="136" name="総務費該当値テキスト"/>
        <xdr:cNvSpPr txBox="1"/>
      </xdr:nvSpPr>
      <xdr:spPr>
        <a:xfrm>
          <a:off x="4686300" y="968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70,712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77260</xdr:rowOff>
    </xdr:from>
    <xdr:to>
      <xdr:col>5</xdr:col>
      <xdr:colOff>409575</xdr:colOff>
      <xdr:row>57</xdr:row>
      <xdr:rowOff>7410</xdr:rowOff>
    </xdr:to>
    <xdr:sp macro="" textlink="">
      <xdr:nvSpPr>
        <xdr:cNvPr id="137" name="円/楕円 136"/>
        <xdr:cNvSpPr/>
      </xdr:nvSpPr>
      <xdr:spPr>
        <a:xfrm>
          <a:off x="3746500" y="967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169987</xdr:rowOff>
    </xdr:from>
    <xdr:ext cx="534377" cy="259045"/>
    <xdr:sp macro="" textlink="">
      <xdr:nvSpPr>
        <xdr:cNvPr id="138" name="テキスト ボックス 137"/>
        <xdr:cNvSpPr txBox="1"/>
      </xdr:nvSpPr>
      <xdr:spPr>
        <a:xfrm>
          <a:off x="3530111" y="97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77,546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34868</xdr:rowOff>
    </xdr:from>
    <xdr:to>
      <xdr:col>4</xdr:col>
      <xdr:colOff>206375</xdr:colOff>
      <xdr:row>57</xdr:row>
      <xdr:rowOff>136468</xdr:rowOff>
    </xdr:to>
    <xdr:sp macro="" textlink="">
      <xdr:nvSpPr>
        <xdr:cNvPr id="139" name="円/楕円 138"/>
        <xdr:cNvSpPr/>
      </xdr:nvSpPr>
      <xdr:spPr>
        <a:xfrm>
          <a:off x="2857500" y="9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127595</xdr:rowOff>
    </xdr:from>
    <xdr:ext cx="534377" cy="259045"/>
    <xdr:sp macro="" textlink="">
      <xdr:nvSpPr>
        <xdr:cNvPr id="140" name="テキスト ボックス 139"/>
        <xdr:cNvSpPr txBox="1"/>
      </xdr:nvSpPr>
      <xdr:spPr>
        <a:xfrm>
          <a:off x="2641111" y="99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17142</xdr:rowOff>
    </xdr:from>
    <xdr:to>
      <xdr:col>3</xdr:col>
      <xdr:colOff>3175</xdr:colOff>
      <xdr:row>57</xdr:row>
      <xdr:rowOff>118742</xdr:rowOff>
    </xdr:to>
    <xdr:sp macro="" textlink="">
      <xdr:nvSpPr>
        <xdr:cNvPr id="141" name="円/楕円 140"/>
        <xdr:cNvSpPr/>
      </xdr:nvSpPr>
      <xdr:spPr>
        <a:xfrm>
          <a:off x="1968500" y="97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109869</xdr:rowOff>
    </xdr:from>
    <xdr:ext cx="534377" cy="259045"/>
    <xdr:sp macro="" textlink="">
      <xdr:nvSpPr>
        <xdr:cNvPr id="142" name="テキスト ボックス 141"/>
        <xdr:cNvSpPr txBox="1"/>
      </xdr:nvSpPr>
      <xdr:spPr>
        <a:xfrm>
          <a:off x="1752111" y="988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53,195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2224</xdr:rowOff>
    </xdr:from>
    <xdr:to>
      <xdr:col>1</xdr:col>
      <xdr:colOff>485775</xdr:colOff>
      <xdr:row>57</xdr:row>
      <xdr:rowOff>103824</xdr:rowOff>
    </xdr:to>
    <xdr:sp macro="" textlink="">
      <xdr:nvSpPr>
        <xdr:cNvPr id="143" name="円/楕円 142"/>
        <xdr:cNvSpPr/>
      </xdr:nvSpPr>
      <xdr:spPr>
        <a:xfrm>
          <a:off x="1079500" y="977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94951</xdr:rowOff>
    </xdr:from>
    <xdr:ext cx="534377" cy="259045"/>
    <xdr:sp macro="" textlink="">
      <xdr:nvSpPr>
        <xdr:cNvPr id="144" name="テキスト ボックス 143"/>
        <xdr:cNvSpPr txBox="1"/>
      </xdr:nvSpPr>
      <xdr:spPr>
        <a:xfrm>
          <a:off x="863111" y="98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170569</xdr:rowOff>
    </xdr:from>
    <xdr:to>
      <xdr:col>6</xdr:col>
      <xdr:colOff>511175</xdr:colOff>
      <xdr:row>76</xdr:row>
      <xdr:rowOff>1845</xdr:rowOff>
    </xdr:to>
    <xdr:cxnSp macro="">
      <xdr:nvCxnSpPr>
        <xdr:cNvPr id="172" name="直線コネクタ 171"/>
        <xdr:cNvCxnSpPr/>
      </xdr:nvCxnSpPr>
      <xdr:spPr>
        <a:xfrm>
          <a:off x="3797300" y="13029319"/>
          <a:ext cx="838200" cy="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170569</xdr:rowOff>
    </xdr:from>
    <xdr:to>
      <xdr:col>5</xdr:col>
      <xdr:colOff>358775</xdr:colOff>
      <xdr:row>76</xdr:row>
      <xdr:rowOff>48730</xdr:rowOff>
    </xdr:to>
    <xdr:cxnSp macro="">
      <xdr:nvCxnSpPr>
        <xdr:cNvPr id="175" name="直線コネクタ 174"/>
        <xdr:cNvCxnSpPr/>
      </xdr:nvCxnSpPr>
      <xdr:spPr>
        <a:xfrm flipV="1">
          <a:off x="2908300" y="13029319"/>
          <a:ext cx="889000" cy="4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48730</xdr:rowOff>
    </xdr:from>
    <xdr:to>
      <xdr:col>4</xdr:col>
      <xdr:colOff>155575</xdr:colOff>
      <xdr:row>76</xdr:row>
      <xdr:rowOff>136531</xdr:rowOff>
    </xdr:to>
    <xdr:cxnSp macro="">
      <xdr:nvCxnSpPr>
        <xdr:cNvPr id="178" name="直線コネクタ 177"/>
        <xdr:cNvCxnSpPr/>
      </xdr:nvCxnSpPr>
      <xdr:spPr>
        <a:xfrm flipV="1">
          <a:off x="2019300" y="13078930"/>
          <a:ext cx="889000" cy="8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136531</xdr:rowOff>
    </xdr:from>
    <xdr:to>
      <xdr:col>2</xdr:col>
      <xdr:colOff>638175</xdr:colOff>
      <xdr:row>76</xdr:row>
      <xdr:rowOff>158962</xdr:rowOff>
    </xdr:to>
    <xdr:cxnSp macro="">
      <xdr:nvCxnSpPr>
        <xdr:cNvPr id="181" name="直線コネクタ 180"/>
        <xdr:cNvCxnSpPr/>
      </xdr:nvCxnSpPr>
      <xdr:spPr>
        <a:xfrm flipV="1">
          <a:off x="1130300" y="13166731"/>
          <a:ext cx="889000" cy="2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122495</xdr:rowOff>
    </xdr:from>
    <xdr:to>
      <xdr:col>6</xdr:col>
      <xdr:colOff>561975</xdr:colOff>
      <xdr:row>76</xdr:row>
      <xdr:rowOff>52645</xdr:rowOff>
    </xdr:to>
    <xdr:sp macro="" textlink="">
      <xdr:nvSpPr>
        <xdr:cNvPr id="191" name="円/楕円 190"/>
        <xdr:cNvSpPr/>
      </xdr:nvSpPr>
      <xdr:spPr>
        <a:xfrm>
          <a:off x="4584700" y="1298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145372</xdr:rowOff>
    </xdr:from>
    <xdr:ext cx="599010" cy="259045"/>
    <xdr:sp macro="" textlink="">
      <xdr:nvSpPr>
        <xdr:cNvPr id="192" name="民生費該当値テキスト"/>
        <xdr:cNvSpPr txBox="1"/>
      </xdr:nvSpPr>
      <xdr:spPr>
        <a:xfrm>
          <a:off x="4686300" y="1283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205,152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119770</xdr:rowOff>
    </xdr:from>
    <xdr:to>
      <xdr:col>5</xdr:col>
      <xdr:colOff>409575</xdr:colOff>
      <xdr:row>76</xdr:row>
      <xdr:rowOff>49919</xdr:rowOff>
    </xdr:to>
    <xdr:sp macro="" textlink="">
      <xdr:nvSpPr>
        <xdr:cNvPr id="193" name="円/楕円 192"/>
        <xdr:cNvSpPr/>
      </xdr:nvSpPr>
      <xdr:spPr>
        <a:xfrm>
          <a:off x="3746500" y="129785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66447</xdr:rowOff>
    </xdr:from>
    <xdr:ext cx="599010" cy="259045"/>
    <xdr:sp macro="" textlink="">
      <xdr:nvSpPr>
        <xdr:cNvPr id="194" name="テキスト ボックス 193"/>
        <xdr:cNvSpPr txBox="1"/>
      </xdr:nvSpPr>
      <xdr:spPr>
        <a:xfrm>
          <a:off x="3497794" y="1275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205,748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169380</xdr:rowOff>
    </xdr:from>
    <xdr:to>
      <xdr:col>4</xdr:col>
      <xdr:colOff>206375</xdr:colOff>
      <xdr:row>76</xdr:row>
      <xdr:rowOff>99530</xdr:rowOff>
    </xdr:to>
    <xdr:sp macro="" textlink="">
      <xdr:nvSpPr>
        <xdr:cNvPr id="195" name="円/楕円 194"/>
        <xdr:cNvSpPr/>
      </xdr:nvSpPr>
      <xdr:spPr>
        <a:xfrm>
          <a:off x="2857500" y="130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116058</xdr:rowOff>
    </xdr:from>
    <xdr:ext cx="599010" cy="259045"/>
    <xdr:sp macro="" textlink="">
      <xdr:nvSpPr>
        <xdr:cNvPr id="196" name="テキスト ボックス 195"/>
        <xdr:cNvSpPr txBox="1"/>
      </xdr:nvSpPr>
      <xdr:spPr>
        <a:xfrm>
          <a:off x="2608794" y="1280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194,897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85731</xdr:rowOff>
    </xdr:from>
    <xdr:to>
      <xdr:col>3</xdr:col>
      <xdr:colOff>3175</xdr:colOff>
      <xdr:row>77</xdr:row>
      <xdr:rowOff>15881</xdr:rowOff>
    </xdr:to>
    <xdr:sp macro="" textlink="">
      <xdr:nvSpPr>
        <xdr:cNvPr id="197" name="円/楕円 196"/>
        <xdr:cNvSpPr/>
      </xdr:nvSpPr>
      <xdr:spPr>
        <a:xfrm>
          <a:off x="1968500" y="1311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32409</xdr:rowOff>
    </xdr:from>
    <xdr:ext cx="599010" cy="259045"/>
    <xdr:sp macro="" textlink="">
      <xdr:nvSpPr>
        <xdr:cNvPr id="198" name="テキスト ボックス 197"/>
        <xdr:cNvSpPr txBox="1"/>
      </xdr:nvSpPr>
      <xdr:spPr>
        <a:xfrm>
          <a:off x="1719794" y="1289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175,693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108162</xdr:rowOff>
    </xdr:from>
    <xdr:to>
      <xdr:col>1</xdr:col>
      <xdr:colOff>485775</xdr:colOff>
      <xdr:row>77</xdr:row>
      <xdr:rowOff>38312</xdr:rowOff>
    </xdr:to>
    <xdr:sp macro="" textlink="">
      <xdr:nvSpPr>
        <xdr:cNvPr id="199" name="円/楕円 198"/>
        <xdr:cNvSpPr/>
      </xdr:nvSpPr>
      <xdr:spPr>
        <a:xfrm>
          <a:off x="1079500" y="1313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54839</xdr:rowOff>
    </xdr:from>
    <xdr:ext cx="599010" cy="259045"/>
    <xdr:sp macro="" textlink="">
      <xdr:nvSpPr>
        <xdr:cNvPr id="200" name="テキスト ボックス 199"/>
        <xdr:cNvSpPr txBox="1"/>
      </xdr:nvSpPr>
      <xdr:spPr>
        <a:xfrm>
          <a:off x="830794" y="1291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144174</xdr:rowOff>
    </xdr:from>
    <xdr:to>
      <xdr:col>6</xdr:col>
      <xdr:colOff>511175</xdr:colOff>
      <xdr:row>96</xdr:row>
      <xdr:rowOff>147341</xdr:rowOff>
    </xdr:to>
    <xdr:cxnSp macro="">
      <xdr:nvCxnSpPr>
        <xdr:cNvPr id="225" name="直線コネクタ 224"/>
        <xdr:cNvCxnSpPr/>
      </xdr:nvCxnSpPr>
      <xdr:spPr>
        <a:xfrm>
          <a:off x="3797300" y="16603374"/>
          <a:ext cx="8382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144174</xdr:rowOff>
    </xdr:from>
    <xdr:to>
      <xdr:col>5</xdr:col>
      <xdr:colOff>358775</xdr:colOff>
      <xdr:row>96</xdr:row>
      <xdr:rowOff>148135</xdr:rowOff>
    </xdr:to>
    <xdr:cxnSp macro="">
      <xdr:nvCxnSpPr>
        <xdr:cNvPr id="228" name="直線コネクタ 227"/>
        <xdr:cNvCxnSpPr/>
      </xdr:nvCxnSpPr>
      <xdr:spPr>
        <a:xfrm flipV="1">
          <a:off x="2908300" y="16603374"/>
          <a:ext cx="889000" cy="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148135</xdr:rowOff>
    </xdr:from>
    <xdr:to>
      <xdr:col>4</xdr:col>
      <xdr:colOff>155575</xdr:colOff>
      <xdr:row>96</xdr:row>
      <xdr:rowOff>157583</xdr:rowOff>
    </xdr:to>
    <xdr:cxnSp macro="">
      <xdr:nvCxnSpPr>
        <xdr:cNvPr id="231" name="直線コネクタ 230"/>
        <xdr:cNvCxnSpPr/>
      </xdr:nvCxnSpPr>
      <xdr:spPr>
        <a:xfrm flipV="1">
          <a:off x="2019300" y="16607335"/>
          <a:ext cx="8890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157583</xdr:rowOff>
    </xdr:from>
    <xdr:to>
      <xdr:col>2</xdr:col>
      <xdr:colOff>638175</xdr:colOff>
      <xdr:row>96</xdr:row>
      <xdr:rowOff>169949</xdr:rowOff>
    </xdr:to>
    <xdr:cxnSp macro="">
      <xdr:nvCxnSpPr>
        <xdr:cNvPr id="234" name="直線コネクタ 233"/>
        <xdr:cNvCxnSpPr/>
      </xdr:nvCxnSpPr>
      <xdr:spPr>
        <a:xfrm flipV="1">
          <a:off x="1130300" y="16616783"/>
          <a:ext cx="889000" cy="1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96541</xdr:rowOff>
    </xdr:from>
    <xdr:to>
      <xdr:col>6</xdr:col>
      <xdr:colOff>561975</xdr:colOff>
      <xdr:row>97</xdr:row>
      <xdr:rowOff>26691</xdr:rowOff>
    </xdr:to>
    <xdr:sp macro="" textlink="">
      <xdr:nvSpPr>
        <xdr:cNvPr id="244" name="円/楕円 243"/>
        <xdr:cNvSpPr/>
      </xdr:nvSpPr>
      <xdr:spPr>
        <a:xfrm>
          <a:off x="4584700" y="1655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11468</xdr:rowOff>
    </xdr:from>
    <xdr:ext cx="534377" cy="259045"/>
    <xdr:sp macro="" textlink="">
      <xdr:nvSpPr>
        <xdr:cNvPr id="245" name="衛生費該当値テキスト"/>
        <xdr:cNvSpPr txBox="1"/>
      </xdr:nvSpPr>
      <xdr:spPr>
        <a:xfrm>
          <a:off x="4686300" y="164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38,663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93374</xdr:rowOff>
    </xdr:from>
    <xdr:to>
      <xdr:col>5</xdr:col>
      <xdr:colOff>409575</xdr:colOff>
      <xdr:row>97</xdr:row>
      <xdr:rowOff>23524</xdr:rowOff>
    </xdr:to>
    <xdr:sp macro="" textlink="">
      <xdr:nvSpPr>
        <xdr:cNvPr id="246" name="円/楕円 245"/>
        <xdr:cNvSpPr/>
      </xdr:nvSpPr>
      <xdr:spPr>
        <a:xfrm>
          <a:off x="3746500" y="1655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14651</xdr:rowOff>
    </xdr:from>
    <xdr:ext cx="534377" cy="259045"/>
    <xdr:sp macro="" textlink="">
      <xdr:nvSpPr>
        <xdr:cNvPr id="247" name="テキスト ボックス 246"/>
        <xdr:cNvSpPr txBox="1"/>
      </xdr:nvSpPr>
      <xdr:spPr>
        <a:xfrm>
          <a:off x="3530111" y="166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97335</xdr:rowOff>
    </xdr:from>
    <xdr:to>
      <xdr:col>4</xdr:col>
      <xdr:colOff>206375</xdr:colOff>
      <xdr:row>97</xdr:row>
      <xdr:rowOff>27485</xdr:rowOff>
    </xdr:to>
    <xdr:sp macro="" textlink="">
      <xdr:nvSpPr>
        <xdr:cNvPr id="248" name="円/楕円 247"/>
        <xdr:cNvSpPr/>
      </xdr:nvSpPr>
      <xdr:spPr>
        <a:xfrm>
          <a:off x="2857500" y="165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18612</xdr:rowOff>
    </xdr:from>
    <xdr:ext cx="534377" cy="259045"/>
    <xdr:sp macro="" textlink="">
      <xdr:nvSpPr>
        <xdr:cNvPr id="249" name="テキスト ボックス 248"/>
        <xdr:cNvSpPr txBox="1"/>
      </xdr:nvSpPr>
      <xdr:spPr>
        <a:xfrm>
          <a:off x="2641111" y="1664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106783</xdr:rowOff>
    </xdr:from>
    <xdr:to>
      <xdr:col>3</xdr:col>
      <xdr:colOff>3175</xdr:colOff>
      <xdr:row>97</xdr:row>
      <xdr:rowOff>36933</xdr:rowOff>
    </xdr:to>
    <xdr:sp macro="" textlink="">
      <xdr:nvSpPr>
        <xdr:cNvPr id="250" name="円/楕円 249"/>
        <xdr:cNvSpPr/>
      </xdr:nvSpPr>
      <xdr:spPr>
        <a:xfrm>
          <a:off x="1968500" y="1656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28060</xdr:rowOff>
    </xdr:from>
    <xdr:ext cx="534377" cy="259045"/>
    <xdr:sp macro="" textlink="">
      <xdr:nvSpPr>
        <xdr:cNvPr id="251" name="テキスト ボックス 250"/>
        <xdr:cNvSpPr txBox="1"/>
      </xdr:nvSpPr>
      <xdr:spPr>
        <a:xfrm>
          <a:off x="1752111" y="1665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119149</xdr:rowOff>
    </xdr:from>
    <xdr:to>
      <xdr:col>1</xdr:col>
      <xdr:colOff>485775</xdr:colOff>
      <xdr:row>97</xdr:row>
      <xdr:rowOff>49299</xdr:rowOff>
    </xdr:to>
    <xdr:sp macro="" textlink="">
      <xdr:nvSpPr>
        <xdr:cNvPr id="252" name="円/楕円 251"/>
        <xdr:cNvSpPr/>
      </xdr:nvSpPr>
      <xdr:spPr>
        <a:xfrm>
          <a:off x="1079500" y="1657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40426</xdr:rowOff>
    </xdr:from>
    <xdr:ext cx="534377" cy="259045"/>
    <xdr:sp macro="" textlink="">
      <xdr:nvSpPr>
        <xdr:cNvPr id="253" name="テキスト ボックス 252"/>
        <xdr:cNvSpPr txBox="1"/>
      </xdr:nvSpPr>
      <xdr:spPr>
        <a:xfrm>
          <a:off x="863111" y="1667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83530</xdr:rowOff>
    </xdr:from>
    <xdr:to>
      <xdr:col>15</xdr:col>
      <xdr:colOff>180975</xdr:colOff>
      <xdr:row>39</xdr:row>
      <xdr:rowOff>98878</xdr:rowOff>
    </xdr:to>
    <xdr:cxnSp macro="">
      <xdr:nvCxnSpPr>
        <xdr:cNvPr id="284" name="直線コネクタ 283"/>
        <xdr:cNvCxnSpPr/>
      </xdr:nvCxnSpPr>
      <xdr:spPr>
        <a:xfrm>
          <a:off x="9639300" y="6770080"/>
          <a:ext cx="8382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119452</xdr:rowOff>
    </xdr:from>
    <xdr:to>
      <xdr:col>14</xdr:col>
      <xdr:colOff>28575</xdr:colOff>
      <xdr:row>39</xdr:row>
      <xdr:rowOff>83530</xdr:rowOff>
    </xdr:to>
    <xdr:cxnSp macro="">
      <xdr:nvCxnSpPr>
        <xdr:cNvPr id="287" name="直線コネクタ 286"/>
        <xdr:cNvCxnSpPr/>
      </xdr:nvCxnSpPr>
      <xdr:spPr>
        <a:xfrm>
          <a:off x="8750300" y="5262952"/>
          <a:ext cx="889000" cy="150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119452</xdr:rowOff>
    </xdr:from>
    <xdr:to>
      <xdr:col>12</xdr:col>
      <xdr:colOff>511175</xdr:colOff>
      <xdr:row>32</xdr:row>
      <xdr:rowOff>10378</xdr:rowOff>
    </xdr:to>
    <xdr:cxnSp macro="">
      <xdr:nvCxnSpPr>
        <xdr:cNvPr id="290" name="直線コネクタ 289"/>
        <xdr:cNvCxnSpPr/>
      </xdr:nvCxnSpPr>
      <xdr:spPr>
        <a:xfrm flipV="1">
          <a:off x="7861300" y="5262952"/>
          <a:ext cx="889000" cy="23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91493</xdr:rowOff>
    </xdr:from>
    <xdr:ext cx="469744" cy="259045"/>
    <xdr:sp macro="" textlink="">
      <xdr:nvSpPr>
        <xdr:cNvPr id="292" name="テキスト ボックス 291"/>
        <xdr:cNvSpPr txBox="1"/>
      </xdr:nvSpPr>
      <xdr:spPr>
        <a:xfrm>
          <a:off x="8515427"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58710</xdr:rowOff>
    </xdr:from>
    <xdr:to>
      <xdr:col>11</xdr:col>
      <xdr:colOff>307975</xdr:colOff>
      <xdr:row>32</xdr:row>
      <xdr:rowOff>10378</xdr:rowOff>
    </xdr:to>
    <xdr:cxnSp macro="">
      <xdr:nvCxnSpPr>
        <xdr:cNvPr id="293" name="直線コネクタ 292"/>
        <xdr:cNvCxnSpPr/>
      </xdr:nvCxnSpPr>
      <xdr:spPr>
        <a:xfrm>
          <a:off x="6972300" y="5373660"/>
          <a:ext cx="889000" cy="12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50672</xdr:rowOff>
    </xdr:from>
    <xdr:ext cx="469744" cy="259045"/>
    <xdr:sp macro="" textlink="">
      <xdr:nvSpPr>
        <xdr:cNvPr id="295" name="テキスト ボックス 294"/>
        <xdr:cNvSpPr txBox="1"/>
      </xdr:nvSpPr>
      <xdr:spPr>
        <a:xfrm>
          <a:off x="7626427"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81696</xdr:rowOff>
    </xdr:from>
    <xdr:ext cx="469744" cy="259045"/>
    <xdr:sp macro="" textlink="">
      <xdr:nvSpPr>
        <xdr:cNvPr id="297" name="テキスト ボックス 296"/>
        <xdr:cNvSpPr txBox="1"/>
      </xdr:nvSpPr>
      <xdr:spPr>
        <a:xfrm>
          <a:off x="6737427" y="59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3" name="円/楕円 30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32730</xdr:rowOff>
    </xdr:from>
    <xdr:to>
      <xdr:col>14</xdr:col>
      <xdr:colOff>79375</xdr:colOff>
      <xdr:row>39</xdr:row>
      <xdr:rowOff>134330</xdr:rowOff>
    </xdr:to>
    <xdr:sp macro="" textlink="">
      <xdr:nvSpPr>
        <xdr:cNvPr id="305" name="円/楕円 304"/>
        <xdr:cNvSpPr/>
      </xdr:nvSpPr>
      <xdr:spPr>
        <a:xfrm>
          <a:off x="9588500" y="67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125457</xdr:rowOff>
    </xdr:from>
    <xdr:ext cx="313932" cy="259045"/>
    <xdr:sp macro="" textlink="">
      <xdr:nvSpPr>
        <xdr:cNvPr id="306" name="テキスト ボックス 305"/>
        <xdr:cNvSpPr txBox="1"/>
      </xdr:nvSpPr>
      <xdr:spPr>
        <a:xfrm>
          <a:off x="9482333" y="6812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68652</xdr:rowOff>
    </xdr:from>
    <xdr:to>
      <xdr:col>12</xdr:col>
      <xdr:colOff>561975</xdr:colOff>
      <xdr:row>30</xdr:row>
      <xdr:rowOff>170252</xdr:rowOff>
    </xdr:to>
    <xdr:sp macro="" textlink="">
      <xdr:nvSpPr>
        <xdr:cNvPr id="307" name="円/楕円 306"/>
        <xdr:cNvSpPr/>
      </xdr:nvSpPr>
      <xdr:spPr>
        <a:xfrm>
          <a:off x="8699500" y="52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29</xdr:row>
      <xdr:rowOff>15329</xdr:rowOff>
    </xdr:from>
    <xdr:ext cx="469744" cy="259045"/>
    <xdr:sp macro="" textlink="">
      <xdr:nvSpPr>
        <xdr:cNvPr id="308" name="テキスト ボックス 307"/>
        <xdr:cNvSpPr txBox="1"/>
      </xdr:nvSpPr>
      <xdr:spPr>
        <a:xfrm>
          <a:off x="8515427" y="498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131028</xdr:rowOff>
    </xdr:from>
    <xdr:to>
      <xdr:col>11</xdr:col>
      <xdr:colOff>358775</xdr:colOff>
      <xdr:row>32</xdr:row>
      <xdr:rowOff>61178</xdr:rowOff>
    </xdr:to>
    <xdr:sp macro="" textlink="">
      <xdr:nvSpPr>
        <xdr:cNvPr id="309" name="円/楕円 308"/>
        <xdr:cNvSpPr/>
      </xdr:nvSpPr>
      <xdr:spPr>
        <a:xfrm>
          <a:off x="7810500" y="54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77705</xdr:rowOff>
    </xdr:from>
    <xdr:ext cx="469744" cy="259045"/>
    <xdr:sp macro="" textlink="">
      <xdr:nvSpPr>
        <xdr:cNvPr id="310" name="テキスト ボックス 309"/>
        <xdr:cNvSpPr txBox="1"/>
      </xdr:nvSpPr>
      <xdr:spPr>
        <a:xfrm>
          <a:off x="7626427" y="522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7910</xdr:rowOff>
    </xdr:from>
    <xdr:to>
      <xdr:col>10</xdr:col>
      <xdr:colOff>155575</xdr:colOff>
      <xdr:row>31</xdr:row>
      <xdr:rowOff>109510</xdr:rowOff>
    </xdr:to>
    <xdr:sp macro="" textlink="">
      <xdr:nvSpPr>
        <xdr:cNvPr id="311" name="円/楕円 310"/>
        <xdr:cNvSpPr/>
      </xdr:nvSpPr>
      <xdr:spPr>
        <a:xfrm>
          <a:off x="6921500" y="53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126037</xdr:rowOff>
    </xdr:from>
    <xdr:ext cx="469744" cy="259045"/>
    <xdr:sp macro="" textlink="">
      <xdr:nvSpPr>
        <xdr:cNvPr id="312" name="テキスト ボックス 311"/>
        <xdr:cNvSpPr txBox="1"/>
      </xdr:nvSpPr>
      <xdr:spPr>
        <a:xfrm>
          <a:off x="6737427" y="509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117399</xdr:rowOff>
    </xdr:from>
    <xdr:to>
      <xdr:col>15</xdr:col>
      <xdr:colOff>180975</xdr:colOff>
      <xdr:row>57</xdr:row>
      <xdr:rowOff>145262</xdr:rowOff>
    </xdr:to>
    <xdr:cxnSp macro="">
      <xdr:nvCxnSpPr>
        <xdr:cNvPr id="341" name="直線コネクタ 340"/>
        <xdr:cNvCxnSpPr/>
      </xdr:nvCxnSpPr>
      <xdr:spPr>
        <a:xfrm>
          <a:off x="9639300" y="9890049"/>
          <a:ext cx="838200" cy="2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117399</xdr:rowOff>
    </xdr:from>
    <xdr:to>
      <xdr:col>14</xdr:col>
      <xdr:colOff>28575</xdr:colOff>
      <xdr:row>57</xdr:row>
      <xdr:rowOff>146545</xdr:rowOff>
    </xdr:to>
    <xdr:cxnSp macro="">
      <xdr:nvCxnSpPr>
        <xdr:cNvPr id="344" name="直線コネクタ 343"/>
        <xdr:cNvCxnSpPr/>
      </xdr:nvCxnSpPr>
      <xdr:spPr>
        <a:xfrm flipV="1">
          <a:off x="8750300" y="9890049"/>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146545</xdr:rowOff>
    </xdr:from>
    <xdr:to>
      <xdr:col>12</xdr:col>
      <xdr:colOff>511175</xdr:colOff>
      <xdr:row>58</xdr:row>
      <xdr:rowOff>14389</xdr:rowOff>
    </xdr:to>
    <xdr:cxnSp macro="">
      <xdr:nvCxnSpPr>
        <xdr:cNvPr id="347" name="直線コネクタ 346"/>
        <xdr:cNvCxnSpPr/>
      </xdr:nvCxnSpPr>
      <xdr:spPr>
        <a:xfrm flipV="1">
          <a:off x="7861300" y="9919195"/>
          <a:ext cx="889000" cy="3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125171</xdr:rowOff>
    </xdr:from>
    <xdr:to>
      <xdr:col>11</xdr:col>
      <xdr:colOff>307975</xdr:colOff>
      <xdr:row>58</xdr:row>
      <xdr:rowOff>14389</xdr:rowOff>
    </xdr:to>
    <xdr:cxnSp macro="">
      <xdr:nvCxnSpPr>
        <xdr:cNvPr id="350" name="直線コネクタ 349"/>
        <xdr:cNvCxnSpPr/>
      </xdr:nvCxnSpPr>
      <xdr:spPr>
        <a:xfrm>
          <a:off x="6972300" y="9897821"/>
          <a:ext cx="889000" cy="6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94462</xdr:rowOff>
    </xdr:from>
    <xdr:to>
      <xdr:col>15</xdr:col>
      <xdr:colOff>231775</xdr:colOff>
      <xdr:row>58</xdr:row>
      <xdr:rowOff>24612</xdr:rowOff>
    </xdr:to>
    <xdr:sp macro="" textlink="">
      <xdr:nvSpPr>
        <xdr:cNvPr id="360" name="円/楕円 359"/>
        <xdr:cNvSpPr/>
      </xdr:nvSpPr>
      <xdr:spPr>
        <a:xfrm>
          <a:off x="10426700" y="98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72889</xdr:rowOff>
    </xdr:from>
    <xdr:ext cx="534377" cy="259045"/>
    <xdr:sp macro="" textlink="">
      <xdr:nvSpPr>
        <xdr:cNvPr id="361" name="農林水産業費該当値テキスト"/>
        <xdr:cNvSpPr txBox="1"/>
      </xdr:nvSpPr>
      <xdr:spPr>
        <a:xfrm>
          <a:off x="10528300" y="984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19,062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66599</xdr:rowOff>
    </xdr:from>
    <xdr:to>
      <xdr:col>14</xdr:col>
      <xdr:colOff>79375</xdr:colOff>
      <xdr:row>57</xdr:row>
      <xdr:rowOff>168199</xdr:rowOff>
    </xdr:to>
    <xdr:sp macro="" textlink="">
      <xdr:nvSpPr>
        <xdr:cNvPr id="362" name="円/楕円 361"/>
        <xdr:cNvSpPr/>
      </xdr:nvSpPr>
      <xdr:spPr>
        <a:xfrm>
          <a:off x="9588500" y="98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159326</xdr:rowOff>
    </xdr:from>
    <xdr:ext cx="534377" cy="259045"/>
    <xdr:sp macro="" textlink="">
      <xdr:nvSpPr>
        <xdr:cNvPr id="363" name="テキスト ボックス 362"/>
        <xdr:cNvSpPr txBox="1"/>
      </xdr:nvSpPr>
      <xdr:spPr>
        <a:xfrm>
          <a:off x="9372111" y="99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95745</xdr:rowOff>
    </xdr:from>
    <xdr:to>
      <xdr:col>12</xdr:col>
      <xdr:colOff>561975</xdr:colOff>
      <xdr:row>58</xdr:row>
      <xdr:rowOff>25895</xdr:rowOff>
    </xdr:to>
    <xdr:sp macro="" textlink="">
      <xdr:nvSpPr>
        <xdr:cNvPr id="364" name="円/楕円 363"/>
        <xdr:cNvSpPr/>
      </xdr:nvSpPr>
      <xdr:spPr>
        <a:xfrm>
          <a:off x="8699500" y="98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17022</xdr:rowOff>
    </xdr:from>
    <xdr:ext cx="534377" cy="259045"/>
    <xdr:sp macro="" textlink="">
      <xdr:nvSpPr>
        <xdr:cNvPr id="365" name="テキスト ボックス 364"/>
        <xdr:cNvSpPr txBox="1"/>
      </xdr:nvSpPr>
      <xdr:spPr>
        <a:xfrm>
          <a:off x="8483111" y="996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135039</xdr:rowOff>
    </xdr:from>
    <xdr:to>
      <xdr:col>11</xdr:col>
      <xdr:colOff>358775</xdr:colOff>
      <xdr:row>58</xdr:row>
      <xdr:rowOff>65189</xdr:rowOff>
    </xdr:to>
    <xdr:sp macro="" textlink="">
      <xdr:nvSpPr>
        <xdr:cNvPr id="366" name="円/楕円 365"/>
        <xdr:cNvSpPr/>
      </xdr:nvSpPr>
      <xdr:spPr>
        <a:xfrm>
          <a:off x="7810500" y="990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56316</xdr:rowOff>
    </xdr:from>
    <xdr:ext cx="534377" cy="259045"/>
    <xdr:sp macro="" textlink="">
      <xdr:nvSpPr>
        <xdr:cNvPr id="367" name="テキスト ボックス 366"/>
        <xdr:cNvSpPr txBox="1"/>
      </xdr:nvSpPr>
      <xdr:spPr>
        <a:xfrm>
          <a:off x="7594111" y="1000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74371</xdr:rowOff>
    </xdr:from>
    <xdr:to>
      <xdr:col>10</xdr:col>
      <xdr:colOff>155575</xdr:colOff>
      <xdr:row>58</xdr:row>
      <xdr:rowOff>4521</xdr:rowOff>
    </xdr:to>
    <xdr:sp macro="" textlink="">
      <xdr:nvSpPr>
        <xdr:cNvPr id="368" name="円/楕円 367"/>
        <xdr:cNvSpPr/>
      </xdr:nvSpPr>
      <xdr:spPr>
        <a:xfrm>
          <a:off x="6921500" y="984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167098</xdr:rowOff>
    </xdr:from>
    <xdr:ext cx="534377" cy="259045"/>
    <xdr:sp macro="" textlink="">
      <xdr:nvSpPr>
        <xdr:cNvPr id="369" name="テキスト ボックス 368"/>
        <xdr:cNvSpPr txBox="1"/>
      </xdr:nvSpPr>
      <xdr:spPr>
        <a:xfrm>
          <a:off x="6705111" y="993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115849</xdr:rowOff>
    </xdr:from>
    <xdr:to>
      <xdr:col>15</xdr:col>
      <xdr:colOff>180975</xdr:colOff>
      <xdr:row>78</xdr:row>
      <xdr:rowOff>128282</xdr:rowOff>
    </xdr:to>
    <xdr:cxnSp macro="">
      <xdr:nvCxnSpPr>
        <xdr:cNvPr id="398" name="直線コネクタ 397"/>
        <xdr:cNvCxnSpPr/>
      </xdr:nvCxnSpPr>
      <xdr:spPr>
        <a:xfrm>
          <a:off x="9639300" y="13488949"/>
          <a:ext cx="838200" cy="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115849</xdr:rowOff>
    </xdr:from>
    <xdr:to>
      <xdr:col>14</xdr:col>
      <xdr:colOff>28575</xdr:colOff>
      <xdr:row>78</xdr:row>
      <xdr:rowOff>123989</xdr:rowOff>
    </xdr:to>
    <xdr:cxnSp macro="">
      <xdr:nvCxnSpPr>
        <xdr:cNvPr id="401" name="直線コネクタ 400"/>
        <xdr:cNvCxnSpPr/>
      </xdr:nvCxnSpPr>
      <xdr:spPr>
        <a:xfrm flipV="1">
          <a:off x="8750300" y="13488949"/>
          <a:ext cx="889000" cy="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122783</xdr:rowOff>
    </xdr:from>
    <xdr:to>
      <xdr:col>12</xdr:col>
      <xdr:colOff>511175</xdr:colOff>
      <xdr:row>78</xdr:row>
      <xdr:rowOff>123989</xdr:rowOff>
    </xdr:to>
    <xdr:cxnSp macro="">
      <xdr:nvCxnSpPr>
        <xdr:cNvPr id="404" name="直線コネクタ 403"/>
        <xdr:cNvCxnSpPr/>
      </xdr:nvCxnSpPr>
      <xdr:spPr>
        <a:xfrm>
          <a:off x="7861300" y="13495883"/>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122783</xdr:rowOff>
    </xdr:from>
    <xdr:to>
      <xdr:col>11</xdr:col>
      <xdr:colOff>307975</xdr:colOff>
      <xdr:row>78</xdr:row>
      <xdr:rowOff>126873</xdr:rowOff>
    </xdr:to>
    <xdr:cxnSp macro="">
      <xdr:nvCxnSpPr>
        <xdr:cNvPr id="407" name="直線コネクタ 406"/>
        <xdr:cNvCxnSpPr/>
      </xdr:nvCxnSpPr>
      <xdr:spPr>
        <a:xfrm flipV="1">
          <a:off x="6972300" y="13495883"/>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77482</xdr:rowOff>
    </xdr:from>
    <xdr:to>
      <xdr:col>15</xdr:col>
      <xdr:colOff>231775</xdr:colOff>
      <xdr:row>79</xdr:row>
      <xdr:rowOff>7632</xdr:rowOff>
    </xdr:to>
    <xdr:sp macro="" textlink="">
      <xdr:nvSpPr>
        <xdr:cNvPr id="417" name="円/楕円 416"/>
        <xdr:cNvSpPr/>
      </xdr:nvSpPr>
      <xdr:spPr>
        <a:xfrm>
          <a:off x="10426700" y="134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163859</xdr:rowOff>
    </xdr:from>
    <xdr:ext cx="469744" cy="259045"/>
    <xdr:sp macro="" textlink="">
      <xdr:nvSpPr>
        <xdr:cNvPr id="418" name="商工費該当値テキスト"/>
        <xdr:cNvSpPr txBox="1"/>
      </xdr:nvSpPr>
      <xdr:spPr>
        <a:xfrm>
          <a:off x="10528300" y="1336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65049</xdr:rowOff>
    </xdr:from>
    <xdr:to>
      <xdr:col>14</xdr:col>
      <xdr:colOff>79375</xdr:colOff>
      <xdr:row>78</xdr:row>
      <xdr:rowOff>166649</xdr:rowOff>
    </xdr:to>
    <xdr:sp macro="" textlink="">
      <xdr:nvSpPr>
        <xdr:cNvPr id="419" name="円/楕円 418"/>
        <xdr:cNvSpPr/>
      </xdr:nvSpPr>
      <xdr:spPr>
        <a:xfrm>
          <a:off x="9588500" y="1343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157776</xdr:rowOff>
    </xdr:from>
    <xdr:ext cx="469744" cy="259045"/>
    <xdr:sp macro="" textlink="">
      <xdr:nvSpPr>
        <xdr:cNvPr id="420" name="テキスト ボックス 419"/>
        <xdr:cNvSpPr txBox="1"/>
      </xdr:nvSpPr>
      <xdr:spPr>
        <a:xfrm>
          <a:off x="9404427" y="1353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73189</xdr:rowOff>
    </xdr:from>
    <xdr:to>
      <xdr:col>12</xdr:col>
      <xdr:colOff>561975</xdr:colOff>
      <xdr:row>79</xdr:row>
      <xdr:rowOff>3339</xdr:rowOff>
    </xdr:to>
    <xdr:sp macro="" textlink="">
      <xdr:nvSpPr>
        <xdr:cNvPr id="421" name="円/楕円 420"/>
        <xdr:cNvSpPr/>
      </xdr:nvSpPr>
      <xdr:spPr>
        <a:xfrm>
          <a:off x="8699500" y="1344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165916</xdr:rowOff>
    </xdr:from>
    <xdr:ext cx="469744" cy="259045"/>
    <xdr:sp macro="" textlink="">
      <xdr:nvSpPr>
        <xdr:cNvPr id="422" name="テキスト ボックス 421"/>
        <xdr:cNvSpPr txBox="1"/>
      </xdr:nvSpPr>
      <xdr:spPr>
        <a:xfrm>
          <a:off x="8515427" y="1353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71983</xdr:rowOff>
    </xdr:from>
    <xdr:to>
      <xdr:col>11</xdr:col>
      <xdr:colOff>358775</xdr:colOff>
      <xdr:row>79</xdr:row>
      <xdr:rowOff>2133</xdr:rowOff>
    </xdr:to>
    <xdr:sp macro="" textlink="">
      <xdr:nvSpPr>
        <xdr:cNvPr id="423" name="円/楕円 422"/>
        <xdr:cNvSpPr/>
      </xdr:nvSpPr>
      <xdr:spPr>
        <a:xfrm>
          <a:off x="7810500" y="134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164710</xdr:rowOff>
    </xdr:from>
    <xdr:ext cx="469744" cy="259045"/>
    <xdr:sp macro="" textlink="">
      <xdr:nvSpPr>
        <xdr:cNvPr id="424" name="テキスト ボックス 423"/>
        <xdr:cNvSpPr txBox="1"/>
      </xdr:nvSpPr>
      <xdr:spPr>
        <a:xfrm>
          <a:off x="7626427" y="1353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76073</xdr:rowOff>
    </xdr:from>
    <xdr:to>
      <xdr:col>10</xdr:col>
      <xdr:colOff>155575</xdr:colOff>
      <xdr:row>79</xdr:row>
      <xdr:rowOff>6223</xdr:rowOff>
    </xdr:to>
    <xdr:sp macro="" textlink="">
      <xdr:nvSpPr>
        <xdr:cNvPr id="425" name="円/楕円 424"/>
        <xdr:cNvSpPr/>
      </xdr:nvSpPr>
      <xdr:spPr>
        <a:xfrm>
          <a:off x="6921500" y="134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168800</xdr:rowOff>
    </xdr:from>
    <xdr:ext cx="469744" cy="259045"/>
    <xdr:sp macro="" textlink="">
      <xdr:nvSpPr>
        <xdr:cNvPr id="426" name="テキスト ボックス 425"/>
        <xdr:cNvSpPr txBox="1"/>
      </xdr:nvSpPr>
      <xdr:spPr>
        <a:xfrm>
          <a:off x="6737427" y="1354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164142</xdr:rowOff>
    </xdr:from>
    <xdr:to>
      <xdr:col>15</xdr:col>
      <xdr:colOff>180975</xdr:colOff>
      <xdr:row>97</xdr:row>
      <xdr:rowOff>28287</xdr:rowOff>
    </xdr:to>
    <xdr:cxnSp macro="">
      <xdr:nvCxnSpPr>
        <xdr:cNvPr id="459" name="直線コネクタ 458"/>
        <xdr:cNvCxnSpPr/>
      </xdr:nvCxnSpPr>
      <xdr:spPr>
        <a:xfrm>
          <a:off x="9639300" y="16623342"/>
          <a:ext cx="838200" cy="3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50631</xdr:rowOff>
    </xdr:from>
    <xdr:to>
      <xdr:col>14</xdr:col>
      <xdr:colOff>28575</xdr:colOff>
      <xdr:row>96</xdr:row>
      <xdr:rowOff>164142</xdr:rowOff>
    </xdr:to>
    <xdr:cxnSp macro="">
      <xdr:nvCxnSpPr>
        <xdr:cNvPr id="462" name="直線コネクタ 461"/>
        <xdr:cNvCxnSpPr/>
      </xdr:nvCxnSpPr>
      <xdr:spPr>
        <a:xfrm>
          <a:off x="8750300" y="16509831"/>
          <a:ext cx="889000" cy="11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50631</xdr:rowOff>
    </xdr:from>
    <xdr:to>
      <xdr:col>12</xdr:col>
      <xdr:colOff>511175</xdr:colOff>
      <xdr:row>96</xdr:row>
      <xdr:rowOff>92799</xdr:rowOff>
    </xdr:to>
    <xdr:cxnSp macro="">
      <xdr:nvCxnSpPr>
        <xdr:cNvPr id="465" name="直線コネクタ 464"/>
        <xdr:cNvCxnSpPr/>
      </xdr:nvCxnSpPr>
      <xdr:spPr>
        <a:xfrm flipV="1">
          <a:off x="7861300" y="16509831"/>
          <a:ext cx="889000" cy="4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92799</xdr:rowOff>
    </xdr:from>
    <xdr:to>
      <xdr:col>11</xdr:col>
      <xdr:colOff>307975</xdr:colOff>
      <xdr:row>97</xdr:row>
      <xdr:rowOff>24524</xdr:rowOff>
    </xdr:to>
    <xdr:cxnSp macro="">
      <xdr:nvCxnSpPr>
        <xdr:cNvPr id="468" name="直線コネクタ 467"/>
        <xdr:cNvCxnSpPr/>
      </xdr:nvCxnSpPr>
      <xdr:spPr>
        <a:xfrm flipV="1">
          <a:off x="6972300" y="16551999"/>
          <a:ext cx="889000" cy="10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148937</xdr:rowOff>
    </xdr:from>
    <xdr:to>
      <xdr:col>15</xdr:col>
      <xdr:colOff>231775</xdr:colOff>
      <xdr:row>97</xdr:row>
      <xdr:rowOff>79087</xdr:rowOff>
    </xdr:to>
    <xdr:sp macro="" textlink="">
      <xdr:nvSpPr>
        <xdr:cNvPr id="478" name="円/楕円 477"/>
        <xdr:cNvSpPr/>
      </xdr:nvSpPr>
      <xdr:spPr>
        <a:xfrm>
          <a:off x="10426700" y="166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127364</xdr:rowOff>
    </xdr:from>
    <xdr:ext cx="534377" cy="259045"/>
    <xdr:sp macro="" textlink="">
      <xdr:nvSpPr>
        <xdr:cNvPr id="479" name="土木費該当値テキスト"/>
        <xdr:cNvSpPr txBox="1"/>
      </xdr:nvSpPr>
      <xdr:spPr>
        <a:xfrm>
          <a:off x="10528300" y="1658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47,697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113342</xdr:rowOff>
    </xdr:from>
    <xdr:to>
      <xdr:col>14</xdr:col>
      <xdr:colOff>79375</xdr:colOff>
      <xdr:row>97</xdr:row>
      <xdr:rowOff>43492</xdr:rowOff>
    </xdr:to>
    <xdr:sp macro="" textlink="">
      <xdr:nvSpPr>
        <xdr:cNvPr id="480" name="円/楕円 479"/>
        <xdr:cNvSpPr/>
      </xdr:nvSpPr>
      <xdr:spPr>
        <a:xfrm>
          <a:off x="9588500" y="165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34619</xdr:rowOff>
    </xdr:from>
    <xdr:ext cx="534377" cy="259045"/>
    <xdr:sp macro="" textlink="">
      <xdr:nvSpPr>
        <xdr:cNvPr id="481" name="テキスト ボックス 480"/>
        <xdr:cNvSpPr txBox="1"/>
      </xdr:nvSpPr>
      <xdr:spPr>
        <a:xfrm>
          <a:off x="9372111" y="166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171281</xdr:rowOff>
    </xdr:from>
    <xdr:to>
      <xdr:col>12</xdr:col>
      <xdr:colOff>561975</xdr:colOff>
      <xdr:row>96</xdr:row>
      <xdr:rowOff>101431</xdr:rowOff>
    </xdr:to>
    <xdr:sp macro="" textlink="">
      <xdr:nvSpPr>
        <xdr:cNvPr id="482" name="円/楕円 481"/>
        <xdr:cNvSpPr/>
      </xdr:nvSpPr>
      <xdr:spPr>
        <a:xfrm>
          <a:off x="8699500" y="1645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92558</xdr:rowOff>
    </xdr:from>
    <xdr:ext cx="534377" cy="259045"/>
    <xdr:sp macro="" textlink="">
      <xdr:nvSpPr>
        <xdr:cNvPr id="483" name="テキスト ボックス 482"/>
        <xdr:cNvSpPr txBox="1"/>
      </xdr:nvSpPr>
      <xdr:spPr>
        <a:xfrm>
          <a:off x="8483111" y="1655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63,351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41999</xdr:rowOff>
    </xdr:from>
    <xdr:to>
      <xdr:col>11</xdr:col>
      <xdr:colOff>358775</xdr:colOff>
      <xdr:row>96</xdr:row>
      <xdr:rowOff>143599</xdr:rowOff>
    </xdr:to>
    <xdr:sp macro="" textlink="">
      <xdr:nvSpPr>
        <xdr:cNvPr id="484" name="円/楕円 483"/>
        <xdr:cNvSpPr/>
      </xdr:nvSpPr>
      <xdr:spPr>
        <a:xfrm>
          <a:off x="7810500" y="165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134726</xdr:rowOff>
    </xdr:from>
    <xdr:ext cx="534377" cy="259045"/>
    <xdr:sp macro="" textlink="">
      <xdr:nvSpPr>
        <xdr:cNvPr id="485" name="テキスト ボックス 484"/>
        <xdr:cNvSpPr txBox="1"/>
      </xdr:nvSpPr>
      <xdr:spPr>
        <a:xfrm>
          <a:off x="7594111" y="1659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58,924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145174</xdr:rowOff>
    </xdr:from>
    <xdr:to>
      <xdr:col>10</xdr:col>
      <xdr:colOff>155575</xdr:colOff>
      <xdr:row>97</xdr:row>
      <xdr:rowOff>75324</xdr:rowOff>
    </xdr:to>
    <xdr:sp macro="" textlink="">
      <xdr:nvSpPr>
        <xdr:cNvPr id="486" name="円/楕円 485"/>
        <xdr:cNvSpPr/>
      </xdr:nvSpPr>
      <xdr:spPr>
        <a:xfrm>
          <a:off x="6921500" y="166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66451</xdr:rowOff>
    </xdr:from>
    <xdr:ext cx="534377" cy="259045"/>
    <xdr:sp macro="" textlink="">
      <xdr:nvSpPr>
        <xdr:cNvPr id="487" name="テキスト ボックス 486"/>
        <xdr:cNvSpPr txBox="1"/>
      </xdr:nvSpPr>
      <xdr:spPr>
        <a:xfrm>
          <a:off x="6705111" y="1669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84850</xdr:rowOff>
    </xdr:from>
    <xdr:to>
      <xdr:col>23</xdr:col>
      <xdr:colOff>517525</xdr:colOff>
      <xdr:row>37</xdr:row>
      <xdr:rowOff>111282</xdr:rowOff>
    </xdr:to>
    <xdr:cxnSp macro="">
      <xdr:nvCxnSpPr>
        <xdr:cNvPr id="520" name="直線コネクタ 519"/>
        <xdr:cNvCxnSpPr/>
      </xdr:nvCxnSpPr>
      <xdr:spPr>
        <a:xfrm>
          <a:off x="15481300" y="6257050"/>
          <a:ext cx="838200" cy="19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84850</xdr:rowOff>
    </xdr:from>
    <xdr:to>
      <xdr:col>22</xdr:col>
      <xdr:colOff>365125</xdr:colOff>
      <xdr:row>36</xdr:row>
      <xdr:rowOff>162617</xdr:rowOff>
    </xdr:to>
    <xdr:cxnSp macro="">
      <xdr:nvCxnSpPr>
        <xdr:cNvPr id="523" name="直線コネクタ 522"/>
        <xdr:cNvCxnSpPr/>
      </xdr:nvCxnSpPr>
      <xdr:spPr>
        <a:xfrm flipV="1">
          <a:off x="14592300" y="6257050"/>
          <a:ext cx="889000" cy="7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5" name="テキスト ボックス 524"/>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161003</xdr:rowOff>
    </xdr:from>
    <xdr:to>
      <xdr:col>21</xdr:col>
      <xdr:colOff>161925</xdr:colOff>
      <xdr:row>36</xdr:row>
      <xdr:rowOff>162617</xdr:rowOff>
    </xdr:to>
    <xdr:cxnSp macro="">
      <xdr:nvCxnSpPr>
        <xdr:cNvPr id="526" name="直線コネクタ 525"/>
        <xdr:cNvCxnSpPr/>
      </xdr:nvCxnSpPr>
      <xdr:spPr>
        <a:xfrm>
          <a:off x="13703300" y="6161753"/>
          <a:ext cx="889000" cy="17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161003</xdr:rowOff>
    </xdr:from>
    <xdr:to>
      <xdr:col>19</xdr:col>
      <xdr:colOff>644525</xdr:colOff>
      <xdr:row>36</xdr:row>
      <xdr:rowOff>150444</xdr:rowOff>
    </xdr:to>
    <xdr:cxnSp macro="">
      <xdr:nvCxnSpPr>
        <xdr:cNvPr id="529" name="直線コネクタ 528"/>
        <xdr:cNvCxnSpPr/>
      </xdr:nvCxnSpPr>
      <xdr:spPr>
        <a:xfrm flipV="1">
          <a:off x="12814300" y="6161753"/>
          <a:ext cx="889000" cy="16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60482</xdr:rowOff>
    </xdr:from>
    <xdr:to>
      <xdr:col>23</xdr:col>
      <xdr:colOff>568325</xdr:colOff>
      <xdr:row>37</xdr:row>
      <xdr:rowOff>162082</xdr:rowOff>
    </xdr:to>
    <xdr:sp macro="" textlink="">
      <xdr:nvSpPr>
        <xdr:cNvPr id="539" name="円/楕円 538"/>
        <xdr:cNvSpPr/>
      </xdr:nvSpPr>
      <xdr:spPr>
        <a:xfrm>
          <a:off x="16268700" y="640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83359</xdr:rowOff>
    </xdr:from>
    <xdr:ext cx="534377" cy="259045"/>
    <xdr:sp macro="" textlink="">
      <xdr:nvSpPr>
        <xdr:cNvPr id="540" name="消防費該当値テキスト"/>
        <xdr:cNvSpPr txBox="1"/>
      </xdr:nvSpPr>
      <xdr:spPr>
        <a:xfrm>
          <a:off x="16370300" y="62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25,989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34050</xdr:rowOff>
    </xdr:from>
    <xdr:to>
      <xdr:col>22</xdr:col>
      <xdr:colOff>415925</xdr:colOff>
      <xdr:row>36</xdr:row>
      <xdr:rowOff>135650</xdr:rowOff>
    </xdr:to>
    <xdr:sp macro="" textlink="">
      <xdr:nvSpPr>
        <xdr:cNvPr id="541" name="円/楕円 540"/>
        <xdr:cNvSpPr/>
      </xdr:nvSpPr>
      <xdr:spPr>
        <a:xfrm>
          <a:off x="15430500" y="620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152177</xdr:rowOff>
    </xdr:from>
    <xdr:ext cx="534377" cy="259045"/>
    <xdr:sp macro="" textlink="">
      <xdr:nvSpPr>
        <xdr:cNvPr id="542" name="テキスト ボックス 541"/>
        <xdr:cNvSpPr txBox="1"/>
      </xdr:nvSpPr>
      <xdr:spPr>
        <a:xfrm>
          <a:off x="15214111" y="598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111817</xdr:rowOff>
    </xdr:from>
    <xdr:to>
      <xdr:col>21</xdr:col>
      <xdr:colOff>212725</xdr:colOff>
      <xdr:row>37</xdr:row>
      <xdr:rowOff>41967</xdr:rowOff>
    </xdr:to>
    <xdr:sp macro="" textlink="">
      <xdr:nvSpPr>
        <xdr:cNvPr id="543" name="円/楕円 542"/>
        <xdr:cNvSpPr/>
      </xdr:nvSpPr>
      <xdr:spPr>
        <a:xfrm>
          <a:off x="14541500" y="628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58494</xdr:rowOff>
    </xdr:from>
    <xdr:ext cx="534377" cy="259045"/>
    <xdr:sp macro="" textlink="">
      <xdr:nvSpPr>
        <xdr:cNvPr id="544" name="テキスト ボックス 543"/>
        <xdr:cNvSpPr txBox="1"/>
      </xdr:nvSpPr>
      <xdr:spPr>
        <a:xfrm>
          <a:off x="14325111" y="605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110203</xdr:rowOff>
    </xdr:from>
    <xdr:to>
      <xdr:col>20</xdr:col>
      <xdr:colOff>9525</xdr:colOff>
      <xdr:row>36</xdr:row>
      <xdr:rowOff>40353</xdr:rowOff>
    </xdr:to>
    <xdr:sp macro="" textlink="">
      <xdr:nvSpPr>
        <xdr:cNvPr id="545" name="円/楕円 544"/>
        <xdr:cNvSpPr/>
      </xdr:nvSpPr>
      <xdr:spPr>
        <a:xfrm>
          <a:off x="13652500" y="611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56880</xdr:rowOff>
    </xdr:from>
    <xdr:ext cx="534377" cy="259045"/>
    <xdr:sp macro="" textlink="">
      <xdr:nvSpPr>
        <xdr:cNvPr id="546" name="テキスト ボックス 545"/>
        <xdr:cNvSpPr txBox="1"/>
      </xdr:nvSpPr>
      <xdr:spPr>
        <a:xfrm>
          <a:off x="13436111" y="5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99644</xdr:rowOff>
    </xdr:from>
    <xdr:to>
      <xdr:col>18</xdr:col>
      <xdr:colOff>492125</xdr:colOff>
      <xdr:row>37</xdr:row>
      <xdr:rowOff>29794</xdr:rowOff>
    </xdr:to>
    <xdr:sp macro="" textlink="">
      <xdr:nvSpPr>
        <xdr:cNvPr id="547" name="円/楕円 546"/>
        <xdr:cNvSpPr/>
      </xdr:nvSpPr>
      <xdr:spPr>
        <a:xfrm>
          <a:off x="12763500" y="62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46321</xdr:rowOff>
    </xdr:from>
    <xdr:ext cx="534377" cy="259045"/>
    <xdr:sp macro="" textlink="">
      <xdr:nvSpPr>
        <xdr:cNvPr id="548" name="テキスト ボックス 547"/>
        <xdr:cNvSpPr txBox="1"/>
      </xdr:nvSpPr>
      <xdr:spPr>
        <a:xfrm>
          <a:off x="12547111" y="604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53945</xdr:rowOff>
    </xdr:from>
    <xdr:to>
      <xdr:col>23</xdr:col>
      <xdr:colOff>517525</xdr:colOff>
      <xdr:row>57</xdr:row>
      <xdr:rowOff>87450</xdr:rowOff>
    </xdr:to>
    <xdr:cxnSp macro="">
      <xdr:nvCxnSpPr>
        <xdr:cNvPr id="577" name="直線コネクタ 576"/>
        <xdr:cNvCxnSpPr/>
      </xdr:nvCxnSpPr>
      <xdr:spPr>
        <a:xfrm flipV="1">
          <a:off x="15481300" y="9826595"/>
          <a:ext cx="838200" cy="3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40975</xdr:rowOff>
    </xdr:from>
    <xdr:to>
      <xdr:col>22</xdr:col>
      <xdr:colOff>365125</xdr:colOff>
      <xdr:row>57</xdr:row>
      <xdr:rowOff>87450</xdr:rowOff>
    </xdr:to>
    <xdr:cxnSp macro="">
      <xdr:nvCxnSpPr>
        <xdr:cNvPr id="580" name="直線コネクタ 579"/>
        <xdr:cNvCxnSpPr/>
      </xdr:nvCxnSpPr>
      <xdr:spPr>
        <a:xfrm>
          <a:off x="14592300" y="9813625"/>
          <a:ext cx="889000" cy="4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40975</xdr:rowOff>
    </xdr:from>
    <xdr:to>
      <xdr:col>21</xdr:col>
      <xdr:colOff>161925</xdr:colOff>
      <xdr:row>57</xdr:row>
      <xdr:rowOff>98552</xdr:rowOff>
    </xdr:to>
    <xdr:cxnSp macro="">
      <xdr:nvCxnSpPr>
        <xdr:cNvPr id="583" name="直線コネクタ 582"/>
        <xdr:cNvCxnSpPr/>
      </xdr:nvCxnSpPr>
      <xdr:spPr>
        <a:xfrm flipV="1">
          <a:off x="13703300" y="9813625"/>
          <a:ext cx="889000" cy="5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98552</xdr:rowOff>
    </xdr:from>
    <xdr:to>
      <xdr:col>19</xdr:col>
      <xdr:colOff>644525</xdr:colOff>
      <xdr:row>57</xdr:row>
      <xdr:rowOff>111247</xdr:rowOff>
    </xdr:to>
    <xdr:cxnSp macro="">
      <xdr:nvCxnSpPr>
        <xdr:cNvPr id="586" name="直線コネクタ 585"/>
        <xdr:cNvCxnSpPr/>
      </xdr:nvCxnSpPr>
      <xdr:spPr>
        <a:xfrm flipV="1">
          <a:off x="12814300" y="9871202"/>
          <a:ext cx="8890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3145</xdr:rowOff>
    </xdr:from>
    <xdr:to>
      <xdr:col>23</xdr:col>
      <xdr:colOff>568325</xdr:colOff>
      <xdr:row>57</xdr:row>
      <xdr:rowOff>104745</xdr:rowOff>
    </xdr:to>
    <xdr:sp macro="" textlink="">
      <xdr:nvSpPr>
        <xdr:cNvPr id="596" name="円/楕円 595"/>
        <xdr:cNvSpPr/>
      </xdr:nvSpPr>
      <xdr:spPr>
        <a:xfrm>
          <a:off x="16268700" y="977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153022</xdr:rowOff>
    </xdr:from>
    <xdr:ext cx="534377" cy="259045"/>
    <xdr:sp macro="" textlink="">
      <xdr:nvSpPr>
        <xdr:cNvPr id="597" name="教育費該当値テキスト"/>
        <xdr:cNvSpPr txBox="1"/>
      </xdr:nvSpPr>
      <xdr:spPr>
        <a:xfrm>
          <a:off x="16370300" y="975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43,754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36650</xdr:rowOff>
    </xdr:from>
    <xdr:to>
      <xdr:col>22</xdr:col>
      <xdr:colOff>415925</xdr:colOff>
      <xdr:row>57</xdr:row>
      <xdr:rowOff>138250</xdr:rowOff>
    </xdr:to>
    <xdr:sp macro="" textlink="">
      <xdr:nvSpPr>
        <xdr:cNvPr id="598" name="円/楕円 597"/>
        <xdr:cNvSpPr/>
      </xdr:nvSpPr>
      <xdr:spPr>
        <a:xfrm>
          <a:off x="15430500" y="98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129377</xdr:rowOff>
    </xdr:from>
    <xdr:ext cx="534377" cy="259045"/>
    <xdr:sp macro="" textlink="">
      <xdr:nvSpPr>
        <xdr:cNvPr id="599" name="テキスト ボックス 598"/>
        <xdr:cNvSpPr txBox="1"/>
      </xdr:nvSpPr>
      <xdr:spPr>
        <a:xfrm>
          <a:off x="15214111" y="990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161625</xdr:rowOff>
    </xdr:from>
    <xdr:to>
      <xdr:col>21</xdr:col>
      <xdr:colOff>212725</xdr:colOff>
      <xdr:row>57</xdr:row>
      <xdr:rowOff>91775</xdr:rowOff>
    </xdr:to>
    <xdr:sp macro="" textlink="">
      <xdr:nvSpPr>
        <xdr:cNvPr id="600" name="円/楕円 599"/>
        <xdr:cNvSpPr/>
      </xdr:nvSpPr>
      <xdr:spPr>
        <a:xfrm>
          <a:off x="14541500" y="976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82902</xdr:rowOff>
    </xdr:from>
    <xdr:ext cx="534377" cy="259045"/>
    <xdr:sp macro="" textlink="">
      <xdr:nvSpPr>
        <xdr:cNvPr id="601" name="テキスト ボックス 600"/>
        <xdr:cNvSpPr txBox="1"/>
      </xdr:nvSpPr>
      <xdr:spPr>
        <a:xfrm>
          <a:off x="14325111" y="985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47752</xdr:rowOff>
    </xdr:from>
    <xdr:to>
      <xdr:col>20</xdr:col>
      <xdr:colOff>9525</xdr:colOff>
      <xdr:row>57</xdr:row>
      <xdr:rowOff>149352</xdr:rowOff>
    </xdr:to>
    <xdr:sp macro="" textlink="">
      <xdr:nvSpPr>
        <xdr:cNvPr id="602" name="円/楕円 601"/>
        <xdr:cNvSpPr/>
      </xdr:nvSpPr>
      <xdr:spPr>
        <a:xfrm>
          <a:off x="13652500" y="982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140479</xdr:rowOff>
    </xdr:from>
    <xdr:ext cx="534377" cy="259045"/>
    <xdr:sp macro="" textlink="">
      <xdr:nvSpPr>
        <xdr:cNvPr id="603" name="テキスト ボックス 602"/>
        <xdr:cNvSpPr txBox="1"/>
      </xdr:nvSpPr>
      <xdr:spPr>
        <a:xfrm>
          <a:off x="13436111" y="991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60447</xdr:rowOff>
    </xdr:from>
    <xdr:to>
      <xdr:col>18</xdr:col>
      <xdr:colOff>492125</xdr:colOff>
      <xdr:row>57</xdr:row>
      <xdr:rowOff>162047</xdr:rowOff>
    </xdr:to>
    <xdr:sp macro="" textlink="">
      <xdr:nvSpPr>
        <xdr:cNvPr id="604" name="円/楕円 603"/>
        <xdr:cNvSpPr/>
      </xdr:nvSpPr>
      <xdr:spPr>
        <a:xfrm>
          <a:off x="12763500" y="983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153174</xdr:rowOff>
    </xdr:from>
    <xdr:ext cx="534377" cy="259045"/>
    <xdr:sp macro="" textlink="">
      <xdr:nvSpPr>
        <xdr:cNvPr id="605" name="テキスト ボックス 604"/>
        <xdr:cNvSpPr txBox="1"/>
      </xdr:nvSpPr>
      <xdr:spPr>
        <a:xfrm>
          <a:off x="12547111" y="992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45472</xdr:rowOff>
    </xdr:from>
    <xdr:to>
      <xdr:col>23</xdr:col>
      <xdr:colOff>517525</xdr:colOff>
      <xdr:row>78</xdr:row>
      <xdr:rowOff>83739</xdr:rowOff>
    </xdr:to>
    <xdr:cxnSp macro="">
      <xdr:nvCxnSpPr>
        <xdr:cNvPr id="632" name="直線コネクタ 631"/>
        <xdr:cNvCxnSpPr/>
      </xdr:nvCxnSpPr>
      <xdr:spPr>
        <a:xfrm flipV="1">
          <a:off x="15481300" y="13418572"/>
          <a:ext cx="8382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17718</xdr:rowOff>
    </xdr:from>
    <xdr:to>
      <xdr:col>22</xdr:col>
      <xdr:colOff>365125</xdr:colOff>
      <xdr:row>78</xdr:row>
      <xdr:rowOff>83739</xdr:rowOff>
    </xdr:to>
    <xdr:cxnSp macro="">
      <xdr:nvCxnSpPr>
        <xdr:cNvPr id="635" name="直線コネクタ 634"/>
        <xdr:cNvCxnSpPr/>
      </xdr:nvCxnSpPr>
      <xdr:spPr>
        <a:xfrm>
          <a:off x="14592300" y="13390818"/>
          <a:ext cx="889000" cy="6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17718</xdr:rowOff>
    </xdr:from>
    <xdr:to>
      <xdr:col>21</xdr:col>
      <xdr:colOff>161925</xdr:colOff>
      <xdr:row>78</xdr:row>
      <xdr:rowOff>71188</xdr:rowOff>
    </xdr:to>
    <xdr:cxnSp macro="">
      <xdr:nvCxnSpPr>
        <xdr:cNvPr id="638" name="直線コネクタ 637"/>
        <xdr:cNvCxnSpPr/>
      </xdr:nvCxnSpPr>
      <xdr:spPr>
        <a:xfrm flipV="1">
          <a:off x="13703300" y="13390818"/>
          <a:ext cx="889000" cy="5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100403</xdr:rowOff>
    </xdr:from>
    <xdr:to>
      <xdr:col>19</xdr:col>
      <xdr:colOff>644525</xdr:colOff>
      <xdr:row>78</xdr:row>
      <xdr:rowOff>71188</xdr:rowOff>
    </xdr:to>
    <xdr:cxnSp macro="">
      <xdr:nvCxnSpPr>
        <xdr:cNvPr id="641" name="直線コネクタ 640"/>
        <xdr:cNvCxnSpPr/>
      </xdr:nvCxnSpPr>
      <xdr:spPr>
        <a:xfrm>
          <a:off x="12814300" y="13302053"/>
          <a:ext cx="889000" cy="14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166122</xdr:rowOff>
    </xdr:from>
    <xdr:to>
      <xdr:col>23</xdr:col>
      <xdr:colOff>568325</xdr:colOff>
      <xdr:row>78</xdr:row>
      <xdr:rowOff>96272</xdr:rowOff>
    </xdr:to>
    <xdr:sp macro="" textlink="">
      <xdr:nvSpPr>
        <xdr:cNvPr id="651" name="円/楕円 650"/>
        <xdr:cNvSpPr/>
      </xdr:nvSpPr>
      <xdr:spPr>
        <a:xfrm>
          <a:off x="16268700" y="13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142812</xdr:rowOff>
    </xdr:from>
    <xdr:ext cx="469744" cy="259045"/>
    <xdr:sp macro="" textlink="">
      <xdr:nvSpPr>
        <xdr:cNvPr id="652" name="災害復旧費該当値テキスト"/>
        <xdr:cNvSpPr txBox="1"/>
      </xdr:nvSpPr>
      <xdr:spPr>
        <a:xfrm>
          <a:off x="16370300" y="1334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32939</xdr:rowOff>
    </xdr:from>
    <xdr:to>
      <xdr:col>22</xdr:col>
      <xdr:colOff>415925</xdr:colOff>
      <xdr:row>78</xdr:row>
      <xdr:rowOff>134539</xdr:rowOff>
    </xdr:to>
    <xdr:sp macro="" textlink="">
      <xdr:nvSpPr>
        <xdr:cNvPr id="653" name="円/楕円 652"/>
        <xdr:cNvSpPr/>
      </xdr:nvSpPr>
      <xdr:spPr>
        <a:xfrm>
          <a:off x="15430500" y="134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125666</xdr:rowOff>
    </xdr:from>
    <xdr:ext cx="469744" cy="259045"/>
    <xdr:sp macro="" textlink="">
      <xdr:nvSpPr>
        <xdr:cNvPr id="654" name="テキスト ボックス 653"/>
        <xdr:cNvSpPr txBox="1"/>
      </xdr:nvSpPr>
      <xdr:spPr>
        <a:xfrm>
          <a:off x="15246427" y="1349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138368</xdr:rowOff>
    </xdr:from>
    <xdr:to>
      <xdr:col>21</xdr:col>
      <xdr:colOff>212725</xdr:colOff>
      <xdr:row>78</xdr:row>
      <xdr:rowOff>68518</xdr:rowOff>
    </xdr:to>
    <xdr:sp macro="" textlink="">
      <xdr:nvSpPr>
        <xdr:cNvPr id="655" name="円/楕円 654"/>
        <xdr:cNvSpPr/>
      </xdr:nvSpPr>
      <xdr:spPr>
        <a:xfrm>
          <a:off x="14541500" y="133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59645</xdr:rowOff>
    </xdr:from>
    <xdr:ext cx="469744" cy="259045"/>
    <xdr:sp macro="" textlink="">
      <xdr:nvSpPr>
        <xdr:cNvPr id="656" name="テキスト ボックス 655"/>
        <xdr:cNvSpPr txBox="1"/>
      </xdr:nvSpPr>
      <xdr:spPr>
        <a:xfrm>
          <a:off x="14357427" y="1343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20388</xdr:rowOff>
    </xdr:from>
    <xdr:to>
      <xdr:col>20</xdr:col>
      <xdr:colOff>9525</xdr:colOff>
      <xdr:row>78</xdr:row>
      <xdr:rowOff>121988</xdr:rowOff>
    </xdr:to>
    <xdr:sp macro="" textlink="">
      <xdr:nvSpPr>
        <xdr:cNvPr id="657" name="円/楕円 656"/>
        <xdr:cNvSpPr/>
      </xdr:nvSpPr>
      <xdr:spPr>
        <a:xfrm>
          <a:off x="13652500" y="1339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113115</xdr:rowOff>
    </xdr:from>
    <xdr:ext cx="469744" cy="259045"/>
    <xdr:sp macro="" textlink="">
      <xdr:nvSpPr>
        <xdr:cNvPr id="658" name="テキスト ボックス 657"/>
        <xdr:cNvSpPr txBox="1"/>
      </xdr:nvSpPr>
      <xdr:spPr>
        <a:xfrm>
          <a:off x="13468427" y="1348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49603</xdr:rowOff>
    </xdr:from>
    <xdr:to>
      <xdr:col>18</xdr:col>
      <xdr:colOff>492125</xdr:colOff>
      <xdr:row>77</xdr:row>
      <xdr:rowOff>151203</xdr:rowOff>
    </xdr:to>
    <xdr:sp macro="" textlink="">
      <xdr:nvSpPr>
        <xdr:cNvPr id="659" name="円/楕円 658"/>
        <xdr:cNvSpPr/>
      </xdr:nvSpPr>
      <xdr:spPr>
        <a:xfrm>
          <a:off x="12763500" y="1325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142330</xdr:rowOff>
    </xdr:from>
    <xdr:ext cx="469744" cy="259045"/>
    <xdr:sp macro="" textlink="">
      <xdr:nvSpPr>
        <xdr:cNvPr id="660" name="テキスト ボックス 659"/>
        <xdr:cNvSpPr txBox="1"/>
      </xdr:nvSpPr>
      <xdr:spPr>
        <a:xfrm>
          <a:off x="12579427" y="1334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4727</xdr:rowOff>
    </xdr:from>
    <xdr:to>
      <xdr:col>23</xdr:col>
      <xdr:colOff>517525</xdr:colOff>
      <xdr:row>98</xdr:row>
      <xdr:rowOff>6486</xdr:rowOff>
    </xdr:to>
    <xdr:cxnSp macro="">
      <xdr:nvCxnSpPr>
        <xdr:cNvPr id="689" name="直線コネクタ 688"/>
        <xdr:cNvCxnSpPr/>
      </xdr:nvCxnSpPr>
      <xdr:spPr>
        <a:xfrm flipV="1">
          <a:off x="15481300" y="16806827"/>
          <a:ext cx="838200" cy="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152864</xdr:rowOff>
    </xdr:from>
    <xdr:to>
      <xdr:col>22</xdr:col>
      <xdr:colOff>365125</xdr:colOff>
      <xdr:row>98</xdr:row>
      <xdr:rowOff>6486</xdr:rowOff>
    </xdr:to>
    <xdr:cxnSp macro="">
      <xdr:nvCxnSpPr>
        <xdr:cNvPr id="692" name="直線コネクタ 691"/>
        <xdr:cNvCxnSpPr/>
      </xdr:nvCxnSpPr>
      <xdr:spPr>
        <a:xfrm>
          <a:off x="14592300" y="16783514"/>
          <a:ext cx="889000" cy="2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152864</xdr:rowOff>
    </xdr:from>
    <xdr:to>
      <xdr:col>21</xdr:col>
      <xdr:colOff>161925</xdr:colOff>
      <xdr:row>97</xdr:row>
      <xdr:rowOff>157359</xdr:rowOff>
    </xdr:to>
    <xdr:cxnSp macro="">
      <xdr:nvCxnSpPr>
        <xdr:cNvPr id="695" name="直線コネクタ 694"/>
        <xdr:cNvCxnSpPr/>
      </xdr:nvCxnSpPr>
      <xdr:spPr>
        <a:xfrm flipV="1">
          <a:off x="13703300" y="16783514"/>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151899</xdr:rowOff>
    </xdr:from>
    <xdr:to>
      <xdr:col>19</xdr:col>
      <xdr:colOff>644525</xdr:colOff>
      <xdr:row>97</xdr:row>
      <xdr:rowOff>157359</xdr:rowOff>
    </xdr:to>
    <xdr:cxnSp macro="">
      <xdr:nvCxnSpPr>
        <xdr:cNvPr id="698" name="直線コネクタ 697"/>
        <xdr:cNvCxnSpPr/>
      </xdr:nvCxnSpPr>
      <xdr:spPr>
        <a:xfrm>
          <a:off x="12814300" y="16782549"/>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125377</xdr:rowOff>
    </xdr:from>
    <xdr:to>
      <xdr:col>23</xdr:col>
      <xdr:colOff>568325</xdr:colOff>
      <xdr:row>98</xdr:row>
      <xdr:rowOff>55527</xdr:rowOff>
    </xdr:to>
    <xdr:sp macro="" textlink="">
      <xdr:nvSpPr>
        <xdr:cNvPr id="708" name="円/楕円 707"/>
        <xdr:cNvSpPr/>
      </xdr:nvSpPr>
      <xdr:spPr>
        <a:xfrm>
          <a:off x="16268700" y="1675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103804</xdr:rowOff>
    </xdr:from>
    <xdr:ext cx="534377" cy="259045"/>
    <xdr:sp macro="" textlink="">
      <xdr:nvSpPr>
        <xdr:cNvPr id="709" name="公債費該当値テキスト"/>
        <xdr:cNvSpPr txBox="1"/>
      </xdr:nvSpPr>
      <xdr:spPr>
        <a:xfrm>
          <a:off x="16370300" y="167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55,426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127136</xdr:rowOff>
    </xdr:from>
    <xdr:to>
      <xdr:col>22</xdr:col>
      <xdr:colOff>415925</xdr:colOff>
      <xdr:row>98</xdr:row>
      <xdr:rowOff>57286</xdr:rowOff>
    </xdr:to>
    <xdr:sp macro="" textlink="">
      <xdr:nvSpPr>
        <xdr:cNvPr id="710" name="円/楕円 709"/>
        <xdr:cNvSpPr/>
      </xdr:nvSpPr>
      <xdr:spPr>
        <a:xfrm>
          <a:off x="15430500" y="167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48413</xdr:rowOff>
    </xdr:from>
    <xdr:ext cx="534377" cy="259045"/>
    <xdr:sp macro="" textlink="">
      <xdr:nvSpPr>
        <xdr:cNvPr id="711" name="テキスト ボックス 710"/>
        <xdr:cNvSpPr txBox="1"/>
      </xdr:nvSpPr>
      <xdr:spPr>
        <a:xfrm>
          <a:off x="15214111" y="168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102064</xdr:rowOff>
    </xdr:from>
    <xdr:to>
      <xdr:col>21</xdr:col>
      <xdr:colOff>212725</xdr:colOff>
      <xdr:row>98</xdr:row>
      <xdr:rowOff>32214</xdr:rowOff>
    </xdr:to>
    <xdr:sp macro="" textlink="">
      <xdr:nvSpPr>
        <xdr:cNvPr id="712" name="円/楕円 711"/>
        <xdr:cNvSpPr/>
      </xdr:nvSpPr>
      <xdr:spPr>
        <a:xfrm>
          <a:off x="14541500" y="1673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23341</xdr:rowOff>
    </xdr:from>
    <xdr:ext cx="534377" cy="259045"/>
    <xdr:sp macro="" textlink="">
      <xdr:nvSpPr>
        <xdr:cNvPr id="713" name="テキスト ボックス 712"/>
        <xdr:cNvSpPr txBox="1"/>
      </xdr:nvSpPr>
      <xdr:spPr>
        <a:xfrm>
          <a:off x="14325111" y="1682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61,545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106559</xdr:rowOff>
    </xdr:from>
    <xdr:to>
      <xdr:col>20</xdr:col>
      <xdr:colOff>9525</xdr:colOff>
      <xdr:row>98</xdr:row>
      <xdr:rowOff>36709</xdr:rowOff>
    </xdr:to>
    <xdr:sp macro="" textlink="">
      <xdr:nvSpPr>
        <xdr:cNvPr id="714" name="円/楕円 713"/>
        <xdr:cNvSpPr/>
      </xdr:nvSpPr>
      <xdr:spPr>
        <a:xfrm>
          <a:off x="13652500" y="167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27836</xdr:rowOff>
    </xdr:from>
    <xdr:ext cx="534377" cy="259045"/>
    <xdr:sp macro="" textlink="">
      <xdr:nvSpPr>
        <xdr:cNvPr id="715" name="テキスト ボックス 714"/>
        <xdr:cNvSpPr txBox="1"/>
      </xdr:nvSpPr>
      <xdr:spPr>
        <a:xfrm>
          <a:off x="13436111" y="1682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101099</xdr:rowOff>
    </xdr:from>
    <xdr:to>
      <xdr:col>18</xdr:col>
      <xdr:colOff>492125</xdr:colOff>
      <xdr:row>98</xdr:row>
      <xdr:rowOff>31249</xdr:rowOff>
    </xdr:to>
    <xdr:sp macro="" textlink="">
      <xdr:nvSpPr>
        <xdr:cNvPr id="716" name="円/楕円 715"/>
        <xdr:cNvSpPr/>
      </xdr:nvSpPr>
      <xdr:spPr>
        <a:xfrm>
          <a:off x="12763500" y="167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22376</xdr:rowOff>
    </xdr:from>
    <xdr:ext cx="534377" cy="259045"/>
    <xdr:sp macro="" textlink="">
      <xdr:nvSpPr>
        <xdr:cNvPr id="717" name="テキスト ボックス 716"/>
        <xdr:cNvSpPr txBox="1"/>
      </xdr:nvSpPr>
      <xdr:spPr>
        <a:xfrm>
          <a:off x="12547111" y="168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22860</xdr:rowOff>
    </xdr:from>
    <xdr:to>
      <xdr:col>32</xdr:col>
      <xdr:colOff>186689</xdr:colOff>
      <xdr:row>39</xdr:row>
      <xdr:rowOff>44450</xdr:rowOff>
    </xdr:to>
    <xdr:cxnSp macro="">
      <xdr:nvCxnSpPr>
        <xdr:cNvPr id="741" name="直線コネクタ 740"/>
        <xdr:cNvCxnSpPr/>
      </xdr:nvCxnSpPr>
      <xdr:spPr>
        <a:xfrm flipV="1">
          <a:off x="22159595" y="6023610"/>
          <a:ext cx="1269" cy="707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83075</xdr:rowOff>
    </xdr:from>
    <xdr:ext cx="249299" cy="259045"/>
    <xdr:sp macro="" textlink="">
      <xdr:nvSpPr>
        <xdr:cNvPr id="742" name="諸支出金最小値テキスト"/>
        <xdr:cNvSpPr txBox="1"/>
      </xdr:nvSpPr>
      <xdr:spPr>
        <a:xfrm>
          <a:off x="22212300" y="6769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140987</xdr:rowOff>
    </xdr:from>
    <xdr:ext cx="469744" cy="259045"/>
    <xdr:sp macro="" textlink="">
      <xdr:nvSpPr>
        <xdr:cNvPr id="744" name="諸支出金最大値テキスト"/>
        <xdr:cNvSpPr txBox="1"/>
      </xdr:nvSpPr>
      <xdr:spPr>
        <a:xfrm>
          <a:off x="22212300" y="579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35</xdr:row>
      <xdr:rowOff>22860</xdr:rowOff>
    </xdr:from>
    <xdr:to>
      <xdr:col>32</xdr:col>
      <xdr:colOff>276225</xdr:colOff>
      <xdr:row>35</xdr:row>
      <xdr:rowOff>22860</xdr:rowOff>
    </xdr:to>
    <xdr:cxnSp macro="">
      <xdr:nvCxnSpPr>
        <xdr:cNvPr id="745" name="直線コネクタ 744"/>
        <xdr:cNvCxnSpPr/>
      </xdr:nvCxnSpPr>
      <xdr:spPr>
        <a:xfrm>
          <a:off x="22072600" y="6023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128905</xdr:rowOff>
    </xdr:from>
    <xdr:to>
      <xdr:col>32</xdr:col>
      <xdr:colOff>187325</xdr:colOff>
      <xdr:row>39</xdr:row>
      <xdr:rowOff>8128</xdr:rowOff>
    </xdr:to>
    <xdr:cxnSp macro="">
      <xdr:nvCxnSpPr>
        <xdr:cNvPr id="746" name="直線コネクタ 745"/>
        <xdr:cNvCxnSpPr/>
      </xdr:nvCxnSpPr>
      <xdr:spPr>
        <a:xfrm flipV="1">
          <a:off x="21323300" y="6644005"/>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127525</xdr:rowOff>
    </xdr:from>
    <xdr:ext cx="378565" cy="259045"/>
    <xdr:sp macro="" textlink="">
      <xdr:nvSpPr>
        <xdr:cNvPr id="747" name="諸支出金平均値テキスト"/>
        <xdr:cNvSpPr txBox="1"/>
      </xdr:nvSpPr>
      <xdr:spPr>
        <a:xfrm>
          <a:off x="22212300" y="66426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149098</xdr:rowOff>
    </xdr:from>
    <xdr:to>
      <xdr:col>32</xdr:col>
      <xdr:colOff>238125</xdr:colOff>
      <xdr:row>39</xdr:row>
      <xdr:rowOff>79248</xdr:rowOff>
    </xdr:to>
    <xdr:sp macro="" textlink="">
      <xdr:nvSpPr>
        <xdr:cNvPr id="748" name="フローチャート : 判断 747"/>
        <xdr:cNvSpPr/>
      </xdr:nvSpPr>
      <xdr:spPr>
        <a:xfrm>
          <a:off x="22110700" y="666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16383</xdr:rowOff>
    </xdr:from>
    <xdr:to>
      <xdr:col>31</xdr:col>
      <xdr:colOff>34925</xdr:colOff>
      <xdr:row>39</xdr:row>
      <xdr:rowOff>8128</xdr:rowOff>
    </xdr:to>
    <xdr:cxnSp macro="">
      <xdr:nvCxnSpPr>
        <xdr:cNvPr id="749" name="直線コネクタ 748"/>
        <xdr:cNvCxnSpPr/>
      </xdr:nvCxnSpPr>
      <xdr:spPr>
        <a:xfrm>
          <a:off x="20434300" y="5159883"/>
          <a:ext cx="889000" cy="153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147066</xdr:rowOff>
    </xdr:from>
    <xdr:to>
      <xdr:col>31</xdr:col>
      <xdr:colOff>85725</xdr:colOff>
      <xdr:row>39</xdr:row>
      <xdr:rowOff>77216</xdr:rowOff>
    </xdr:to>
    <xdr:sp macro="" textlink="">
      <xdr:nvSpPr>
        <xdr:cNvPr id="750" name="フローチャート : 判断 749"/>
        <xdr:cNvSpPr/>
      </xdr:nvSpPr>
      <xdr:spPr>
        <a:xfrm>
          <a:off x="21272500" y="66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68343</xdr:rowOff>
    </xdr:from>
    <xdr:ext cx="378565" cy="259045"/>
    <xdr:sp macro="" textlink="">
      <xdr:nvSpPr>
        <xdr:cNvPr id="751" name="テキスト ボックス 750"/>
        <xdr:cNvSpPr txBox="1"/>
      </xdr:nvSpPr>
      <xdr:spPr>
        <a:xfrm>
          <a:off x="21134017" y="6754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16383</xdr:rowOff>
    </xdr:from>
    <xdr:to>
      <xdr:col>29</xdr:col>
      <xdr:colOff>517525</xdr:colOff>
      <xdr:row>33</xdr:row>
      <xdr:rowOff>58039</xdr:rowOff>
    </xdr:to>
    <xdr:cxnSp macro="">
      <xdr:nvCxnSpPr>
        <xdr:cNvPr id="752" name="直線コネクタ 751"/>
        <xdr:cNvCxnSpPr/>
      </xdr:nvCxnSpPr>
      <xdr:spPr>
        <a:xfrm flipV="1">
          <a:off x="19545300" y="5159883"/>
          <a:ext cx="889000" cy="5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53" name="フローチャート : 判断 752"/>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55643</xdr:rowOff>
    </xdr:from>
    <xdr:ext cx="378565" cy="259045"/>
    <xdr:sp macro="" textlink="">
      <xdr:nvSpPr>
        <xdr:cNvPr id="754" name="テキスト ボックス 753"/>
        <xdr:cNvSpPr txBox="1"/>
      </xdr:nvSpPr>
      <xdr:spPr>
        <a:xfrm>
          <a:off x="20245017" y="67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89027</xdr:rowOff>
    </xdr:from>
    <xdr:to>
      <xdr:col>28</xdr:col>
      <xdr:colOff>314325</xdr:colOff>
      <xdr:row>33</xdr:row>
      <xdr:rowOff>58039</xdr:rowOff>
    </xdr:to>
    <xdr:cxnSp macro="">
      <xdr:nvCxnSpPr>
        <xdr:cNvPr id="755" name="直線コネクタ 754"/>
        <xdr:cNvCxnSpPr/>
      </xdr:nvCxnSpPr>
      <xdr:spPr>
        <a:xfrm>
          <a:off x="18656300" y="5575427"/>
          <a:ext cx="889000" cy="1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56" name="フローチャート : 判断 755"/>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3573</xdr:rowOff>
    </xdr:from>
    <xdr:ext cx="378565" cy="259045"/>
    <xdr:sp macro="" textlink="">
      <xdr:nvSpPr>
        <xdr:cNvPr id="757" name="テキスト ボックス 756"/>
        <xdr:cNvSpPr txBox="1"/>
      </xdr:nvSpPr>
      <xdr:spPr>
        <a:xfrm>
          <a:off x="19356017" y="669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58" name="フローチャート : 判断 757"/>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22496</xdr:rowOff>
    </xdr:from>
    <xdr:ext cx="378565" cy="259045"/>
    <xdr:sp macro="" textlink="">
      <xdr:nvSpPr>
        <xdr:cNvPr id="759" name="テキスト ボックス 758"/>
        <xdr:cNvSpPr txBox="1"/>
      </xdr:nvSpPr>
      <xdr:spPr>
        <a:xfrm>
          <a:off x="18467017" y="6709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78105</xdr:rowOff>
    </xdr:from>
    <xdr:to>
      <xdr:col>32</xdr:col>
      <xdr:colOff>238125</xdr:colOff>
      <xdr:row>39</xdr:row>
      <xdr:rowOff>8255</xdr:rowOff>
    </xdr:to>
    <xdr:sp macro="" textlink="">
      <xdr:nvSpPr>
        <xdr:cNvPr id="765" name="円/楕円 764"/>
        <xdr:cNvSpPr/>
      </xdr:nvSpPr>
      <xdr:spPr>
        <a:xfrm>
          <a:off x="22110700" y="65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37482</xdr:rowOff>
    </xdr:from>
    <xdr:ext cx="378565" cy="259045"/>
    <xdr:sp macro="" textlink="">
      <xdr:nvSpPr>
        <xdr:cNvPr id="766" name="諸支出金該当値テキスト"/>
        <xdr:cNvSpPr txBox="1"/>
      </xdr:nvSpPr>
      <xdr:spPr>
        <a:xfrm>
          <a:off x="22212300"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128778</xdr:rowOff>
    </xdr:from>
    <xdr:to>
      <xdr:col>31</xdr:col>
      <xdr:colOff>85725</xdr:colOff>
      <xdr:row>39</xdr:row>
      <xdr:rowOff>58928</xdr:rowOff>
    </xdr:to>
    <xdr:sp macro="" textlink="">
      <xdr:nvSpPr>
        <xdr:cNvPr id="767" name="円/楕円 766"/>
        <xdr:cNvSpPr/>
      </xdr:nvSpPr>
      <xdr:spPr>
        <a:xfrm>
          <a:off x="21272500" y="664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75455</xdr:rowOff>
    </xdr:from>
    <xdr:ext cx="378565" cy="259045"/>
    <xdr:sp macro="" textlink="">
      <xdr:nvSpPr>
        <xdr:cNvPr id="768" name="テキスト ボックス 767"/>
        <xdr:cNvSpPr txBox="1"/>
      </xdr:nvSpPr>
      <xdr:spPr>
        <a:xfrm>
          <a:off x="21134017" y="64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29</xdr:col>
      <xdr:colOff>466725</xdr:colOff>
      <xdr:row>29</xdr:row>
      <xdr:rowOff>137033</xdr:rowOff>
    </xdr:from>
    <xdr:to>
      <xdr:col>29</xdr:col>
      <xdr:colOff>568325</xdr:colOff>
      <xdr:row>30</xdr:row>
      <xdr:rowOff>67183</xdr:rowOff>
    </xdr:to>
    <xdr:sp macro="" textlink="">
      <xdr:nvSpPr>
        <xdr:cNvPr id="769" name="円/楕円 768"/>
        <xdr:cNvSpPr/>
      </xdr:nvSpPr>
      <xdr:spPr>
        <a:xfrm>
          <a:off x="20383500" y="510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28</xdr:row>
      <xdr:rowOff>83710</xdr:rowOff>
    </xdr:from>
    <xdr:ext cx="534377" cy="259045"/>
    <xdr:sp macro="" textlink="">
      <xdr:nvSpPr>
        <xdr:cNvPr id="770" name="テキスト ボックス 769"/>
        <xdr:cNvSpPr txBox="1"/>
      </xdr:nvSpPr>
      <xdr:spPr>
        <a:xfrm>
          <a:off x="20167111" y="488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12,371</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7239</xdr:rowOff>
    </xdr:from>
    <xdr:to>
      <xdr:col>28</xdr:col>
      <xdr:colOff>365125</xdr:colOff>
      <xdr:row>33</xdr:row>
      <xdr:rowOff>108839</xdr:rowOff>
    </xdr:to>
    <xdr:sp macro="" textlink="">
      <xdr:nvSpPr>
        <xdr:cNvPr id="771" name="円/楕円 770"/>
        <xdr:cNvSpPr/>
      </xdr:nvSpPr>
      <xdr:spPr>
        <a:xfrm>
          <a:off x="19494500" y="56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125366</xdr:rowOff>
    </xdr:from>
    <xdr:ext cx="469744" cy="259045"/>
    <xdr:sp macro="" textlink="">
      <xdr:nvSpPr>
        <xdr:cNvPr id="772" name="テキスト ボックス 771"/>
        <xdr:cNvSpPr txBox="1"/>
      </xdr:nvSpPr>
      <xdr:spPr>
        <a:xfrm>
          <a:off x="19310427" y="544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7,993</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38227</xdr:rowOff>
    </xdr:from>
    <xdr:to>
      <xdr:col>27</xdr:col>
      <xdr:colOff>161925</xdr:colOff>
      <xdr:row>32</xdr:row>
      <xdr:rowOff>139827</xdr:rowOff>
    </xdr:to>
    <xdr:sp macro="" textlink="">
      <xdr:nvSpPr>
        <xdr:cNvPr id="773" name="円/楕円 772"/>
        <xdr:cNvSpPr/>
      </xdr:nvSpPr>
      <xdr:spPr>
        <a:xfrm>
          <a:off x="18605500" y="55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156354</xdr:rowOff>
    </xdr:from>
    <xdr:ext cx="469744" cy="259045"/>
    <xdr:sp macro="" textlink="">
      <xdr:nvSpPr>
        <xdr:cNvPr id="774" name="テキスト ボックス 773"/>
        <xdr:cNvSpPr txBox="1"/>
      </xdr:nvSpPr>
      <xdr:spPr>
        <a:xfrm>
          <a:off x="18421427" y="529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8" name="直線コネクタ 797"/>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9"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801"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2" name="直線コネクタ 801"/>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4"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5" name="フローチャート : 判断 804"/>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7" name="フローチャート : 判断 806"/>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8" name="テキスト ボックス 807"/>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10" name="フローチャート : 判断 809"/>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11" name="テキスト ボックス 810"/>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3" name="フローチャート : 判断 812"/>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4" name="テキスト ボックス 813"/>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5" name="フローチャート : 判断 814"/>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6" name="テキスト ボックス 815"/>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2" name="円/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3"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4" name="円/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5" name="テキスト ボックス 82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6" name="円/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7" name="テキスト ボックス 82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8" name="円/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9" name="テキスト ボックス 82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0" name="円/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1" name="テキスト ボックス 83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200">
              <a:effectLst/>
            </a:rPr>
            <a:t>【</a:t>
          </a:r>
          <a:r>
            <a:rPr lang="ja-JP" altLang="en-US" sz="1200">
              <a:effectLst/>
            </a:rPr>
            <a:t>総務費</a:t>
          </a:r>
          <a:r>
            <a:rPr lang="en-US" altLang="ja-JP" sz="1200">
              <a:effectLst/>
            </a:rPr>
            <a:t>】</a:t>
          </a:r>
          <a:r>
            <a:rPr lang="ja-JP" altLang="en-US" sz="1200">
              <a:effectLst/>
            </a:rPr>
            <a:t>職員退職手当</a:t>
          </a:r>
          <a:r>
            <a:rPr lang="en-US" altLang="ja-JP" sz="1200">
              <a:effectLst/>
            </a:rPr>
            <a:t>100,921</a:t>
          </a:r>
          <a:r>
            <a:rPr lang="ja-JP" altLang="en-US" sz="1200">
              <a:effectLst/>
            </a:rPr>
            <a:t>千円の減、ふるさと寄附金費</a:t>
          </a:r>
          <a:r>
            <a:rPr lang="en-US" altLang="ja-JP" sz="1200">
              <a:effectLst/>
            </a:rPr>
            <a:t>322,270</a:t>
          </a:r>
          <a:r>
            <a:rPr lang="ja-JP" altLang="en-US" sz="1200">
              <a:effectLst/>
            </a:rPr>
            <a:t>千円の増、財政調整基金積立金</a:t>
          </a:r>
          <a:r>
            <a:rPr lang="en-US" altLang="ja-JP" sz="1200">
              <a:effectLst/>
            </a:rPr>
            <a:t>192,849</a:t>
          </a:r>
          <a:r>
            <a:rPr lang="ja-JP" altLang="en-US" sz="1200">
              <a:effectLst/>
            </a:rPr>
            <a:t>千円の減、減債基金積立金</a:t>
          </a:r>
          <a:r>
            <a:rPr lang="en-US" altLang="ja-JP" sz="1200">
              <a:effectLst/>
            </a:rPr>
            <a:t>133,021</a:t>
          </a:r>
          <a:r>
            <a:rPr lang="ja-JP" altLang="en-US" sz="1200">
              <a:effectLst/>
            </a:rPr>
            <a:t>千円の減</a:t>
          </a:r>
        </a:p>
        <a:p>
          <a:pPr marL="0" marR="0" indent="0" defTabSz="914400" eaLnBrk="1" fontAlgn="auto" latinLnBrk="0" hangingPunct="1">
            <a:lnSpc>
              <a:spcPct val="100000"/>
            </a:lnSpc>
            <a:spcBef>
              <a:spcPts val="0"/>
            </a:spcBef>
            <a:spcAft>
              <a:spcPts val="0"/>
            </a:spcAft>
            <a:buClrTx/>
            <a:buSzTx/>
            <a:buFontTx/>
            <a:buNone/>
            <a:tabLst/>
            <a:defRPr/>
          </a:pPr>
          <a:r>
            <a:rPr lang="en-US" altLang="ja-JP" sz="1200">
              <a:effectLst/>
            </a:rPr>
            <a:t>【</a:t>
          </a:r>
          <a:r>
            <a:rPr lang="ja-JP" altLang="en-US" sz="1200">
              <a:effectLst/>
            </a:rPr>
            <a:t>民生費</a:t>
          </a:r>
          <a:r>
            <a:rPr lang="en-US" altLang="ja-JP" sz="1200">
              <a:effectLst/>
            </a:rPr>
            <a:t>】</a:t>
          </a:r>
          <a:r>
            <a:rPr lang="ja-JP" altLang="en-US" sz="1200">
              <a:effectLst/>
            </a:rPr>
            <a:t>臨時福祉給付金費</a:t>
          </a:r>
          <a:r>
            <a:rPr lang="en-US" altLang="ja-JP" sz="1200">
              <a:effectLst/>
            </a:rPr>
            <a:t>105,741</a:t>
          </a:r>
          <a:r>
            <a:rPr lang="ja-JP" altLang="en-US" sz="1200">
              <a:effectLst/>
            </a:rPr>
            <a:t>千円の増、小筑紫保育園建設費</a:t>
          </a:r>
          <a:r>
            <a:rPr lang="en-US" altLang="ja-JP" sz="1200">
              <a:effectLst/>
            </a:rPr>
            <a:t>206,693</a:t>
          </a:r>
          <a:r>
            <a:rPr lang="ja-JP" altLang="en-US" sz="1200">
              <a:effectLst/>
            </a:rPr>
            <a:t>千円の減</a:t>
          </a:r>
          <a:endParaRPr lang="en-US"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200">
              <a:effectLst/>
            </a:rPr>
            <a:t>【</a:t>
          </a:r>
          <a:r>
            <a:rPr lang="ja-JP" altLang="en-US" sz="1200">
              <a:effectLst/>
            </a:rPr>
            <a:t>農林水産業費</a:t>
          </a:r>
          <a:r>
            <a:rPr lang="en-US" altLang="ja-JP" sz="1200">
              <a:effectLst/>
            </a:rPr>
            <a:t>】</a:t>
          </a:r>
          <a:r>
            <a:rPr lang="ja-JP" altLang="en-US" sz="1200">
              <a:effectLst/>
            </a:rPr>
            <a:t>宿毛市産業振興推進総合支援事業費補助金</a:t>
          </a:r>
          <a:r>
            <a:rPr lang="en-US" altLang="ja-JP" sz="1200">
              <a:effectLst/>
            </a:rPr>
            <a:t>50,000</a:t>
          </a:r>
          <a:r>
            <a:rPr lang="ja-JP" altLang="en-US" sz="1200">
              <a:effectLst/>
            </a:rPr>
            <a:t>千円の減（皆減）</a:t>
          </a:r>
          <a:endParaRPr lang="en-US"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200">
              <a:solidFill>
                <a:schemeClr val="tx1"/>
              </a:solidFill>
              <a:effectLst/>
            </a:rPr>
            <a:t>【</a:t>
          </a:r>
          <a:r>
            <a:rPr lang="ja-JP" altLang="en-US" sz="1200">
              <a:solidFill>
                <a:schemeClr val="tx1"/>
              </a:solidFill>
              <a:effectLst/>
            </a:rPr>
            <a:t>商工費</a:t>
          </a:r>
          <a:r>
            <a:rPr lang="en-US" altLang="ja-JP" sz="1200">
              <a:solidFill>
                <a:schemeClr val="tx1"/>
              </a:solidFill>
              <a:effectLst/>
            </a:rPr>
            <a:t>】</a:t>
          </a:r>
          <a:r>
            <a:rPr lang="ja-JP" altLang="en-US" sz="1200">
              <a:solidFill>
                <a:schemeClr val="tx1"/>
              </a:solidFill>
              <a:effectLst/>
            </a:rPr>
            <a:t>すくもまるごと商社プロジェクト事業費補助金</a:t>
          </a:r>
          <a:r>
            <a:rPr lang="en-US" altLang="ja-JP" sz="1200">
              <a:solidFill>
                <a:schemeClr val="tx1"/>
              </a:solidFill>
              <a:effectLst/>
            </a:rPr>
            <a:t>70,515</a:t>
          </a:r>
          <a:r>
            <a:rPr lang="ja-JP" altLang="en-US" sz="1200">
              <a:solidFill>
                <a:schemeClr val="tx1"/>
              </a:solidFill>
              <a:effectLst/>
            </a:rPr>
            <a:t>千円の増（皆増）、国民宿舎運営事業特別会計繰出金</a:t>
          </a:r>
          <a:r>
            <a:rPr lang="en-US" altLang="ja-JP" sz="1200">
              <a:solidFill>
                <a:schemeClr val="tx1"/>
              </a:solidFill>
              <a:effectLst/>
            </a:rPr>
            <a:t>39,510</a:t>
          </a:r>
          <a:r>
            <a:rPr lang="ja-JP" altLang="en-US" sz="1200">
              <a:solidFill>
                <a:schemeClr val="tx1"/>
              </a:solidFill>
              <a:effectLst/>
            </a:rPr>
            <a:t>千円の減（皆減）、消費喚起プレミアム商品券発行事業補助金</a:t>
          </a:r>
          <a:r>
            <a:rPr lang="en-US" altLang="ja-JP" sz="1200">
              <a:solidFill>
                <a:schemeClr val="tx1"/>
              </a:solidFill>
              <a:effectLst/>
            </a:rPr>
            <a:t>48,894</a:t>
          </a:r>
          <a:r>
            <a:rPr lang="ja-JP" altLang="en-US" sz="1200">
              <a:solidFill>
                <a:schemeClr val="tx1"/>
              </a:solidFill>
              <a:effectLst/>
            </a:rPr>
            <a:t>千円の減（皆減）　</a:t>
          </a:r>
          <a:endParaRPr lang="en-US" altLang="ja-JP" sz="1200">
            <a:solidFill>
              <a:schemeClr val="tx1"/>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200">
              <a:effectLst/>
            </a:rPr>
            <a:t>【</a:t>
          </a:r>
          <a:r>
            <a:rPr lang="ja-JP" altLang="en-US" sz="1200">
              <a:effectLst/>
            </a:rPr>
            <a:t>土木費</a:t>
          </a:r>
          <a:r>
            <a:rPr lang="en-US" altLang="ja-JP" sz="1200">
              <a:effectLst/>
            </a:rPr>
            <a:t>】</a:t>
          </a:r>
          <a:r>
            <a:rPr lang="ja-JP" altLang="en-US" sz="1200">
              <a:effectLst/>
            </a:rPr>
            <a:t>市道改良工事費</a:t>
          </a:r>
          <a:r>
            <a:rPr lang="en-US" altLang="ja-JP" sz="1200">
              <a:effectLst/>
            </a:rPr>
            <a:t>71,276</a:t>
          </a:r>
          <a:r>
            <a:rPr lang="ja-JP" altLang="en-US" sz="1200">
              <a:effectLst/>
            </a:rPr>
            <a:t>千円の増、県営港湾事業負担金</a:t>
          </a:r>
          <a:r>
            <a:rPr lang="en-US" altLang="ja-JP" sz="1200">
              <a:effectLst/>
            </a:rPr>
            <a:t>114,274</a:t>
          </a:r>
          <a:r>
            <a:rPr lang="ja-JP" altLang="en-US" sz="1200">
              <a:effectLst/>
            </a:rPr>
            <a:t>千円の減、市営住宅改修工事費</a:t>
          </a:r>
          <a:r>
            <a:rPr lang="en-US" altLang="ja-JP" sz="1200">
              <a:effectLst/>
            </a:rPr>
            <a:t>45,012</a:t>
          </a:r>
          <a:r>
            <a:rPr lang="ja-JP" altLang="en-US" sz="1200">
              <a:effectLst/>
            </a:rPr>
            <a:t>千円の減</a:t>
          </a:r>
        </a:p>
        <a:p>
          <a:pPr marL="0" marR="0" indent="0" defTabSz="914400" eaLnBrk="1" fontAlgn="auto" latinLnBrk="0" hangingPunct="1">
            <a:lnSpc>
              <a:spcPct val="100000"/>
            </a:lnSpc>
            <a:spcBef>
              <a:spcPts val="0"/>
            </a:spcBef>
            <a:spcAft>
              <a:spcPts val="0"/>
            </a:spcAft>
            <a:buClrTx/>
            <a:buSzTx/>
            <a:buFontTx/>
            <a:buNone/>
            <a:tabLst/>
            <a:defRPr/>
          </a:pPr>
          <a:r>
            <a:rPr lang="en-US" altLang="ja-JP" sz="1200">
              <a:effectLst/>
            </a:rPr>
            <a:t>【</a:t>
          </a:r>
          <a:r>
            <a:rPr lang="ja-JP" altLang="en-US" sz="1200">
              <a:effectLst/>
            </a:rPr>
            <a:t>消防費</a:t>
          </a:r>
          <a:r>
            <a:rPr lang="en-US" altLang="ja-JP" sz="1200">
              <a:effectLst/>
            </a:rPr>
            <a:t>】</a:t>
          </a:r>
          <a:r>
            <a:rPr lang="ja-JP" altLang="en-US" sz="1200">
              <a:effectLst/>
            </a:rPr>
            <a:t>再生可能エネルギー等整備工事費</a:t>
          </a:r>
          <a:r>
            <a:rPr lang="en-US" altLang="ja-JP" sz="1200">
              <a:effectLst/>
            </a:rPr>
            <a:t>53,969</a:t>
          </a:r>
          <a:r>
            <a:rPr lang="ja-JP" altLang="en-US" sz="1200">
              <a:effectLst/>
            </a:rPr>
            <a:t>千円の減（皆減</a:t>
          </a:r>
          <a:r>
            <a:rPr lang="en-US" altLang="ja-JP" sz="1200">
              <a:effectLst/>
            </a:rPr>
            <a:t>)</a:t>
          </a:r>
          <a:r>
            <a:rPr lang="ja-JP" altLang="en-US" sz="1200">
              <a:effectLst/>
            </a:rPr>
            <a:t>、防災情報伝達システム整備事業費</a:t>
          </a:r>
          <a:r>
            <a:rPr lang="en-US" altLang="ja-JP" sz="1200">
              <a:effectLst/>
            </a:rPr>
            <a:t>386,419</a:t>
          </a:r>
          <a:r>
            <a:rPr lang="ja-JP" altLang="en-US" sz="1200">
              <a:effectLst/>
            </a:rPr>
            <a:t>千円の減（皆減）、防災備蓄倉庫設計及び工事費</a:t>
          </a:r>
          <a:r>
            <a:rPr lang="en-US" altLang="ja-JP" sz="1200">
              <a:effectLst/>
            </a:rPr>
            <a:t>114,227</a:t>
          </a:r>
          <a:r>
            <a:rPr lang="ja-JP" altLang="en-US" sz="1200">
              <a:effectLst/>
            </a:rPr>
            <a:t>千円の増（皆増）</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高知県宿毛市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退職者の減少等により、人件費が昨年度比</a:t>
          </a:r>
          <a:r>
            <a:rPr kumimoji="1" lang="en-US" altLang="ja-JP" sz="1300">
              <a:solidFill>
                <a:schemeClr val="dk1"/>
              </a:solidFill>
              <a:effectLst/>
              <a:latin typeface="+mn-lt"/>
              <a:ea typeface="+mn-ea"/>
              <a:cs typeface="+mn-cs"/>
            </a:rPr>
            <a:t>151,983</a:t>
          </a:r>
          <a:r>
            <a:rPr kumimoji="1" lang="ja-JP" altLang="en-US" sz="1300">
              <a:solidFill>
                <a:schemeClr val="dk1"/>
              </a:solidFill>
              <a:effectLst/>
              <a:latin typeface="+mn-lt"/>
              <a:ea typeface="+mn-ea"/>
              <a:cs typeface="+mn-cs"/>
            </a:rPr>
            <a:t>千円の減少となったほか、公債費も減少したことから、一般財源の持出が減少したため、平成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年度に引き続き</a:t>
          </a:r>
          <a:r>
            <a:rPr kumimoji="1" lang="ja-JP" altLang="ja-JP" sz="1300">
              <a:solidFill>
                <a:schemeClr val="dk1"/>
              </a:solidFill>
              <a:effectLst/>
              <a:latin typeface="+mn-lt"/>
              <a:ea typeface="+mn-ea"/>
              <a:cs typeface="+mn-cs"/>
            </a:rPr>
            <a:t>財政調整基金残高改善することができた</a:t>
          </a:r>
          <a:r>
            <a:rPr kumimoji="1" lang="ja-JP" altLang="en-US" sz="1300">
              <a:solidFill>
                <a:schemeClr val="dk1"/>
              </a:solidFill>
              <a:effectLst/>
              <a:latin typeface="+mn-lt"/>
              <a:ea typeface="+mn-ea"/>
              <a:cs typeface="+mn-cs"/>
            </a:rPr>
            <a:t>が、実質収支額については、平成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年度に実施した大型普通建設事業の終了に伴う地方債の減少や宿毛小学校用地拡張事業の繰越等の要因により、前年度を</a:t>
          </a:r>
          <a:r>
            <a:rPr kumimoji="1" lang="en-US" altLang="ja-JP" sz="1300">
              <a:solidFill>
                <a:schemeClr val="dk1"/>
              </a:solidFill>
              <a:effectLst/>
              <a:latin typeface="+mn-lt"/>
              <a:ea typeface="+mn-ea"/>
              <a:cs typeface="+mn-cs"/>
            </a:rPr>
            <a:t>2.14</a:t>
          </a:r>
          <a:r>
            <a:rPr kumimoji="1" lang="ja-JP" altLang="en-US" sz="1300">
              <a:solidFill>
                <a:schemeClr val="dk1"/>
              </a:solidFill>
              <a:effectLst/>
              <a:latin typeface="+mn-lt"/>
              <a:ea typeface="+mn-ea"/>
              <a:cs typeface="+mn-cs"/>
            </a:rPr>
            <a:t>ポイント下回ることとなった。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、保育園や小中学校改築等の大型事業を控えており、財政調整基金の取り崩しも予想されるため、普通建設事業の平準化に努めていく。</a:t>
          </a:r>
          <a:endParaRPr lang="ja-JP" altLang="ja-JP" sz="1300">
            <a:effectLst/>
          </a:endParaRPr>
        </a:p>
        <a:p>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高知県宿毛市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一般会計については、黒字決算となっているものの、今後保育園や小中学校改築といった大型建設事業を控えており、予断を許さない状況である。</a:t>
          </a:r>
          <a:endParaRPr lang="ja-JP" altLang="ja-JP" sz="1400">
            <a:effectLst/>
          </a:endParaRPr>
        </a:p>
        <a:p>
          <a:r>
            <a:rPr kumimoji="1" lang="ja-JP" altLang="ja-JP" sz="1400">
              <a:solidFill>
                <a:schemeClr val="dk1"/>
              </a:solidFill>
              <a:effectLst/>
              <a:latin typeface="+mn-lt"/>
              <a:ea typeface="+mn-ea"/>
              <a:cs typeface="+mn-cs"/>
            </a:rPr>
            <a:t>一方、水道事業会計は独立採算性が保たれており、今年度は前年度比</a:t>
          </a:r>
          <a:r>
            <a:rPr kumimoji="1" lang="en-US" altLang="ja-JP" sz="1400">
              <a:solidFill>
                <a:schemeClr val="dk1"/>
              </a:solidFill>
              <a:effectLst/>
              <a:latin typeface="+mn-lt"/>
              <a:ea typeface="+mn-ea"/>
              <a:cs typeface="+mn-cs"/>
            </a:rPr>
            <a:t>2.01</a:t>
          </a:r>
          <a:r>
            <a:rPr kumimoji="1" lang="ja-JP" altLang="ja-JP" sz="1400">
              <a:solidFill>
                <a:schemeClr val="dk1"/>
              </a:solidFill>
              <a:effectLst/>
              <a:latin typeface="+mn-lt"/>
              <a:ea typeface="+mn-ea"/>
              <a:cs typeface="+mn-cs"/>
            </a:rPr>
            <a:t>ポイント改善し、黒字決算となっている。</a:t>
          </a:r>
          <a:endParaRPr lang="ja-JP" altLang="ja-JP" sz="1400">
            <a:effectLst/>
          </a:endParaRPr>
        </a:p>
        <a:p>
          <a:r>
            <a:rPr kumimoji="1" lang="ja-JP" altLang="ja-JP" sz="1400">
              <a:solidFill>
                <a:schemeClr val="dk1"/>
              </a:solidFill>
              <a:effectLst/>
              <a:latin typeface="+mn-lt"/>
              <a:ea typeface="+mn-ea"/>
              <a:cs typeface="+mn-cs"/>
            </a:rPr>
            <a:t>学校給食事業特別会計については、他会計等からの繰入金</a:t>
          </a:r>
          <a:r>
            <a:rPr kumimoji="1" lang="ja-JP" altLang="en-US" sz="1400">
              <a:solidFill>
                <a:schemeClr val="dk1"/>
              </a:solidFill>
              <a:effectLst/>
              <a:latin typeface="+mn-lt"/>
              <a:ea typeface="+mn-ea"/>
              <a:cs typeface="+mn-cs"/>
            </a:rPr>
            <a:t>増等の要因</a:t>
          </a:r>
          <a:r>
            <a:rPr kumimoji="1" lang="ja-JP" altLang="ja-JP" sz="1400">
              <a:solidFill>
                <a:schemeClr val="dk1"/>
              </a:solidFill>
              <a:effectLst/>
              <a:latin typeface="+mn-lt"/>
              <a:ea typeface="+mn-ea"/>
              <a:cs typeface="+mn-cs"/>
            </a:rPr>
            <a:t>により黒字会計となっている</a:t>
          </a:r>
          <a:r>
            <a:rPr kumimoji="1" lang="ja-JP" altLang="en-US" sz="1400">
              <a:solidFill>
                <a:schemeClr val="dk1"/>
              </a:solidFill>
              <a:effectLst/>
              <a:latin typeface="+mn-lt"/>
              <a:ea typeface="+mn-ea"/>
              <a:cs typeface="+mn-cs"/>
            </a:rPr>
            <a:t>ものの、</a:t>
          </a:r>
          <a:r>
            <a:rPr kumimoji="1" lang="ja-JP" altLang="ja-JP" sz="1400">
              <a:solidFill>
                <a:schemeClr val="dk1"/>
              </a:solidFill>
              <a:effectLst/>
              <a:latin typeface="+mn-lt"/>
              <a:ea typeface="+mn-ea"/>
              <a:cs typeface="+mn-cs"/>
            </a:rPr>
            <a:t>学校給食費負担金の収入未済</a:t>
          </a:r>
          <a:r>
            <a:rPr kumimoji="1" lang="ja-JP" altLang="en-US" sz="1400">
              <a:solidFill>
                <a:schemeClr val="dk1"/>
              </a:solidFill>
              <a:effectLst/>
              <a:latin typeface="+mn-lt"/>
              <a:ea typeface="+mn-ea"/>
              <a:cs typeface="+mn-cs"/>
            </a:rPr>
            <a:t>の解消に向けて引き続き取り組んでいく必要がある。</a:t>
          </a:r>
          <a:endParaRPr lang="ja-JP" altLang="ja-JP" sz="1400">
            <a:effectLst/>
          </a:endParaRPr>
        </a:p>
        <a:p>
          <a:r>
            <a:rPr kumimoji="1" lang="ja-JP" altLang="ja-JP" sz="1400">
              <a:solidFill>
                <a:schemeClr val="dk1"/>
              </a:solidFill>
              <a:effectLst/>
              <a:latin typeface="+mn-lt"/>
              <a:ea typeface="+mn-ea"/>
              <a:cs typeface="+mn-cs"/>
            </a:rPr>
            <a:t>国民健康保険事業特別会計は、</a:t>
          </a:r>
          <a:r>
            <a:rPr kumimoji="1" lang="ja-JP" altLang="en-US" sz="1400">
              <a:solidFill>
                <a:schemeClr val="dk1"/>
              </a:solidFill>
              <a:effectLst/>
              <a:latin typeface="+mn-lt"/>
              <a:ea typeface="+mn-ea"/>
              <a:cs typeface="+mn-cs"/>
            </a:rPr>
            <a:t>保険給付費減少等の要因により、黒字会計となっているものの、引き続き国保財政の改善に向けて</a:t>
          </a:r>
          <a:r>
            <a:rPr kumimoji="1" lang="ja-JP" altLang="ja-JP" sz="1400">
              <a:solidFill>
                <a:schemeClr val="dk1"/>
              </a:solidFill>
              <a:effectLst/>
              <a:latin typeface="+mn-lt"/>
              <a:ea typeface="+mn-ea"/>
              <a:cs typeface="+mn-cs"/>
            </a:rPr>
            <a:t>ジェネリック薬品の推進等、医療費の抑制に努めるとともに、国保税の徴収率向上に向け取り組んでいく必要がある。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11418334</v>
      </c>
      <c r="BO4" s="381"/>
      <c r="BP4" s="381"/>
      <c r="BQ4" s="381"/>
      <c r="BR4" s="381"/>
      <c r="BS4" s="381"/>
      <c r="BT4" s="381"/>
      <c r="BU4" s="382"/>
      <c r="BV4" s="380">
        <v>12081216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1.3</v>
      </c>
      <c r="CU4" s="387"/>
      <c r="CV4" s="387"/>
      <c r="CW4" s="387"/>
      <c r="CX4" s="387"/>
      <c r="CY4" s="387"/>
      <c r="CZ4" s="387"/>
      <c r="DA4" s="388"/>
      <c r="DB4" s="386">
        <v>3.5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11167880</v>
      </c>
      <c r="BO5" s="418"/>
      <c r="BP5" s="418"/>
      <c r="BQ5" s="418"/>
      <c r="BR5" s="418"/>
      <c r="BS5" s="418"/>
      <c r="BT5" s="418"/>
      <c r="BU5" s="419"/>
      <c r="BV5" s="417">
        <v>11799049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90.2</v>
      </c>
      <c r="CU5" s="415"/>
      <c r="CV5" s="415"/>
      <c r="CW5" s="415"/>
      <c r="CX5" s="415"/>
      <c r="CY5" s="415"/>
      <c r="CZ5" s="415"/>
      <c r="DA5" s="416"/>
      <c r="DB5" s="414">
        <v>88.4</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250454</v>
      </c>
      <c r="BO6" s="418"/>
      <c r="BP6" s="418"/>
      <c r="BQ6" s="418"/>
      <c r="BR6" s="418"/>
      <c r="BS6" s="418"/>
      <c r="BT6" s="418"/>
      <c r="BU6" s="419"/>
      <c r="BV6" s="417">
        <v>282167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94.5</v>
      </c>
      <c r="CU6" s="455"/>
      <c r="CV6" s="455"/>
      <c r="CW6" s="455"/>
      <c r="CX6" s="455"/>
      <c r="CY6" s="455"/>
      <c r="CZ6" s="455"/>
      <c r="DA6" s="456"/>
      <c r="DB6" s="454">
        <v>93.6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159087</v>
      </c>
      <c r="BO7" s="418"/>
      <c r="BP7" s="418"/>
      <c r="BQ7" s="418"/>
      <c r="BR7" s="418"/>
      <c r="BS7" s="418"/>
      <c r="BT7" s="418"/>
      <c r="BU7" s="419"/>
      <c r="BV7" s="417">
        <v>40148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6772003</v>
      </c>
      <c r="CU7" s="418"/>
      <c r="CV7" s="418"/>
      <c r="CW7" s="418"/>
      <c r="CX7" s="418"/>
      <c r="CY7" s="418"/>
      <c r="CZ7" s="418"/>
      <c r="DA7" s="419"/>
      <c r="DB7" s="417">
        <v>6943336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91367</v>
      </c>
      <c r="BO8" s="418"/>
      <c r="BP8" s="418"/>
      <c r="BQ8" s="418"/>
      <c r="BR8" s="418"/>
      <c r="BS8" s="418"/>
      <c r="BT8" s="418"/>
      <c r="BU8" s="419"/>
      <c r="BV8" s="417">
        <v>242019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0.35</v>
      </c>
      <c r="CU8" s="458"/>
      <c r="CV8" s="458"/>
      <c r="CW8" s="458"/>
      <c r="CX8" s="458"/>
      <c r="CY8" s="458"/>
      <c r="CZ8" s="458"/>
      <c r="DA8" s="459"/>
      <c r="DB8" s="457">
        <v>0.34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20907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-150652</v>
      </c>
      <c r="BO9" s="418"/>
      <c r="BP9" s="418"/>
      <c r="BQ9" s="418"/>
      <c r="BR9" s="418"/>
      <c r="BS9" s="418"/>
      <c r="BT9" s="418"/>
      <c r="BU9" s="419"/>
      <c r="BV9" s="417">
        <v>-45392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15</v>
      </c>
      <c r="CU9" s="415"/>
      <c r="CV9" s="415"/>
      <c r="CW9" s="415"/>
      <c r="CX9" s="415"/>
      <c r="CY9" s="415"/>
      <c r="CZ9" s="415"/>
      <c r="DA9" s="416"/>
      <c r="DB9" s="414">
        <v>14.4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22610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7193</v>
      </c>
      <c r="BO10" s="418"/>
      <c r="BP10" s="418"/>
      <c r="BQ10" s="418"/>
      <c r="BR10" s="418"/>
      <c r="BS10" s="418"/>
      <c r="BT10" s="418"/>
      <c r="BU10" s="419"/>
      <c r="BV10" s="417">
        <v>200042</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21309</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21241</v>
      </c>
      <c r="S13" s="499"/>
      <c r="T13" s="499"/>
      <c r="U13" s="499"/>
      <c r="V13" s="500"/>
      <c r="W13" s="433" t="s">
        <v>124</v>
      </c>
      <c r="X13" s="434"/>
      <c r="Y13" s="434"/>
      <c r="Z13" s="434"/>
      <c r="AA13" s="434"/>
      <c r="AB13" s="424"/>
      <c r="AC13" s="468">
        <v>1417</v>
      </c>
      <c r="AD13" s="469"/>
      <c r="AE13" s="469"/>
      <c r="AF13" s="469"/>
      <c r="AG13" s="508"/>
      <c r="AH13" s="468">
        <v>1767</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-143459</v>
      </c>
      <c r="BO13" s="418"/>
      <c r="BP13" s="418"/>
      <c r="BQ13" s="418"/>
      <c r="BR13" s="418"/>
      <c r="BS13" s="418"/>
      <c r="BT13" s="418"/>
      <c r="BU13" s="419"/>
      <c r="BV13" s="417">
        <v>154650</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14.3</v>
      </c>
      <c r="CU13" s="415"/>
      <c r="CV13" s="415"/>
      <c r="CW13" s="415"/>
      <c r="CX13" s="415"/>
      <c r="CY13" s="415"/>
      <c r="CZ13" s="415"/>
      <c r="DA13" s="416"/>
      <c r="DB13" s="414">
        <v>15.4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21598</v>
      </c>
      <c r="S14" s="499"/>
      <c r="T14" s="499"/>
      <c r="U14" s="499"/>
      <c r="V14" s="500"/>
      <c r="W14" s="407"/>
      <c r="X14" s="408"/>
      <c r="Y14" s="408"/>
      <c r="Z14" s="408"/>
      <c r="AA14" s="408"/>
      <c r="AB14" s="397"/>
      <c r="AC14" s="501">
        <v>14.6</v>
      </c>
      <c r="AD14" s="502"/>
      <c r="AE14" s="502"/>
      <c r="AF14" s="502"/>
      <c r="AG14" s="503"/>
      <c r="AH14" s="501">
        <v>17.3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70.3</v>
      </c>
      <c r="CU14" s="513"/>
      <c r="CV14" s="513"/>
      <c r="CW14" s="513"/>
      <c r="CX14" s="513"/>
      <c r="CY14" s="513"/>
      <c r="CZ14" s="513"/>
      <c r="DA14" s="514"/>
      <c r="DB14" s="512">
        <v>77.5</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21532</v>
      </c>
      <c r="S15" s="499"/>
      <c r="T15" s="499"/>
      <c r="U15" s="499"/>
      <c r="V15" s="500"/>
      <c r="W15" s="433" t="s">
        <v>131</v>
      </c>
      <c r="X15" s="434"/>
      <c r="Y15" s="434"/>
      <c r="Z15" s="434"/>
      <c r="AA15" s="434"/>
      <c r="AB15" s="424"/>
      <c r="AC15" s="468">
        <v>1793</v>
      </c>
      <c r="AD15" s="469"/>
      <c r="AE15" s="469"/>
      <c r="AF15" s="469"/>
      <c r="AG15" s="508"/>
      <c r="AH15" s="468">
        <v>1906</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2123229</v>
      </c>
      <c r="BO15" s="381"/>
      <c r="BP15" s="381"/>
      <c r="BQ15" s="381"/>
      <c r="BR15" s="381"/>
      <c r="BS15" s="381"/>
      <c r="BT15" s="381"/>
      <c r="BU15" s="382"/>
      <c r="BV15" s="380">
        <v>2047846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18.5</v>
      </c>
      <c r="AD16" s="502"/>
      <c r="AE16" s="502"/>
      <c r="AF16" s="502"/>
      <c r="AG16" s="503"/>
      <c r="AH16" s="501">
        <v>18.7</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5906462</v>
      </c>
      <c r="BO16" s="418"/>
      <c r="BP16" s="418"/>
      <c r="BQ16" s="418"/>
      <c r="BR16" s="418"/>
      <c r="BS16" s="418"/>
      <c r="BT16" s="418"/>
      <c r="BU16" s="419"/>
      <c r="BV16" s="417">
        <v>5994840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6463</v>
      </c>
      <c r="AD17" s="469"/>
      <c r="AE17" s="469"/>
      <c r="AF17" s="469"/>
      <c r="AG17" s="508"/>
      <c r="AH17" s="468">
        <v>6536</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2691815</v>
      </c>
      <c r="BO17" s="418"/>
      <c r="BP17" s="418"/>
      <c r="BQ17" s="418"/>
      <c r="BR17" s="418"/>
      <c r="BS17" s="418"/>
      <c r="BT17" s="418"/>
      <c r="BU17" s="419"/>
      <c r="BV17" s="417">
        <v>2595059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286.19</v>
      </c>
      <c r="M18" s="530"/>
      <c r="N18" s="530"/>
      <c r="O18" s="530"/>
      <c r="P18" s="530"/>
      <c r="Q18" s="530"/>
      <c r="R18" s="531"/>
      <c r="S18" s="531"/>
      <c r="T18" s="531"/>
      <c r="U18" s="531"/>
      <c r="V18" s="532"/>
      <c r="W18" s="435"/>
      <c r="X18" s="436"/>
      <c r="Y18" s="436"/>
      <c r="Z18" s="436"/>
      <c r="AA18" s="436"/>
      <c r="AB18" s="427"/>
      <c r="AC18" s="533">
        <v>66.8</v>
      </c>
      <c r="AD18" s="534"/>
      <c r="AE18" s="534"/>
      <c r="AF18" s="534"/>
      <c r="AG18" s="535"/>
      <c r="AH18" s="533">
        <v>64</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6101756</v>
      </c>
      <c r="BO18" s="418"/>
      <c r="BP18" s="418"/>
      <c r="BQ18" s="418"/>
      <c r="BR18" s="418"/>
      <c r="BS18" s="418"/>
      <c r="BT18" s="418"/>
      <c r="BU18" s="419"/>
      <c r="BV18" s="417">
        <v>6250336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73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7724766</v>
      </c>
      <c r="BO19" s="418"/>
      <c r="BP19" s="418"/>
      <c r="BQ19" s="418"/>
      <c r="BR19" s="418"/>
      <c r="BS19" s="418"/>
      <c r="BT19" s="418"/>
      <c r="BU19" s="419"/>
      <c r="BV19" s="417">
        <v>8050291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8925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11020121</v>
      </c>
      <c r="BO23" s="418"/>
      <c r="BP23" s="418"/>
      <c r="BQ23" s="418"/>
      <c r="BR23" s="418"/>
      <c r="BS23" s="418"/>
      <c r="BT23" s="418"/>
      <c r="BU23" s="419"/>
      <c r="BV23" s="417">
        <v>11372556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7340</v>
      </c>
      <c r="R24" s="469"/>
      <c r="S24" s="469"/>
      <c r="T24" s="469"/>
      <c r="U24" s="469"/>
      <c r="V24" s="508"/>
      <c r="W24" s="563"/>
      <c r="X24" s="551"/>
      <c r="Y24" s="552"/>
      <c r="Z24" s="467" t="s">
        <v>155</v>
      </c>
      <c r="AA24" s="447"/>
      <c r="AB24" s="447"/>
      <c r="AC24" s="447"/>
      <c r="AD24" s="447"/>
      <c r="AE24" s="447"/>
      <c r="AF24" s="447"/>
      <c r="AG24" s="448"/>
      <c r="AH24" s="468">
        <v>261</v>
      </c>
      <c r="AI24" s="469"/>
      <c r="AJ24" s="469"/>
      <c r="AK24" s="469"/>
      <c r="AL24" s="508"/>
      <c r="AM24" s="468">
        <v>761076</v>
      </c>
      <c r="AN24" s="469"/>
      <c r="AO24" s="469"/>
      <c r="AP24" s="469"/>
      <c r="AQ24" s="469"/>
      <c r="AR24" s="508"/>
      <c r="AS24" s="468">
        <v>2916</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10684699</v>
      </c>
      <c r="BO24" s="418"/>
      <c r="BP24" s="418"/>
      <c r="BQ24" s="418"/>
      <c r="BR24" s="418"/>
      <c r="BS24" s="418"/>
      <c r="BT24" s="418"/>
      <c r="BU24" s="419"/>
      <c r="BV24" s="417">
        <v>10955328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6280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195136</v>
      </c>
      <c r="BO25" s="381"/>
      <c r="BP25" s="381"/>
      <c r="BQ25" s="381"/>
      <c r="BR25" s="381"/>
      <c r="BS25" s="381"/>
      <c r="BT25" s="381"/>
      <c r="BU25" s="382"/>
      <c r="BV25" s="380">
        <v>271744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5810</v>
      </c>
      <c r="R26" s="469"/>
      <c r="S26" s="469"/>
      <c r="T26" s="469"/>
      <c r="U26" s="469"/>
      <c r="V26" s="508"/>
      <c r="W26" s="563"/>
      <c r="X26" s="551"/>
      <c r="Y26" s="552"/>
      <c r="Z26" s="467" t="s">
        <v>161</v>
      </c>
      <c r="AA26" s="573"/>
      <c r="AB26" s="573"/>
      <c r="AC26" s="573"/>
      <c r="AD26" s="573"/>
      <c r="AE26" s="573"/>
      <c r="AF26" s="573"/>
      <c r="AG26" s="574"/>
      <c r="AH26" s="468">
        <v>15</v>
      </c>
      <c r="AI26" s="469"/>
      <c r="AJ26" s="469"/>
      <c r="AK26" s="469"/>
      <c r="AL26" s="508"/>
      <c r="AM26" s="468">
        <v>53310</v>
      </c>
      <c r="AN26" s="469"/>
      <c r="AO26" s="469"/>
      <c r="AP26" s="469"/>
      <c r="AQ26" s="469"/>
      <c r="AR26" s="508"/>
      <c r="AS26" s="468">
        <v>3554</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4050</v>
      </c>
      <c r="R27" s="469"/>
      <c r="S27" s="469"/>
      <c r="T27" s="469"/>
      <c r="U27" s="469"/>
      <c r="V27" s="508"/>
      <c r="W27" s="563"/>
      <c r="X27" s="551"/>
      <c r="Y27" s="552"/>
      <c r="Z27" s="467" t="s">
        <v>164</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274024</v>
      </c>
      <c r="BO27" s="587"/>
      <c r="BP27" s="587"/>
      <c r="BQ27" s="587"/>
      <c r="BR27" s="587"/>
      <c r="BS27" s="587"/>
      <c r="BT27" s="587"/>
      <c r="BU27" s="588"/>
      <c r="BV27" s="586">
        <v>274024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3400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2190788</v>
      </c>
      <c r="BO28" s="381"/>
      <c r="BP28" s="381"/>
      <c r="BQ28" s="381"/>
      <c r="BR28" s="381"/>
      <c r="BS28" s="381"/>
      <c r="BT28" s="381"/>
      <c r="BU28" s="382"/>
      <c r="BV28" s="380">
        <v>2033595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12</v>
      </c>
      <c r="M29" s="469"/>
      <c r="N29" s="469"/>
      <c r="O29" s="469"/>
      <c r="P29" s="508"/>
      <c r="Q29" s="468">
        <v>3150</v>
      </c>
      <c r="R29" s="469"/>
      <c r="S29" s="469"/>
      <c r="T29" s="469"/>
      <c r="U29" s="469"/>
      <c r="V29" s="508"/>
      <c r="W29" s="564"/>
      <c r="X29" s="565"/>
      <c r="Y29" s="566"/>
      <c r="Z29" s="467" t="s">
        <v>171</v>
      </c>
      <c r="AA29" s="447"/>
      <c r="AB29" s="447"/>
      <c r="AC29" s="447"/>
      <c r="AD29" s="447"/>
      <c r="AE29" s="447"/>
      <c r="AF29" s="447"/>
      <c r="AG29" s="448"/>
      <c r="AH29" s="468">
        <v>261</v>
      </c>
      <c r="AI29" s="469"/>
      <c r="AJ29" s="469"/>
      <c r="AK29" s="469"/>
      <c r="AL29" s="508"/>
      <c r="AM29" s="468">
        <v>761076</v>
      </c>
      <c r="AN29" s="469"/>
      <c r="AO29" s="469"/>
      <c r="AP29" s="469"/>
      <c r="AQ29" s="469"/>
      <c r="AR29" s="508"/>
      <c r="AS29" s="468">
        <v>2916</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200592</v>
      </c>
      <c r="BO29" s="418"/>
      <c r="BP29" s="418"/>
      <c r="BQ29" s="418"/>
      <c r="BR29" s="418"/>
      <c r="BS29" s="418"/>
      <c r="BT29" s="418"/>
      <c r="BU29" s="419"/>
      <c r="BV29" s="417">
        <v>199952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992916</v>
      </c>
      <c r="BO30" s="587"/>
      <c r="BP30" s="587"/>
      <c r="BQ30" s="587"/>
      <c r="BR30" s="587"/>
      <c r="BS30" s="587"/>
      <c r="BT30" s="587"/>
      <c r="BU30" s="588"/>
      <c r="BV30" s="586">
        <v>833275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9</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IF('各会計、関係団体の財政状況及び健全化判断比率'!B34="","",'各会計、関係団体の財政状況及び健全化判断比率'!B34)</f>
        <v>定期船事業特別会計</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幡多広域市町村圏事務組合（一般会計）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24</v>
      </c>
      <c r="CP34" s="598"/>
      <c r="CQ34" s="599" t="str">
        <f>IF('各会計、関係団体の財政状況及び健全化判断比率'!BS7="","",'各会計、関係団体の財政状況及び健全化判断比率'!BS7)</f>
        <v>㈱幡多情報エントランスセンター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学校給食事業特別会計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IF('各会計、関係団体の財政状況及び健全化判断比率'!B35="","",'各会計、関係団体の財政状況及び健全化判断比率'!B35)</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幡多広域市町村圏事務組合（ふるさと市町村圏事業会計）</v>
      </c>
      <c r="BZ35" s="599"/>
      <c r="CA35" s="599"/>
      <c r="CB35" s="599"/>
      <c r="CC35" s="599"/>
      <c r="CD35" s="599"/>
      <c r="CE35" s="599"/>
      <c r="CF35" s="599"/>
      <c r="CG35" s="599"/>
      <c r="CH35" s="599"/>
      <c r="CI35" s="599"/>
      <c r="CJ35" s="599"/>
      <c r="CK35" s="599"/>
      <c r="CL35" s="599"/>
      <c r="CM35" s="599"/>
      <c r="CN35" s="167"/>
      <c r="CO35" s="598">
        <f t="shared" ref="CO35:CO43" si="3">IF(CQ35="","",CO34+1)</f>
        <v>25</v>
      </c>
      <c r="CP35" s="598"/>
      <c r="CQ35" s="599" t="str">
        <f>IF('各会計、関係団体の財政状況及び健全化判断比率'!BS8="","",'各会計、関係団体の財政状況及び健全化判断比率'!BS8)</f>
        <v>西南地域ネットワークサービス㈱</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へき地診療事業特別会計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幡多西部介護認定審査会特別会計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12</v>
      </c>
      <c r="BF36" s="598"/>
      <c r="BG36" s="599" t="str">
        <f>IF('各会計、関係団体の財政状況及び健全化判断比率'!B36="","",'各会計、関係団体の財政状況及び健全化判断比率'!B36)</f>
        <v>国民宿舎運営事業特別会計</v>
      </c>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幡多広域市町村圏事務組合（滞納整理事業特別会計）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13</v>
      </c>
      <c r="BF37" s="598"/>
      <c r="BG37" s="599" t="str">
        <f>IF('各会計、関係団体の財政状況及び健全化判断比率'!B37="","",'各会計、関係団体の財政状況及び健全化判断比率'!B37)</f>
        <v>土地区画整理事業特別会計</v>
      </c>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幡多西部消防組合（一般会計）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8</v>
      </c>
      <c r="V38" s="598"/>
      <c r="W38" s="599" t="str">
        <f>IF('各会計、関係団体の財政状況及び健全化判断比率'!B32="","",'各会計、関係団体の財政状況及び健全化判断比率'!B32)</f>
        <v>特別養護老人ホーム特別会計（介護サービス）</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高知県宿毛市愛媛県南宇和郡愛南町篠山小中学校組合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19</v>
      </c>
      <c r="BX39" s="598"/>
      <c r="BY39" s="599" t="str">
        <f>IF('各会計、関係団体の財政状況及び健全化判断比率'!B73="","",'各会計、関係団体の財政状況及び健全化判断比率'!B73)</f>
        <v>高知県市町村総合事務組合（一般会計）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20</v>
      </c>
      <c r="BX40" s="598"/>
      <c r="BY40" s="599" t="str">
        <f>IF('各会計、関係団体の財政状況及び健全化判断比率'!B74="","",'各会計、関係団体の財政状況及び健全化判断比率'!B74)</f>
        <v>高知県市町村総合事務組合（交通災害共済特別会計）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21</v>
      </c>
      <c r="BX41" s="598"/>
      <c r="BY41" s="599" t="str">
        <f>IF('各会計、関係団体の財政状況及び健全化判断比率'!B75="","",'各会計、関係団体の財政状況及び健全化判断比率'!B75)</f>
        <v>高知県市町村総合事務組合（会館建設事業特別会計）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22</v>
      </c>
      <c r="BX42" s="598"/>
      <c r="BY42" s="599" t="str">
        <f>IF('各会計、関係団体の財政状況及び健全化判断比率'!B76="","",'各会計、関係団体の財政状況及び健全化判断比率'!B76)</f>
        <v>こうち人づくり広域連合（一般会計）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23</v>
      </c>
      <c r="BX43" s="598"/>
      <c r="BY43" s="599" t="str">
        <f>IF('各会計、関係団体の財政状況及び健全化判断比率'!B77="","",'各会計、関係団体の財政状況及び健全化判断比率'!B77)</f>
        <v>高知県後期高齢者医療広域連合（一般会計）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4" t="s">
        <v>534</v>
      </c>
      <c r="D34" s="1184"/>
      <c r="E34" s="1185"/>
      <c r="F34" s="32">
        <v>5.65</v>
      </c>
      <c r="G34" s="33">
        <v>6.71</v>
      </c>
      <c r="H34" s="33">
        <v>3.49</v>
      </c>
      <c r="I34" s="33">
        <v>7.77</v>
      </c>
      <c r="J34" s="34">
        <v>9.7799999999999994</v>
      </c>
      <c r="K34" s="22"/>
      <c r="L34" s="22"/>
      <c r="M34" s="22"/>
      <c r="N34" s="22"/>
      <c r="O34" s="22"/>
      <c r="P34" s="22"/>
    </row>
    <row r="35" spans="1:16" ht="39" customHeight="1" x14ac:dyDescent="0.15">
      <c r="A35" s="22"/>
      <c r="B35" s="35"/>
      <c r="C35" s="1178" t="s">
        <v>535</v>
      </c>
      <c r="D35" s="1179"/>
      <c r="E35" s="1180"/>
      <c r="F35" s="36">
        <v>0.54</v>
      </c>
      <c r="G35" s="37">
        <v>1.1200000000000001</v>
      </c>
      <c r="H35" s="37">
        <v>1.74</v>
      </c>
      <c r="I35" s="37">
        <v>2.23</v>
      </c>
      <c r="J35" s="38">
        <v>3.38</v>
      </c>
      <c r="K35" s="22"/>
      <c r="L35" s="22"/>
      <c r="M35" s="22"/>
      <c r="N35" s="22"/>
      <c r="O35" s="22"/>
      <c r="P35" s="22"/>
    </row>
    <row r="36" spans="1:16" ht="39" customHeight="1" x14ac:dyDescent="0.15">
      <c r="A36" s="22"/>
      <c r="B36" s="35"/>
      <c r="C36" s="1178" t="s">
        <v>536</v>
      </c>
      <c r="D36" s="1179"/>
      <c r="E36" s="1180"/>
      <c r="F36" s="36">
        <v>1.78</v>
      </c>
      <c r="G36" s="37">
        <v>3.07</v>
      </c>
      <c r="H36" s="37">
        <v>4.32</v>
      </c>
      <c r="I36" s="37">
        <v>3.49</v>
      </c>
      <c r="J36" s="38">
        <v>1.34</v>
      </c>
      <c r="K36" s="22"/>
      <c r="L36" s="22"/>
      <c r="M36" s="22"/>
      <c r="N36" s="22"/>
      <c r="O36" s="22"/>
      <c r="P36" s="22"/>
    </row>
    <row r="37" spans="1:16" ht="39" customHeight="1" x14ac:dyDescent="0.15">
      <c r="A37" s="22"/>
      <c r="B37" s="35"/>
      <c r="C37" s="1178" t="s">
        <v>537</v>
      </c>
      <c r="D37" s="1179"/>
      <c r="E37" s="1180"/>
      <c r="F37" s="36">
        <v>0.35</v>
      </c>
      <c r="G37" s="37">
        <v>0.97</v>
      </c>
      <c r="H37" s="37">
        <v>0</v>
      </c>
      <c r="I37" s="37" t="s">
        <v>538</v>
      </c>
      <c r="J37" s="38">
        <v>0.54</v>
      </c>
      <c r="K37" s="22"/>
      <c r="L37" s="22"/>
      <c r="M37" s="22"/>
      <c r="N37" s="22"/>
      <c r="O37" s="22"/>
      <c r="P37" s="22"/>
    </row>
    <row r="38" spans="1:16" ht="39" customHeight="1" x14ac:dyDescent="0.15">
      <c r="A38" s="22"/>
      <c r="B38" s="35"/>
      <c r="C38" s="1178" t="s">
        <v>539</v>
      </c>
      <c r="D38" s="1179"/>
      <c r="E38" s="1180"/>
      <c r="F38" s="36">
        <v>0</v>
      </c>
      <c r="G38" s="37">
        <v>0</v>
      </c>
      <c r="H38" s="37">
        <v>0.53</v>
      </c>
      <c r="I38" s="37">
        <v>0.04</v>
      </c>
      <c r="J38" s="38">
        <v>0.39</v>
      </c>
      <c r="K38" s="22"/>
      <c r="L38" s="22"/>
      <c r="M38" s="22"/>
      <c r="N38" s="22"/>
      <c r="O38" s="22"/>
      <c r="P38" s="22"/>
    </row>
    <row r="39" spans="1:16" ht="39" customHeight="1" x14ac:dyDescent="0.15">
      <c r="A39" s="22"/>
      <c r="B39" s="35"/>
      <c r="C39" s="1178" t="s">
        <v>540</v>
      </c>
      <c r="D39" s="1179"/>
      <c r="E39" s="1180"/>
      <c r="F39" s="36">
        <v>0.01</v>
      </c>
      <c r="G39" s="37">
        <v>0</v>
      </c>
      <c r="H39" s="37">
        <v>0</v>
      </c>
      <c r="I39" s="37">
        <v>0.03</v>
      </c>
      <c r="J39" s="38">
        <v>0.02</v>
      </c>
      <c r="K39" s="22"/>
      <c r="L39" s="22"/>
      <c r="M39" s="22"/>
      <c r="N39" s="22"/>
      <c r="O39" s="22"/>
      <c r="P39" s="22"/>
    </row>
    <row r="40" spans="1:16" ht="39" customHeight="1" x14ac:dyDescent="0.15">
      <c r="A40" s="22"/>
      <c r="B40" s="35"/>
      <c r="C40" s="1178" t="s">
        <v>541</v>
      </c>
      <c r="D40" s="1179"/>
      <c r="E40" s="1180"/>
      <c r="F40" s="36" t="s">
        <v>542</v>
      </c>
      <c r="G40" s="37" t="s">
        <v>543</v>
      </c>
      <c r="H40" s="37" t="s">
        <v>543</v>
      </c>
      <c r="I40" s="37" t="s">
        <v>543</v>
      </c>
      <c r="J40" s="38">
        <v>0</v>
      </c>
      <c r="K40" s="22"/>
      <c r="L40" s="22"/>
      <c r="M40" s="22"/>
      <c r="N40" s="22"/>
      <c r="O40" s="22"/>
      <c r="P40" s="22"/>
    </row>
    <row r="41" spans="1:16" ht="39" customHeight="1" x14ac:dyDescent="0.15">
      <c r="A41" s="22"/>
      <c r="B41" s="35"/>
      <c r="C41" s="1178" t="s">
        <v>544</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545</v>
      </c>
      <c r="D42" s="1179"/>
      <c r="E42" s="1180"/>
      <c r="F42" s="36" t="s">
        <v>486</v>
      </c>
      <c r="G42" s="37" t="s">
        <v>486</v>
      </c>
      <c r="H42" s="37" t="s">
        <v>486</v>
      </c>
      <c r="I42" s="37" t="s">
        <v>486</v>
      </c>
      <c r="J42" s="38" t="s">
        <v>486</v>
      </c>
      <c r="K42" s="22"/>
      <c r="L42" s="22"/>
      <c r="M42" s="22"/>
      <c r="N42" s="22"/>
      <c r="O42" s="22"/>
      <c r="P42" s="22"/>
    </row>
    <row r="43" spans="1:16" ht="39" customHeight="1" thickBot="1" x14ac:dyDescent="0.2">
      <c r="A43" s="22"/>
      <c r="B43" s="40"/>
      <c r="C43" s="1181" t="s">
        <v>546</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1382</v>
      </c>
      <c r="L45" s="60">
        <v>1342</v>
      </c>
      <c r="M45" s="60">
        <v>1271</v>
      </c>
      <c r="N45" s="60">
        <v>1187</v>
      </c>
      <c r="O45" s="61">
        <v>1181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x14ac:dyDescent="0.15">
      <c r="A48" s="48"/>
      <c r="B48" s="1196"/>
      <c r="C48" s="1197"/>
      <c r="D48" s="62"/>
      <c r="E48" s="1188" t="s">
        <v>15</v>
      </c>
      <c r="F48" s="1188"/>
      <c r="G48" s="1188"/>
      <c r="H48" s="1188"/>
      <c r="I48" s="1188"/>
      <c r="J48" s="1189"/>
      <c r="K48" s="63">
        <v>484</v>
      </c>
      <c r="L48" s="64">
        <v>486</v>
      </c>
      <c r="M48" s="64">
        <v>520</v>
      </c>
      <c r="N48" s="64">
        <v>467</v>
      </c>
      <c r="O48" s="65">
        <v>460</v>
      </c>
      <c r="P48" s="48"/>
      <c r="Q48" s="48"/>
      <c r="R48" s="48"/>
      <c r="S48" s="48"/>
      <c r="T48" s="48"/>
      <c r="U48" s="48"/>
    </row>
    <row r="49" spans="1:21" ht="30.75" customHeight="1" x14ac:dyDescent="0.15">
      <c r="A49" s="48"/>
      <c r="B49" s="1196"/>
      <c r="C49" s="1197"/>
      <c r="D49" s="62"/>
      <c r="E49" s="1188" t="s">
        <v>16</v>
      </c>
      <c r="F49" s="1188"/>
      <c r="G49" s="1188"/>
      <c r="H49" s="1188"/>
      <c r="I49" s="1188"/>
      <c r="J49" s="1189"/>
      <c r="K49" s="63">
        <v>184</v>
      </c>
      <c r="L49" s="64">
        <v>184</v>
      </c>
      <c r="M49" s="64">
        <v>193</v>
      </c>
      <c r="N49" s="64">
        <v>200</v>
      </c>
      <c r="O49" s="65">
        <v>164</v>
      </c>
      <c r="P49" s="48"/>
      <c r="Q49" s="48"/>
      <c r="R49" s="48"/>
      <c r="S49" s="48"/>
      <c r="T49" s="48"/>
      <c r="U49" s="48"/>
    </row>
    <row r="50" spans="1:21" ht="30.75" customHeight="1" x14ac:dyDescent="0.15">
      <c r="A50" s="48"/>
      <c r="B50" s="1196"/>
      <c r="C50" s="1197"/>
      <c r="D50" s="62"/>
      <c r="E50" s="1188" t="s">
        <v>17</v>
      </c>
      <c r="F50" s="1188"/>
      <c r="G50" s="1188"/>
      <c r="H50" s="1188"/>
      <c r="I50" s="1188"/>
      <c r="J50" s="1189"/>
      <c r="K50" s="63">
        <v>17</v>
      </c>
      <c r="L50" s="64">
        <v>12</v>
      </c>
      <c r="M50" s="64">
        <v>11</v>
      </c>
      <c r="N50" s="64">
        <v>10</v>
      </c>
      <c r="O50" s="65">
        <v>10</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1045</v>
      </c>
      <c r="L52" s="64">
        <v>1067</v>
      </c>
      <c r="M52" s="64">
        <v>1053</v>
      </c>
      <c r="N52" s="64">
        <v>1099</v>
      </c>
      <c r="O52" s="65">
        <v>1048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1022</v>
      </c>
      <c r="L53" s="69">
        <v>957</v>
      </c>
      <c r="M53" s="69">
        <v>942</v>
      </c>
      <c r="N53" s="69">
        <v>765</v>
      </c>
      <c r="O53" s="70">
        <v>767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88" orientation="landscape"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02" t="s">
        <v>24</v>
      </c>
      <c r="C41" s="1203"/>
      <c r="D41" s="81"/>
      <c r="E41" s="1208" t="s">
        <v>25</v>
      </c>
      <c r="F41" s="1208"/>
      <c r="G41" s="1208"/>
      <c r="H41" s="1209"/>
      <c r="I41" s="82">
        <v>10995</v>
      </c>
      <c r="J41" s="83">
        <v>11093</v>
      </c>
      <c r="K41" s="83">
        <v>11252</v>
      </c>
      <c r="L41" s="83">
        <v>11373</v>
      </c>
      <c r="M41" s="84">
        <v>11020</v>
      </c>
    </row>
    <row r="42" spans="2:13" ht="27.75" customHeight="1" x14ac:dyDescent="0.15">
      <c r="B42" s="1204"/>
      <c r="C42" s="1205"/>
      <c r="D42" s="85"/>
      <c r="E42" s="1210" t="s">
        <v>26</v>
      </c>
      <c r="F42" s="1210"/>
      <c r="G42" s="1210"/>
      <c r="H42" s="1211"/>
      <c r="I42" s="86">
        <v>321</v>
      </c>
      <c r="J42" s="87">
        <v>310</v>
      </c>
      <c r="K42" s="87">
        <v>35</v>
      </c>
      <c r="L42" s="87">
        <v>24</v>
      </c>
      <c r="M42" s="88">
        <v>15</v>
      </c>
    </row>
    <row r="43" spans="2:13" ht="27.75" customHeight="1" x14ac:dyDescent="0.15">
      <c r="B43" s="1204"/>
      <c r="C43" s="1205"/>
      <c r="D43" s="85"/>
      <c r="E43" s="1210" t="s">
        <v>27</v>
      </c>
      <c r="F43" s="1210"/>
      <c r="G43" s="1210"/>
      <c r="H43" s="1211"/>
      <c r="I43" s="86">
        <v>5263</v>
      </c>
      <c r="J43" s="87">
        <v>5271</v>
      </c>
      <c r="K43" s="87">
        <v>5247</v>
      </c>
      <c r="L43" s="87">
        <v>4773</v>
      </c>
      <c r="M43" s="88">
        <v>4727</v>
      </c>
    </row>
    <row r="44" spans="2:13" ht="27.75" customHeight="1" x14ac:dyDescent="0.15">
      <c r="B44" s="1204"/>
      <c r="C44" s="1205"/>
      <c r="D44" s="85"/>
      <c r="E44" s="1210" t="s">
        <v>28</v>
      </c>
      <c r="F44" s="1210"/>
      <c r="G44" s="1210"/>
      <c r="H44" s="1211"/>
      <c r="I44" s="86">
        <v>749</v>
      </c>
      <c r="J44" s="87">
        <v>655</v>
      </c>
      <c r="K44" s="87">
        <v>515</v>
      </c>
      <c r="L44" s="87">
        <v>350</v>
      </c>
      <c r="M44" s="88">
        <v>197</v>
      </c>
    </row>
    <row r="45" spans="2:13" ht="27.75" customHeight="1" x14ac:dyDescent="0.15">
      <c r="B45" s="1204"/>
      <c r="C45" s="1205"/>
      <c r="D45" s="85"/>
      <c r="E45" s="1210" t="s">
        <v>29</v>
      </c>
      <c r="F45" s="1210"/>
      <c r="G45" s="1210"/>
      <c r="H45" s="1211"/>
      <c r="I45" s="86">
        <v>2807</v>
      </c>
      <c r="J45" s="87">
        <v>2855</v>
      </c>
      <c r="K45" s="87">
        <v>2962</v>
      </c>
      <c r="L45" s="87">
        <v>2215</v>
      </c>
      <c r="M45" s="88">
        <v>2140</v>
      </c>
    </row>
    <row r="46" spans="2:13" ht="27.75" customHeight="1" x14ac:dyDescent="0.15">
      <c r="B46" s="1204"/>
      <c r="C46" s="1205"/>
      <c r="D46" s="89"/>
      <c r="E46" s="1210" t="s">
        <v>30</v>
      </c>
      <c r="F46" s="1210"/>
      <c r="G46" s="1210"/>
      <c r="H46" s="1211"/>
      <c r="I46" s="86">
        <v>125</v>
      </c>
      <c r="J46" s="87">
        <v>100</v>
      </c>
      <c r="K46" s="87">
        <v>75</v>
      </c>
      <c r="L46" s="87">
        <v>28</v>
      </c>
      <c r="M46" s="88">
        <v>3</v>
      </c>
    </row>
    <row r="47" spans="2:13" ht="27.75" customHeight="1" x14ac:dyDescent="0.15">
      <c r="B47" s="1204"/>
      <c r="C47" s="1205"/>
      <c r="D47" s="90"/>
      <c r="E47" s="1212" t="s">
        <v>31</v>
      </c>
      <c r="F47" s="1213"/>
      <c r="G47" s="1213"/>
      <c r="H47" s="1214"/>
      <c r="I47" s="86" t="s">
        <v>486</v>
      </c>
      <c r="J47" s="87" t="s">
        <v>486</v>
      </c>
      <c r="K47" s="87" t="s">
        <v>486</v>
      </c>
      <c r="L47" s="87" t="s">
        <v>486</v>
      </c>
      <c r="M47" s="88" t="s">
        <v>486</v>
      </c>
    </row>
    <row r="48" spans="2:13" ht="27.75" customHeight="1" x14ac:dyDescent="0.15">
      <c r="B48" s="1204"/>
      <c r="C48" s="1205"/>
      <c r="D48" s="85"/>
      <c r="E48" s="1210" t="s">
        <v>32</v>
      </c>
      <c r="F48" s="1210"/>
      <c r="G48" s="1210"/>
      <c r="H48" s="1211"/>
      <c r="I48" s="86" t="s">
        <v>486</v>
      </c>
      <c r="J48" s="87" t="s">
        <v>486</v>
      </c>
      <c r="K48" s="87" t="s">
        <v>486</v>
      </c>
      <c r="L48" s="87" t="s">
        <v>486</v>
      </c>
      <c r="M48" s="88" t="s">
        <v>486</v>
      </c>
    </row>
    <row r="49" spans="2:13" ht="27.75" customHeight="1" x14ac:dyDescent="0.15">
      <c r="B49" s="1206"/>
      <c r="C49" s="1207"/>
      <c r="D49" s="85"/>
      <c r="E49" s="1210" t="s">
        <v>33</v>
      </c>
      <c r="F49" s="1210"/>
      <c r="G49" s="1210"/>
      <c r="H49" s="1211"/>
      <c r="I49" s="86" t="s">
        <v>486</v>
      </c>
      <c r="J49" s="87" t="s">
        <v>486</v>
      </c>
      <c r="K49" s="87" t="s">
        <v>486</v>
      </c>
      <c r="L49" s="87" t="s">
        <v>486</v>
      </c>
      <c r="M49" s="88" t="s">
        <v>486</v>
      </c>
    </row>
    <row r="50" spans="2:13" ht="27.75" customHeight="1" x14ac:dyDescent="0.15">
      <c r="B50" s="1215" t="s">
        <v>34</v>
      </c>
      <c r="C50" s="1216"/>
      <c r="D50" s="91"/>
      <c r="E50" s="1210" t="s">
        <v>35</v>
      </c>
      <c r="F50" s="1210"/>
      <c r="G50" s="1210"/>
      <c r="H50" s="1211"/>
      <c r="I50" s="86">
        <v>2870</v>
      </c>
      <c r="J50" s="87">
        <v>2997</v>
      </c>
      <c r="K50" s="87">
        <v>2720</v>
      </c>
      <c r="L50" s="87">
        <v>3564</v>
      </c>
      <c r="M50" s="88">
        <v>3856</v>
      </c>
    </row>
    <row r="51" spans="2:13" ht="27.75" customHeight="1" x14ac:dyDescent="0.15">
      <c r="B51" s="1204"/>
      <c r="C51" s="1205"/>
      <c r="D51" s="85"/>
      <c r="E51" s="1210" t="s">
        <v>36</v>
      </c>
      <c r="F51" s="1210"/>
      <c r="G51" s="1210"/>
      <c r="H51" s="1211"/>
      <c r="I51" s="86">
        <v>110</v>
      </c>
      <c r="J51" s="87">
        <v>87</v>
      </c>
      <c r="K51" s="87">
        <v>73</v>
      </c>
      <c r="L51" s="87">
        <v>63</v>
      </c>
      <c r="M51" s="88">
        <v>53</v>
      </c>
    </row>
    <row r="52" spans="2:13" ht="27.75" customHeight="1" x14ac:dyDescent="0.15">
      <c r="B52" s="1206"/>
      <c r="C52" s="1207"/>
      <c r="D52" s="85"/>
      <c r="E52" s="1210" t="s">
        <v>37</v>
      </c>
      <c r="F52" s="1210"/>
      <c r="G52" s="1210"/>
      <c r="H52" s="1211"/>
      <c r="I52" s="86">
        <v>10791</v>
      </c>
      <c r="J52" s="87">
        <v>10928</v>
      </c>
      <c r="K52" s="87">
        <v>10881</v>
      </c>
      <c r="L52" s="87">
        <v>10584</v>
      </c>
      <c r="M52" s="88">
        <v>10152</v>
      </c>
    </row>
    <row r="53" spans="2:13" ht="27.75" customHeight="1" thickBot="1" x14ac:dyDescent="0.2">
      <c r="B53" s="1217" t="s">
        <v>21</v>
      </c>
      <c r="C53" s="1218"/>
      <c r="D53" s="92"/>
      <c r="E53" s="1219" t="s">
        <v>38</v>
      </c>
      <c r="F53" s="1219"/>
      <c r="G53" s="1219"/>
      <c r="H53" s="1220"/>
      <c r="I53" s="93">
        <v>6489</v>
      </c>
      <c r="J53" s="94">
        <v>6272</v>
      </c>
      <c r="K53" s="94">
        <v>6412</v>
      </c>
      <c r="L53" s="94">
        <v>4553</v>
      </c>
      <c r="M53" s="95">
        <v>4039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5" orientation="landscape"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566</v>
      </c>
      <c r="I42" s="354"/>
      <c r="J42" s="354"/>
      <c r="K42" s="354"/>
      <c r="L42" s="246"/>
      <c r="M42" s="246"/>
      <c r="N42" s="246"/>
      <c r="O42" s="246"/>
    </row>
    <row r="43" spans="2:17" x14ac:dyDescent="0.15">
      <c r="B43" s="250"/>
      <c r="C43" s="246"/>
      <c r="D43" s="246"/>
      <c r="E43" s="246"/>
      <c r="F43" s="246"/>
      <c r="G43" s="1221" t="s">
        <v>575</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567</v>
      </c>
    </row>
    <row r="50" spans="1:17" x14ac:dyDescent="0.15">
      <c r="B50" s="250"/>
      <c r="C50" s="246"/>
      <c r="D50" s="246"/>
      <c r="E50" s="246"/>
      <c r="F50" s="246"/>
      <c r="G50" s="1230"/>
      <c r="H50" s="1231"/>
      <c r="I50" s="1231"/>
      <c r="J50" s="1232"/>
      <c r="K50" s="356" t="s">
        <v>526</v>
      </c>
      <c r="L50" s="356" t="s">
        <v>527</v>
      </c>
      <c r="M50" s="356" t="s">
        <v>528</v>
      </c>
      <c r="N50" s="356" t="s">
        <v>529</v>
      </c>
      <c r="O50" s="356" t="s">
        <v>530</v>
      </c>
    </row>
    <row r="51" spans="1:17" x14ac:dyDescent="0.15">
      <c r="B51" s="250"/>
      <c r="C51" s="246"/>
      <c r="D51" s="246"/>
      <c r="E51" s="246"/>
      <c r="F51" s="246"/>
      <c r="G51" s="1233" t="s">
        <v>568</v>
      </c>
      <c r="H51" s="1234"/>
      <c r="I51" s="1239" t="s">
        <v>569</v>
      </c>
      <c r="J51" s="1239"/>
      <c r="K51" s="1241"/>
      <c r="L51" s="1241"/>
      <c r="M51" s="1241"/>
      <c r="N51" s="1242">
        <v>77.5</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570</v>
      </c>
      <c r="J53" s="1243"/>
      <c r="K53" s="1244"/>
      <c r="L53" s="1244"/>
      <c r="M53" s="1244"/>
      <c r="N53" s="1246">
        <v>58.5</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571</v>
      </c>
      <c r="H55" s="1248"/>
      <c r="I55" s="1243" t="s">
        <v>569</v>
      </c>
      <c r="J55" s="1243"/>
      <c r="K55" s="1241"/>
      <c r="L55" s="1241"/>
      <c r="M55" s="1241"/>
      <c r="N55" s="1242">
        <v>58.5</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570</v>
      </c>
      <c r="J57" s="1253"/>
      <c r="K57" s="1244"/>
      <c r="L57" s="1244"/>
      <c r="M57" s="1244"/>
      <c r="N57" s="1246">
        <v>52.9</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572</v>
      </c>
      <c r="C63" s="246"/>
      <c r="D63" s="246"/>
      <c r="E63" s="246"/>
      <c r="F63" s="246"/>
      <c r="G63" s="246"/>
      <c r="H63" s="246"/>
      <c r="I63" s="246"/>
      <c r="J63" s="246"/>
      <c r="K63" s="246"/>
      <c r="L63" s="246"/>
      <c r="M63" s="246"/>
      <c r="N63" s="246"/>
      <c r="O63" s="246"/>
    </row>
    <row r="64" spans="1:17" x14ac:dyDescent="0.15">
      <c r="B64" s="250"/>
      <c r="C64" s="246"/>
      <c r="D64" s="246"/>
      <c r="E64" s="246"/>
      <c r="F64" s="246"/>
      <c r="G64" s="353" t="s">
        <v>566</v>
      </c>
      <c r="I64" s="354"/>
      <c r="J64" s="354"/>
      <c r="K64" s="354"/>
      <c r="L64" s="246"/>
      <c r="M64" s="246"/>
      <c r="N64" s="246"/>
      <c r="O64" s="246"/>
    </row>
    <row r="65" spans="2:30" x14ac:dyDescent="0.15">
      <c r="B65" s="250"/>
      <c r="C65" s="246"/>
      <c r="D65" s="246"/>
      <c r="E65" s="246"/>
      <c r="F65" s="246"/>
      <c r="G65" s="1221" t="s">
        <v>576</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573</v>
      </c>
      <c r="I71" s="370"/>
      <c r="J71" s="366"/>
      <c r="K71" s="366"/>
      <c r="L71" s="367"/>
      <c r="M71" s="366"/>
      <c r="N71" s="367"/>
      <c r="O71" s="368"/>
    </row>
    <row r="72" spans="2:30" x14ac:dyDescent="0.15">
      <c r="B72" s="250"/>
      <c r="C72" s="246"/>
      <c r="D72" s="246"/>
      <c r="E72" s="246"/>
      <c r="F72" s="246"/>
      <c r="G72" s="1230"/>
      <c r="H72" s="1231"/>
      <c r="I72" s="1231"/>
      <c r="J72" s="1232"/>
      <c r="K72" s="356" t="s">
        <v>526</v>
      </c>
      <c r="L72" s="356" t="s">
        <v>527</v>
      </c>
      <c r="M72" s="356" t="s">
        <v>528</v>
      </c>
      <c r="N72" s="356" t="s">
        <v>529</v>
      </c>
      <c r="O72" s="356" t="s">
        <v>530</v>
      </c>
    </row>
    <row r="73" spans="2:30" x14ac:dyDescent="0.15">
      <c r="B73" s="250"/>
      <c r="C73" s="246"/>
      <c r="D73" s="246"/>
      <c r="E73" s="246"/>
      <c r="F73" s="246"/>
      <c r="G73" s="1233" t="s">
        <v>568</v>
      </c>
      <c r="H73" s="1234"/>
      <c r="I73" s="1239" t="s">
        <v>569</v>
      </c>
      <c r="J73" s="1239"/>
      <c r="K73" s="1254">
        <v>112.6</v>
      </c>
      <c r="L73" s="1254">
        <v>109.2</v>
      </c>
      <c r="M73" s="1242">
        <v>113.5</v>
      </c>
      <c r="N73" s="1242">
        <v>77.5</v>
      </c>
      <c r="O73" s="1242">
        <v>70.3</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574</v>
      </c>
      <c r="J75" s="1243"/>
      <c r="K75" s="1246">
        <v>17.899999999999999</v>
      </c>
      <c r="L75" s="1246">
        <v>17.2</v>
      </c>
      <c r="M75" s="1246">
        <v>17</v>
      </c>
      <c r="N75" s="1246">
        <v>15.4</v>
      </c>
      <c r="O75" s="1246">
        <v>14.3</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571</v>
      </c>
      <c r="H77" s="1248"/>
      <c r="I77" s="1243" t="s">
        <v>569</v>
      </c>
      <c r="J77" s="1243"/>
      <c r="K77" s="1254">
        <v>76.2</v>
      </c>
      <c r="L77" s="1254">
        <v>65.3</v>
      </c>
      <c r="M77" s="1242">
        <v>60.8</v>
      </c>
      <c r="N77" s="1242">
        <v>58.5</v>
      </c>
      <c r="O77" s="1242">
        <v>54.6</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574</v>
      </c>
      <c r="J79" s="1253"/>
      <c r="K79" s="1256">
        <v>12.8</v>
      </c>
      <c r="L79" s="1256">
        <v>12</v>
      </c>
      <c r="M79" s="1256">
        <v>11.1</v>
      </c>
      <c r="N79" s="1256">
        <v>10.7</v>
      </c>
      <c r="O79" s="1256">
        <v>10</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9" scale="3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9" scale="3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525</v>
      </c>
      <c r="G2" s="113"/>
      <c r="H2" s="114"/>
    </row>
    <row r="3" spans="1:8" x14ac:dyDescent="0.15">
      <c r="A3" s="110" t="s">
        <v>518</v>
      </c>
      <c r="B3" s="115"/>
      <c r="C3" s="116"/>
      <c r="D3" s="117">
        <v>59362</v>
      </c>
      <c r="E3" s="118"/>
      <c r="F3" s="119">
        <v>75709</v>
      </c>
      <c r="G3" s="120"/>
      <c r="H3" s="121"/>
    </row>
    <row r="4" spans="1:8" x14ac:dyDescent="0.15">
      <c r="A4" s="122"/>
      <c r="B4" s="123"/>
      <c r="C4" s="124"/>
      <c r="D4" s="125">
        <v>30811</v>
      </c>
      <c r="E4" s="126"/>
      <c r="F4" s="127">
        <v>35212</v>
      </c>
      <c r="G4" s="128"/>
      <c r="H4" s="129"/>
    </row>
    <row r="5" spans="1:8" x14ac:dyDescent="0.15">
      <c r="A5" s="110" t="s">
        <v>520</v>
      </c>
      <c r="B5" s="115"/>
      <c r="C5" s="116"/>
      <c r="D5" s="117">
        <v>73495</v>
      </c>
      <c r="E5" s="118"/>
      <c r="F5" s="119">
        <v>90961</v>
      </c>
      <c r="G5" s="120"/>
      <c r="H5" s="121"/>
    </row>
    <row r="6" spans="1:8" x14ac:dyDescent="0.15">
      <c r="A6" s="122"/>
      <c r="B6" s="123"/>
      <c r="C6" s="124"/>
      <c r="D6" s="125">
        <v>32866</v>
      </c>
      <c r="E6" s="126"/>
      <c r="F6" s="127">
        <v>37720</v>
      </c>
      <c r="G6" s="128"/>
      <c r="H6" s="129"/>
    </row>
    <row r="7" spans="1:8" x14ac:dyDescent="0.15">
      <c r="A7" s="110" t="s">
        <v>521</v>
      </c>
      <c r="B7" s="115"/>
      <c r="C7" s="116"/>
      <c r="D7" s="117">
        <v>92213</v>
      </c>
      <c r="E7" s="118"/>
      <c r="F7" s="119">
        <v>106614</v>
      </c>
      <c r="G7" s="120"/>
      <c r="H7" s="121"/>
    </row>
    <row r="8" spans="1:8" x14ac:dyDescent="0.15">
      <c r="A8" s="122"/>
      <c r="B8" s="123"/>
      <c r="C8" s="124"/>
      <c r="D8" s="125">
        <v>49896</v>
      </c>
      <c r="E8" s="126"/>
      <c r="F8" s="127">
        <v>45545</v>
      </c>
      <c r="G8" s="128"/>
      <c r="H8" s="129"/>
    </row>
    <row r="9" spans="1:8" x14ac:dyDescent="0.15">
      <c r="A9" s="110" t="s">
        <v>522</v>
      </c>
      <c r="B9" s="115"/>
      <c r="C9" s="116"/>
      <c r="D9" s="117">
        <v>81770</v>
      </c>
      <c r="E9" s="118"/>
      <c r="F9" s="119">
        <v>85459</v>
      </c>
      <c r="G9" s="120"/>
      <c r="H9" s="121"/>
    </row>
    <row r="10" spans="1:8" x14ac:dyDescent="0.15">
      <c r="A10" s="122"/>
      <c r="B10" s="123"/>
      <c r="C10" s="124"/>
      <c r="D10" s="125">
        <v>50913</v>
      </c>
      <c r="E10" s="126"/>
      <c r="F10" s="127">
        <v>44378</v>
      </c>
      <c r="G10" s="128"/>
      <c r="H10" s="129"/>
    </row>
    <row r="11" spans="1:8" x14ac:dyDescent="0.15">
      <c r="A11" s="110" t="s">
        <v>523</v>
      </c>
      <c r="B11" s="115"/>
      <c r="C11" s="116"/>
      <c r="D11" s="117">
        <v>55084</v>
      </c>
      <c r="E11" s="118"/>
      <c r="F11" s="119">
        <v>83280</v>
      </c>
      <c r="G11" s="120"/>
      <c r="H11" s="121"/>
    </row>
    <row r="12" spans="1:8" x14ac:dyDescent="0.15">
      <c r="A12" s="122"/>
      <c r="B12" s="123"/>
      <c r="C12" s="130"/>
      <c r="D12" s="125">
        <v>33007</v>
      </c>
      <c r="E12" s="126"/>
      <c r="F12" s="127">
        <v>43123</v>
      </c>
      <c r="G12" s="128"/>
      <c r="H12" s="129"/>
    </row>
    <row r="13" spans="1:8" x14ac:dyDescent="0.15">
      <c r="A13" s="110"/>
      <c r="B13" s="115"/>
      <c r="C13" s="131"/>
      <c r="D13" s="132">
        <v>72385</v>
      </c>
      <c r="E13" s="133"/>
      <c r="F13" s="134">
        <v>88405</v>
      </c>
      <c r="G13" s="135"/>
      <c r="H13" s="121"/>
    </row>
    <row r="14" spans="1:8" x14ac:dyDescent="0.15">
      <c r="A14" s="122"/>
      <c r="B14" s="123"/>
      <c r="C14" s="124"/>
      <c r="D14" s="125">
        <v>39499</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1.77</v>
      </c>
      <c r="C19" s="136">
        <f>ROUND(VALUE(SUBSTITUTE(実質収支比率等に係る経年分析!G$48,"▲","-")),2)</f>
        <v>3.07</v>
      </c>
      <c r="D19" s="136">
        <f>ROUND(VALUE(SUBSTITUTE(実質収支比率等に係る経年分析!H$48,"▲","-")),2)</f>
        <v>4.32</v>
      </c>
      <c r="E19" s="136">
        <f>ROUND(VALUE(SUBSTITUTE(実質収支比率等に係る経年分析!I$48,"▲","-")),2)</f>
        <v>3.49</v>
      </c>
      <c r="F19" s="136">
        <f>ROUND(VALUE(SUBSTITUTE(実質収支比率等に係る経年分析!J$48,"▲","-")),2)</f>
        <v>1.35</v>
      </c>
    </row>
    <row r="20" spans="1:11" x14ac:dyDescent="0.15">
      <c r="A20" s="136" t="s">
        <v>43</v>
      </c>
      <c r="B20" s="136">
        <f>ROUND(VALUE(SUBSTITUTE(実質収支比率等に係る経年分析!F$47,"▲","-")),2)</f>
        <v>27.04</v>
      </c>
      <c r="C20" s="136">
        <f>ROUND(VALUE(SUBSTITUTE(実質収支比率等に係る経年分析!G$47,"▲","-")),2)</f>
        <v>28.24</v>
      </c>
      <c r="D20" s="136">
        <f>ROUND(VALUE(SUBSTITUTE(実質収支比率等に係る経年分析!H$47,"▲","-")),2)</f>
        <v>24.57</v>
      </c>
      <c r="E20" s="136">
        <f>ROUND(VALUE(SUBSTITUTE(実質収支比率等に係る経年分析!I$47,"▲","-")),2)</f>
        <v>29.29</v>
      </c>
      <c r="F20" s="136">
        <f>ROUND(VALUE(SUBSTITUTE(実質収支比率等に係る経年分析!J$47,"▲","-")),2)</f>
        <v>32.35</v>
      </c>
    </row>
    <row r="21" spans="1:11" x14ac:dyDescent="0.15">
      <c r="A21" s="136" t="s">
        <v>44</v>
      </c>
      <c r="B21" s="136">
        <f>IF(ISNUMBER(VALUE(SUBSTITUTE(実質収支比率等に係る経年分析!F$49,"▲","-"))),ROUND(VALUE(SUBSTITUTE(実質収支比率等に係る経年分析!F$49,"▲","-")),2),NA())</f>
        <v>-0.25</v>
      </c>
      <c r="C21" s="136">
        <f>IF(ISNUMBER(VALUE(SUBSTITUTE(実質収支比率等に係る経年分析!G$49,"▲","-"))),ROUND(VALUE(SUBSTITUTE(実質収支比率等に係る経年分析!G$49,"▲","-")),2),NA())</f>
        <v>1.39</v>
      </c>
      <c r="D21" s="136">
        <f>IF(ISNUMBER(VALUE(SUBSTITUTE(実質収支比率等に係る経年分析!H$49,"▲","-"))),ROUND(VALUE(SUBSTITUTE(実質収支比率等に係る経年分析!H$49,"▲","-")),2),NA())</f>
        <v>-3.99</v>
      </c>
      <c r="E21" s="136">
        <f>IF(ISNUMBER(VALUE(SUBSTITUTE(実質収支比率等に係る経年分析!I$49,"▲","-"))),ROUND(VALUE(SUBSTITUTE(実質収支比率等に係る経年分析!I$49,"▲","-")),2),NA())</f>
        <v>2.23</v>
      </c>
      <c r="F21" s="136">
        <f>IF(ISNUMBER(VALUE(SUBSTITUTE(実質収支比率等に係る経年分析!J$49,"▲","-"))),ROUND(VALUE(SUBSTITUTE(実質収支比率等に係る経年分析!J$49,"▲","-")),2),NA())</f>
        <v>-2.12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へき地診療事業特別会計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学校給食事業特別会計</v>
      </c>
      <c r="B30" s="137">
        <f>IF(ROUND(VALUE(SUBSTITUTE(連結実質赤字比率に係る赤字・黒字の構成分析!F$40,"▲", "-")), 2) &lt; 0, ABS(ROUND(VALUE(SUBSTITUTE(連結実質赤字比率に係る赤字・黒字の構成分析!F$40,"▲", "-")), 2)), NA())</f>
        <v>0.01</v>
      </c>
      <c r="C30" s="137" t="e">
        <f>IF(ROUND(VALUE(SUBSTITUTE(連結実質赤字比率に係る赤字・黒字の構成分析!F$40,"▲", "-")), 2) &gt;= 0, ABS(ROUND(VALUE(SUBSTITUTE(連結実質赤字比率に係る赤字・黒字の構成分析!F$40,"▲", "-")), 2)), NA())</f>
        <v>#N/A</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0.39</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f>IF(ROUND(VALUE(SUBSTITUTE(連結実質赤字比率に係る赤字・黒字の構成分析!I$37,"▲", "-")), 2) &lt; 0, ABS(ROUND(VALUE(SUBSTITUTE(連結実質赤字比率に係る赤字・黒字の構成分析!I$37,"▲", "-")), 2)), NA())</f>
        <v>0.71</v>
      </c>
      <c r="I33" s="137" t="e">
        <f>IF(ROUND(VALUE(SUBSTITUTE(連結実質赤字比率に係る赤字・黒字の構成分析!I$37,"▲", "-")), 2) &gt;= 0, ABS(ROUND(VALUE(SUBSTITUTE(連結実質赤字比率に係る赤字・黒字の構成分析!I$37,"▲", "-")), 2)), NA())</f>
        <v>#N/A</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0.54</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1.78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3.07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4.32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3.49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1.34</v>
      </c>
    </row>
    <row r="35" spans="1:16" x14ac:dyDescent="0.15">
      <c r="A35" s="137" t="str">
        <f>IF(連結実質赤字比率に係る赤字・黒字の構成分析!C$35="",NA(),連結実質赤字比率に係る赤字・黒字の構成分析!C$35)</f>
        <v>土地区画整理事業特別会計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0.54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1.1200000000000001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1.74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2.23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3.38</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5.65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6.71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3.49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7.77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9.7799999999999994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1045</v>
      </c>
      <c r="E42" s="138"/>
      <c r="F42" s="138"/>
      <c r="G42" s="138">
        <f>'実質公債費比率（分子）の構造'!L$52</f>
        <v>1067</v>
      </c>
      <c r="H42" s="138"/>
      <c r="I42" s="138"/>
      <c r="J42" s="138">
        <f>'実質公債費比率（分子）の構造'!M$52</f>
        <v>1053</v>
      </c>
      <c r="K42" s="138"/>
      <c r="L42" s="138"/>
      <c r="M42" s="138">
        <f>'実質公債費比率（分子）の構造'!N$52</f>
        <v>1099</v>
      </c>
      <c r="N42" s="138"/>
      <c r="O42" s="138"/>
      <c r="P42" s="138">
        <f>'実質公債費比率（分子）の構造'!O$52</f>
        <v>1048</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17</v>
      </c>
      <c r="C44" s="138"/>
      <c r="D44" s="138"/>
      <c r="E44" s="138">
        <f>'実質公債費比率（分子）の構造'!L$50</f>
        <v>12</v>
      </c>
      <c r="F44" s="138"/>
      <c r="G44" s="138"/>
      <c r="H44" s="138">
        <f>'実質公債費比率（分子）の構造'!M$50</f>
        <v>11</v>
      </c>
      <c r="I44" s="138"/>
      <c r="J44" s="138"/>
      <c r="K44" s="138">
        <f>'実質公債費比率（分子）の構造'!N$50</f>
        <v>10</v>
      </c>
      <c r="L44" s="138"/>
      <c r="M44" s="138"/>
      <c r="N44" s="138">
        <f>'実質公債費比率（分子）の構造'!O$50</f>
        <v>10</v>
      </c>
      <c r="O44" s="138"/>
      <c r="P44" s="138"/>
    </row>
    <row r="45" spans="1:16" x14ac:dyDescent="0.15">
      <c r="A45" s="138" t="s">
        <v>54</v>
      </c>
      <c r="B45" s="138">
        <f>'実質公債費比率（分子）の構造'!K$49</f>
        <v>184</v>
      </c>
      <c r="C45" s="138"/>
      <c r="D45" s="138"/>
      <c r="E45" s="138">
        <f>'実質公債費比率（分子）の構造'!L$49</f>
        <v>184</v>
      </c>
      <c r="F45" s="138"/>
      <c r="G45" s="138"/>
      <c r="H45" s="138">
        <f>'実質公債費比率（分子）の構造'!M$49</f>
        <v>193</v>
      </c>
      <c r="I45" s="138"/>
      <c r="J45" s="138"/>
      <c r="K45" s="138">
        <f>'実質公債費比率（分子）の構造'!N$49</f>
        <v>200</v>
      </c>
      <c r="L45" s="138"/>
      <c r="M45" s="138"/>
      <c r="N45" s="138">
        <f>'実質公債費比率（分子）の構造'!O$49</f>
        <v>164</v>
      </c>
      <c r="O45" s="138"/>
      <c r="P45" s="138"/>
    </row>
    <row r="46" spans="1:16" x14ac:dyDescent="0.15">
      <c r="A46" s="138" t="s">
        <v>55</v>
      </c>
      <c r="B46" s="138">
        <f>'実質公債費比率（分子）の構造'!K$48</f>
        <v>484</v>
      </c>
      <c r="C46" s="138"/>
      <c r="D46" s="138"/>
      <c r="E46" s="138">
        <f>'実質公債費比率（分子）の構造'!L$48</f>
        <v>486</v>
      </c>
      <c r="F46" s="138"/>
      <c r="G46" s="138"/>
      <c r="H46" s="138">
        <f>'実質公債費比率（分子）の構造'!M$48</f>
        <v>520</v>
      </c>
      <c r="I46" s="138"/>
      <c r="J46" s="138"/>
      <c r="K46" s="138">
        <f>'実質公債費比率（分子）の構造'!N$48</f>
        <v>467</v>
      </c>
      <c r="L46" s="138"/>
      <c r="M46" s="138"/>
      <c r="N46" s="138">
        <f>'実質公債費比率（分子）の構造'!O$48</f>
        <v>460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1382</v>
      </c>
      <c r="C49" s="138"/>
      <c r="D49" s="138"/>
      <c r="E49" s="138">
        <f>'実質公債費比率（分子）の構造'!L$45</f>
        <v>1342</v>
      </c>
      <c r="F49" s="138"/>
      <c r="G49" s="138"/>
      <c r="H49" s="138">
        <f>'実質公債費比率（分子）の構造'!M$45</f>
        <v>1271</v>
      </c>
      <c r="I49" s="138"/>
      <c r="J49" s="138"/>
      <c r="K49" s="138">
        <f>'実質公債費比率（分子）の構造'!N$45</f>
        <v>1187</v>
      </c>
      <c r="L49" s="138"/>
      <c r="M49" s="138"/>
      <c r="N49" s="138">
        <f>'実質公債費比率（分子）の構造'!O$45</f>
        <v>1181</v>
      </c>
      <c r="O49" s="138"/>
      <c r="P49" s="138"/>
    </row>
    <row r="50" spans="1:16" x14ac:dyDescent="0.15">
      <c r="A50" s="138" t="s">
        <v>59</v>
      </c>
      <c r="B50" s="138" t="e">
        <f>NA()</f>
        <v>#N/A</v>
      </c>
      <c r="C50" s="138">
        <f>IF(ISNUMBER('実質公債費比率（分子）の構造'!K$53),'実質公債費比率（分子）の構造'!K$53,NA())</f>
        <v>1022</v>
      </c>
      <c r="D50" s="138" t="e">
        <f>NA()</f>
        <v>#N/A</v>
      </c>
      <c r="E50" s="138" t="e">
        <f>NA()</f>
        <v>#N/A</v>
      </c>
      <c r="F50" s="138">
        <f>IF(ISNUMBER('実質公債費比率（分子）の構造'!L$53),'実質公債費比率（分子）の構造'!L$53,NA())</f>
        <v>957</v>
      </c>
      <c r="G50" s="138" t="e">
        <f>NA()</f>
        <v>#N/A</v>
      </c>
      <c r="H50" s="138" t="e">
        <f>NA()</f>
        <v>#N/A</v>
      </c>
      <c r="I50" s="138">
        <f>IF(ISNUMBER('実質公債費比率（分子）の構造'!M$53),'実質公債費比率（分子）の構造'!M$53,NA())</f>
        <v>942</v>
      </c>
      <c r="J50" s="138" t="e">
        <f>NA()</f>
        <v>#N/A</v>
      </c>
      <c r="K50" s="138" t="e">
        <f>NA()</f>
        <v>#N/A</v>
      </c>
      <c r="L50" s="138">
        <f>IF(ISNUMBER('実質公債費比率（分子）の構造'!N$53),'実質公債費比率（分子）の構造'!N$53,NA())</f>
        <v>765</v>
      </c>
      <c r="M50" s="138" t="e">
        <f>NA()</f>
        <v>#N/A</v>
      </c>
      <c r="N50" s="138" t="e">
        <f>NA()</f>
        <v>#N/A</v>
      </c>
      <c r="O50" s="138">
        <f>IF(ISNUMBER('実質公債費比率（分子）の構造'!O$53),'実質公債費比率（分子）の構造'!O$53,NA())</f>
        <v>767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10791</v>
      </c>
      <c r="E56" s="137"/>
      <c r="F56" s="137"/>
      <c r="G56" s="137">
        <f>'将来負担比率（分子）の構造'!J$52</f>
        <v>10928</v>
      </c>
      <c r="H56" s="137"/>
      <c r="I56" s="137"/>
      <c r="J56" s="137">
        <f>'将来負担比率（分子）の構造'!K$52</f>
        <v>10881</v>
      </c>
      <c r="K56" s="137"/>
      <c r="L56" s="137"/>
      <c r="M56" s="137">
        <f>'将来負担比率（分子）の構造'!L$52</f>
        <v>10584</v>
      </c>
      <c r="N56" s="137"/>
      <c r="O56" s="137"/>
      <c r="P56" s="137">
        <f>'将来負担比率（分子）の構造'!M$52</f>
        <v>10152</v>
      </c>
    </row>
    <row r="57" spans="1:16" x14ac:dyDescent="0.15">
      <c r="A57" s="137" t="s">
        <v>36</v>
      </c>
      <c r="B57" s="137"/>
      <c r="C57" s="137"/>
      <c r="D57" s="137">
        <f>'将来負担比率（分子）の構造'!I$51</f>
        <v>110</v>
      </c>
      <c r="E57" s="137"/>
      <c r="F57" s="137"/>
      <c r="G57" s="137">
        <f>'将来負担比率（分子）の構造'!J$51</f>
        <v>87</v>
      </c>
      <c r="H57" s="137"/>
      <c r="I57" s="137"/>
      <c r="J57" s="137">
        <f>'将来負担比率（分子）の構造'!K$51</f>
        <v>73</v>
      </c>
      <c r="K57" s="137"/>
      <c r="L57" s="137"/>
      <c r="M57" s="137">
        <f>'将来負担比率（分子）の構造'!L$51</f>
        <v>63</v>
      </c>
      <c r="N57" s="137"/>
      <c r="O57" s="137"/>
      <c r="P57" s="137">
        <f>'将来負担比率（分子）の構造'!M$51</f>
        <v>53</v>
      </c>
    </row>
    <row r="58" spans="1:16" x14ac:dyDescent="0.15">
      <c r="A58" s="137" t="s">
        <v>35</v>
      </c>
      <c r="B58" s="137"/>
      <c r="C58" s="137"/>
      <c r="D58" s="137">
        <f>'将来負担比率（分子）の構造'!I$50</f>
        <v>2870</v>
      </c>
      <c r="E58" s="137"/>
      <c r="F58" s="137"/>
      <c r="G58" s="137">
        <f>'将来負担比率（分子）の構造'!J$50</f>
        <v>2997</v>
      </c>
      <c r="H58" s="137"/>
      <c r="I58" s="137"/>
      <c r="J58" s="137">
        <f>'将来負担比率（分子）の構造'!K$50</f>
        <v>2720</v>
      </c>
      <c r="K58" s="137"/>
      <c r="L58" s="137"/>
      <c r="M58" s="137">
        <f>'将来負担比率（分子）の構造'!L$50</f>
        <v>3564</v>
      </c>
      <c r="N58" s="137"/>
      <c r="O58" s="137"/>
      <c r="P58" s="137">
        <f>'将来負担比率（分子）の構造'!M$50</f>
        <v>3856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125</v>
      </c>
      <c r="C61" s="137"/>
      <c r="D61" s="137"/>
      <c r="E61" s="137">
        <f>'将来負担比率（分子）の構造'!J$46</f>
        <v>100</v>
      </c>
      <c r="F61" s="137"/>
      <c r="G61" s="137"/>
      <c r="H61" s="137">
        <f>'将来負担比率（分子）の構造'!K$46</f>
        <v>75</v>
      </c>
      <c r="I61" s="137"/>
      <c r="J61" s="137"/>
      <c r="K61" s="137">
        <f>'将来負担比率（分子）の構造'!L$46</f>
        <v>28</v>
      </c>
      <c r="L61" s="137"/>
      <c r="M61" s="137"/>
      <c r="N61" s="137">
        <f>'将来負担比率（分子）の構造'!M$46</f>
        <v>3</v>
      </c>
      <c r="O61" s="137"/>
      <c r="P61" s="137"/>
    </row>
    <row r="62" spans="1:16" x14ac:dyDescent="0.15">
      <c r="A62" s="137" t="s">
        <v>29</v>
      </c>
      <c r="B62" s="137">
        <f>'将来負担比率（分子）の構造'!I$45</f>
        <v>2807</v>
      </c>
      <c r="C62" s="137"/>
      <c r="D62" s="137"/>
      <c r="E62" s="137">
        <f>'将来負担比率（分子）の構造'!J$45</f>
        <v>2855</v>
      </c>
      <c r="F62" s="137"/>
      <c r="G62" s="137"/>
      <c r="H62" s="137">
        <f>'将来負担比率（分子）の構造'!K$45</f>
        <v>2962</v>
      </c>
      <c r="I62" s="137"/>
      <c r="J62" s="137"/>
      <c r="K62" s="137">
        <f>'将来負担比率（分子）の構造'!L$45</f>
        <v>2215</v>
      </c>
      <c r="L62" s="137"/>
      <c r="M62" s="137"/>
      <c r="N62" s="137">
        <f>'将来負担比率（分子）の構造'!M$45</f>
        <v>2140</v>
      </c>
      <c r="O62" s="137"/>
      <c r="P62" s="137"/>
    </row>
    <row r="63" spans="1:16" x14ac:dyDescent="0.15">
      <c r="A63" s="137" t="s">
        <v>28</v>
      </c>
      <c r="B63" s="137">
        <f>'将来負担比率（分子）の構造'!I$44</f>
        <v>749</v>
      </c>
      <c r="C63" s="137"/>
      <c r="D63" s="137"/>
      <c r="E63" s="137">
        <f>'将来負担比率（分子）の構造'!J$44</f>
        <v>655</v>
      </c>
      <c r="F63" s="137"/>
      <c r="G63" s="137"/>
      <c r="H63" s="137">
        <f>'将来負担比率（分子）の構造'!K$44</f>
        <v>515</v>
      </c>
      <c r="I63" s="137"/>
      <c r="J63" s="137"/>
      <c r="K63" s="137">
        <f>'将来負担比率（分子）の構造'!L$44</f>
        <v>350</v>
      </c>
      <c r="L63" s="137"/>
      <c r="M63" s="137"/>
      <c r="N63" s="137">
        <f>'将来負担比率（分子）の構造'!M$44</f>
        <v>197</v>
      </c>
      <c r="O63" s="137"/>
      <c r="P63" s="137"/>
    </row>
    <row r="64" spans="1:16" x14ac:dyDescent="0.15">
      <c r="A64" s="137" t="s">
        <v>27</v>
      </c>
      <c r="B64" s="137">
        <f>'将来負担比率（分子）の構造'!I$43</f>
        <v>5263</v>
      </c>
      <c r="C64" s="137"/>
      <c r="D64" s="137"/>
      <c r="E64" s="137">
        <f>'将来負担比率（分子）の構造'!J$43</f>
        <v>5271</v>
      </c>
      <c r="F64" s="137"/>
      <c r="G64" s="137"/>
      <c r="H64" s="137">
        <f>'将来負担比率（分子）の構造'!K$43</f>
        <v>5247</v>
      </c>
      <c r="I64" s="137"/>
      <c r="J64" s="137"/>
      <c r="K64" s="137">
        <f>'将来負担比率（分子）の構造'!L$43</f>
        <v>4773</v>
      </c>
      <c r="L64" s="137"/>
      <c r="M64" s="137"/>
      <c r="N64" s="137">
        <f>'将来負担比率（分子）の構造'!M$43</f>
        <v>4727</v>
      </c>
      <c r="O64" s="137"/>
      <c r="P64" s="137"/>
    </row>
    <row r="65" spans="1:16" x14ac:dyDescent="0.15">
      <c r="A65" s="137" t="s">
        <v>26</v>
      </c>
      <c r="B65" s="137">
        <f>'将来負担比率（分子）の構造'!I$42</f>
        <v>321</v>
      </c>
      <c r="C65" s="137"/>
      <c r="D65" s="137"/>
      <c r="E65" s="137">
        <f>'将来負担比率（分子）の構造'!J$42</f>
        <v>310</v>
      </c>
      <c r="F65" s="137"/>
      <c r="G65" s="137"/>
      <c r="H65" s="137">
        <f>'将来負担比率（分子）の構造'!K$42</f>
        <v>35</v>
      </c>
      <c r="I65" s="137"/>
      <c r="J65" s="137"/>
      <c r="K65" s="137">
        <f>'将来負担比率（分子）の構造'!L$42</f>
        <v>24</v>
      </c>
      <c r="L65" s="137"/>
      <c r="M65" s="137"/>
      <c r="N65" s="137">
        <f>'将来負担比率（分子）の構造'!M$42</f>
        <v>15</v>
      </c>
      <c r="O65" s="137"/>
      <c r="P65" s="137"/>
    </row>
    <row r="66" spans="1:16" x14ac:dyDescent="0.15">
      <c r="A66" s="137" t="s">
        <v>25</v>
      </c>
      <c r="B66" s="137">
        <f>'将来負担比率（分子）の構造'!I$41</f>
        <v>10995</v>
      </c>
      <c r="C66" s="137"/>
      <c r="D66" s="137"/>
      <c r="E66" s="137">
        <f>'将来負担比率（分子）の構造'!J$41</f>
        <v>11093</v>
      </c>
      <c r="F66" s="137"/>
      <c r="G66" s="137"/>
      <c r="H66" s="137">
        <f>'将来負担比率（分子）の構造'!K$41</f>
        <v>11252</v>
      </c>
      <c r="I66" s="137"/>
      <c r="J66" s="137"/>
      <c r="K66" s="137">
        <f>'将来負担比率（分子）の構造'!L$41</f>
        <v>11373</v>
      </c>
      <c r="L66" s="137"/>
      <c r="M66" s="137"/>
      <c r="N66" s="137">
        <f>'将来負担比率（分子）の構造'!M$41</f>
        <v>11020</v>
      </c>
      <c r="O66" s="137"/>
      <c r="P66" s="137"/>
    </row>
    <row r="67" spans="1:16" x14ac:dyDescent="0.15">
      <c r="A67" s="137" t="s">
        <v>63</v>
      </c>
      <c r="B67" s="137" t="e">
        <f>NA()</f>
        <v>#N/A</v>
      </c>
      <c r="C67" s="137">
        <f>IF(ISNUMBER('将来負担比率（分子）の構造'!I$53), IF('将来負担比率（分子）の構造'!I$53 &lt; 0, 0, '将来負担比率（分子）の構造'!I$53), NA())</f>
        <v>6489</v>
      </c>
      <c r="D67" s="137" t="e">
        <f>NA()</f>
        <v>#N/A</v>
      </c>
      <c r="E67" s="137" t="e">
        <f>NA()</f>
        <v>#N/A</v>
      </c>
      <c r="F67" s="137">
        <f>IF(ISNUMBER('将来負担比率（分子）の構造'!J$53), IF('将来負担比率（分子）の構造'!J$53 &lt; 0, 0, '将来負担比率（分子）の構造'!J$53), NA())</f>
        <v>6272</v>
      </c>
      <c r="G67" s="137" t="e">
        <f>NA()</f>
        <v>#N/A</v>
      </c>
      <c r="H67" s="137" t="e">
        <f>NA()</f>
        <v>#N/A</v>
      </c>
      <c r="I67" s="137">
        <f>IF(ISNUMBER('将来負担比率（分子）の構造'!K$53), IF('将来負担比率（分子）の構造'!K$53 &lt; 0, 0, '将来負担比率（分子）の構造'!K$53), NA())</f>
        <v>6412</v>
      </c>
      <c r="J67" s="137" t="e">
        <f>NA()</f>
        <v>#N/A</v>
      </c>
      <c r="K67" s="137" t="e">
        <f>NA()</f>
        <v>#N/A</v>
      </c>
      <c r="L67" s="137">
        <f>IF(ISNUMBER('将来負担比率（分子）の構造'!L$53), IF('将来負担比率（分子）の構造'!L$53 &lt; 0, 0, '将来負担比率（分子）の構造'!L$53), NA())</f>
        <v>4553</v>
      </c>
      <c r="M67" s="137" t="e">
        <f>NA()</f>
        <v>#N/A</v>
      </c>
      <c r="N67" s="137" t="e">
        <f>NA()</f>
        <v>#N/A</v>
      </c>
      <c r="O67" s="137">
        <f>IF(ISNUMBER('将来負担比率（分子）の構造'!M$53), IF('将来負担比率（分子）の構造'!M$53 &lt; 0, 0, '将来負担比率（分子）の構造'!M$53), NA())</f>
        <v>4039</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2128444</v>
      </c>
      <c r="S5" s="615"/>
      <c r="T5" s="615"/>
      <c r="U5" s="615"/>
      <c r="V5" s="615"/>
      <c r="W5" s="615"/>
      <c r="X5" s="615"/>
      <c r="Y5" s="616"/>
      <c r="Z5" s="617">
        <v>18.600000000000001</v>
      </c>
      <c r="AA5" s="617"/>
      <c r="AB5" s="617"/>
      <c r="AC5" s="617"/>
      <c r="AD5" s="618">
        <v>2128444</v>
      </c>
      <c r="AE5" s="618"/>
      <c r="AF5" s="618"/>
      <c r="AG5" s="618"/>
      <c r="AH5" s="618"/>
      <c r="AI5" s="618"/>
      <c r="AJ5" s="618"/>
      <c r="AK5" s="618"/>
      <c r="AL5" s="619">
        <v>33</v>
      </c>
      <c r="AM5" s="620"/>
      <c r="AN5" s="620"/>
      <c r="AO5" s="621"/>
      <c r="AP5" s="611" t="s">
        <v>210</v>
      </c>
      <c r="AQ5" s="612"/>
      <c r="AR5" s="612"/>
      <c r="AS5" s="612"/>
      <c r="AT5" s="612"/>
      <c r="AU5" s="612"/>
      <c r="AV5" s="612"/>
      <c r="AW5" s="612"/>
      <c r="AX5" s="612"/>
      <c r="AY5" s="612"/>
      <c r="AZ5" s="612"/>
      <c r="BA5" s="612"/>
      <c r="BB5" s="612"/>
      <c r="BC5" s="612"/>
      <c r="BD5" s="612"/>
      <c r="BE5" s="612"/>
      <c r="BF5" s="613"/>
      <c r="BG5" s="625">
        <v>2128444</v>
      </c>
      <c r="BH5" s="626"/>
      <c r="BI5" s="626"/>
      <c r="BJ5" s="626"/>
      <c r="BK5" s="626"/>
      <c r="BL5" s="626"/>
      <c r="BM5" s="626"/>
      <c r="BN5" s="627"/>
      <c r="BO5" s="628">
        <v>100</v>
      </c>
      <c r="BP5" s="628"/>
      <c r="BQ5" s="628"/>
      <c r="BR5" s="628"/>
      <c r="BS5" s="629">
        <v>27562</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118158</v>
      </c>
      <c r="S6" s="626"/>
      <c r="T6" s="626"/>
      <c r="U6" s="626"/>
      <c r="V6" s="626"/>
      <c r="W6" s="626"/>
      <c r="X6" s="626"/>
      <c r="Y6" s="627"/>
      <c r="Z6" s="628">
        <v>1</v>
      </c>
      <c r="AA6" s="628"/>
      <c r="AB6" s="628"/>
      <c r="AC6" s="628"/>
      <c r="AD6" s="629">
        <v>118158</v>
      </c>
      <c r="AE6" s="629"/>
      <c r="AF6" s="629"/>
      <c r="AG6" s="629"/>
      <c r="AH6" s="629"/>
      <c r="AI6" s="629"/>
      <c r="AJ6" s="629"/>
      <c r="AK6" s="629"/>
      <c r="AL6" s="630">
        <v>1.8</v>
      </c>
      <c r="AM6" s="631"/>
      <c r="AN6" s="631"/>
      <c r="AO6" s="632"/>
      <c r="AP6" s="622" t="s">
        <v>215</v>
      </c>
      <c r="AQ6" s="623"/>
      <c r="AR6" s="623"/>
      <c r="AS6" s="623"/>
      <c r="AT6" s="623"/>
      <c r="AU6" s="623"/>
      <c r="AV6" s="623"/>
      <c r="AW6" s="623"/>
      <c r="AX6" s="623"/>
      <c r="AY6" s="623"/>
      <c r="AZ6" s="623"/>
      <c r="BA6" s="623"/>
      <c r="BB6" s="623"/>
      <c r="BC6" s="623"/>
      <c r="BD6" s="623"/>
      <c r="BE6" s="623"/>
      <c r="BF6" s="624"/>
      <c r="BG6" s="625">
        <v>2128444</v>
      </c>
      <c r="BH6" s="626"/>
      <c r="BI6" s="626"/>
      <c r="BJ6" s="626"/>
      <c r="BK6" s="626"/>
      <c r="BL6" s="626"/>
      <c r="BM6" s="626"/>
      <c r="BN6" s="627"/>
      <c r="BO6" s="628">
        <v>100</v>
      </c>
      <c r="BP6" s="628"/>
      <c r="BQ6" s="628"/>
      <c r="BR6" s="628"/>
      <c r="BS6" s="629">
        <v>27562</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126388</v>
      </c>
      <c r="CS6" s="626"/>
      <c r="CT6" s="626"/>
      <c r="CU6" s="626"/>
      <c r="CV6" s="626"/>
      <c r="CW6" s="626"/>
      <c r="CX6" s="626"/>
      <c r="CY6" s="627"/>
      <c r="CZ6" s="628">
        <v>1.1000000000000001</v>
      </c>
      <c r="DA6" s="628"/>
      <c r="DB6" s="628"/>
      <c r="DC6" s="628"/>
      <c r="DD6" s="634" t="s">
        <v>217</v>
      </c>
      <c r="DE6" s="626"/>
      <c r="DF6" s="626"/>
      <c r="DG6" s="626"/>
      <c r="DH6" s="626"/>
      <c r="DI6" s="626"/>
      <c r="DJ6" s="626"/>
      <c r="DK6" s="626"/>
      <c r="DL6" s="626"/>
      <c r="DM6" s="626"/>
      <c r="DN6" s="626"/>
      <c r="DO6" s="626"/>
      <c r="DP6" s="627"/>
      <c r="DQ6" s="634">
        <v>126388</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5550</v>
      </c>
      <c r="S7" s="626"/>
      <c r="T7" s="626"/>
      <c r="U7" s="626"/>
      <c r="V7" s="626"/>
      <c r="W7" s="626"/>
      <c r="X7" s="626"/>
      <c r="Y7" s="627"/>
      <c r="Z7" s="628">
        <v>0</v>
      </c>
      <c r="AA7" s="628"/>
      <c r="AB7" s="628"/>
      <c r="AC7" s="628"/>
      <c r="AD7" s="629">
        <v>5550</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852524</v>
      </c>
      <c r="BH7" s="626"/>
      <c r="BI7" s="626"/>
      <c r="BJ7" s="626"/>
      <c r="BK7" s="626"/>
      <c r="BL7" s="626"/>
      <c r="BM7" s="626"/>
      <c r="BN7" s="627"/>
      <c r="BO7" s="628">
        <v>40.1</v>
      </c>
      <c r="BP7" s="628"/>
      <c r="BQ7" s="628"/>
      <c r="BR7" s="628"/>
      <c r="BS7" s="629">
        <v>27562</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1506808</v>
      </c>
      <c r="CS7" s="626"/>
      <c r="CT7" s="626"/>
      <c r="CU7" s="626"/>
      <c r="CV7" s="626"/>
      <c r="CW7" s="626"/>
      <c r="CX7" s="626"/>
      <c r="CY7" s="627"/>
      <c r="CZ7" s="628">
        <v>13.5</v>
      </c>
      <c r="DA7" s="628"/>
      <c r="DB7" s="628"/>
      <c r="DC7" s="628"/>
      <c r="DD7" s="634">
        <v>73068</v>
      </c>
      <c r="DE7" s="626"/>
      <c r="DF7" s="626"/>
      <c r="DG7" s="626"/>
      <c r="DH7" s="626"/>
      <c r="DI7" s="626"/>
      <c r="DJ7" s="626"/>
      <c r="DK7" s="626"/>
      <c r="DL7" s="626"/>
      <c r="DM7" s="626"/>
      <c r="DN7" s="626"/>
      <c r="DO7" s="626"/>
      <c r="DP7" s="627"/>
      <c r="DQ7" s="634">
        <v>1115058</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5655</v>
      </c>
      <c r="S8" s="626"/>
      <c r="T8" s="626"/>
      <c r="U8" s="626"/>
      <c r="V8" s="626"/>
      <c r="W8" s="626"/>
      <c r="X8" s="626"/>
      <c r="Y8" s="627"/>
      <c r="Z8" s="628">
        <v>0</v>
      </c>
      <c r="AA8" s="628"/>
      <c r="AB8" s="628"/>
      <c r="AC8" s="628"/>
      <c r="AD8" s="629">
        <v>5655</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30999</v>
      </c>
      <c r="BH8" s="626"/>
      <c r="BI8" s="626"/>
      <c r="BJ8" s="626"/>
      <c r="BK8" s="626"/>
      <c r="BL8" s="626"/>
      <c r="BM8" s="626"/>
      <c r="BN8" s="627"/>
      <c r="BO8" s="628">
        <v>1.5</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4371584</v>
      </c>
      <c r="CS8" s="626"/>
      <c r="CT8" s="626"/>
      <c r="CU8" s="626"/>
      <c r="CV8" s="626"/>
      <c r="CW8" s="626"/>
      <c r="CX8" s="626"/>
      <c r="CY8" s="627"/>
      <c r="CZ8" s="628">
        <v>39.1</v>
      </c>
      <c r="DA8" s="628"/>
      <c r="DB8" s="628"/>
      <c r="DC8" s="628"/>
      <c r="DD8" s="634">
        <v>42121</v>
      </c>
      <c r="DE8" s="626"/>
      <c r="DF8" s="626"/>
      <c r="DG8" s="626"/>
      <c r="DH8" s="626"/>
      <c r="DI8" s="626"/>
      <c r="DJ8" s="626"/>
      <c r="DK8" s="626"/>
      <c r="DL8" s="626"/>
      <c r="DM8" s="626"/>
      <c r="DN8" s="626"/>
      <c r="DO8" s="626"/>
      <c r="DP8" s="627"/>
      <c r="DQ8" s="634">
        <v>2351218</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3339</v>
      </c>
      <c r="S9" s="626"/>
      <c r="T9" s="626"/>
      <c r="U9" s="626"/>
      <c r="V9" s="626"/>
      <c r="W9" s="626"/>
      <c r="X9" s="626"/>
      <c r="Y9" s="627"/>
      <c r="Z9" s="628">
        <v>0</v>
      </c>
      <c r="AA9" s="628"/>
      <c r="AB9" s="628"/>
      <c r="AC9" s="628"/>
      <c r="AD9" s="629">
        <v>3339</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672351</v>
      </c>
      <c r="BH9" s="626"/>
      <c r="BI9" s="626"/>
      <c r="BJ9" s="626"/>
      <c r="BK9" s="626"/>
      <c r="BL9" s="626"/>
      <c r="BM9" s="626"/>
      <c r="BN9" s="627"/>
      <c r="BO9" s="628">
        <v>31.6</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823865</v>
      </c>
      <c r="CS9" s="626"/>
      <c r="CT9" s="626"/>
      <c r="CU9" s="626"/>
      <c r="CV9" s="626"/>
      <c r="CW9" s="626"/>
      <c r="CX9" s="626"/>
      <c r="CY9" s="627"/>
      <c r="CZ9" s="628">
        <v>7.4</v>
      </c>
      <c r="DA9" s="628"/>
      <c r="DB9" s="628"/>
      <c r="DC9" s="628"/>
      <c r="DD9" s="634">
        <v>16525</v>
      </c>
      <c r="DE9" s="626"/>
      <c r="DF9" s="626"/>
      <c r="DG9" s="626"/>
      <c r="DH9" s="626"/>
      <c r="DI9" s="626"/>
      <c r="DJ9" s="626"/>
      <c r="DK9" s="626"/>
      <c r="DL9" s="626"/>
      <c r="DM9" s="626"/>
      <c r="DN9" s="626"/>
      <c r="DO9" s="626"/>
      <c r="DP9" s="627"/>
      <c r="DQ9" s="634">
        <v>719145</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375675</v>
      </c>
      <c r="S10" s="626"/>
      <c r="T10" s="626"/>
      <c r="U10" s="626"/>
      <c r="V10" s="626"/>
      <c r="W10" s="626"/>
      <c r="X10" s="626"/>
      <c r="Y10" s="627"/>
      <c r="Z10" s="628">
        <v>3.3</v>
      </c>
      <c r="AA10" s="628"/>
      <c r="AB10" s="628"/>
      <c r="AC10" s="628"/>
      <c r="AD10" s="629">
        <v>375675</v>
      </c>
      <c r="AE10" s="629"/>
      <c r="AF10" s="629"/>
      <c r="AG10" s="629"/>
      <c r="AH10" s="629"/>
      <c r="AI10" s="629"/>
      <c r="AJ10" s="629"/>
      <c r="AK10" s="629"/>
      <c r="AL10" s="630">
        <v>5.8</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63358</v>
      </c>
      <c r="BH10" s="626"/>
      <c r="BI10" s="626"/>
      <c r="BJ10" s="626"/>
      <c r="BK10" s="626"/>
      <c r="BL10" s="626"/>
      <c r="BM10" s="626"/>
      <c r="BN10" s="627"/>
      <c r="BO10" s="628">
        <v>3</v>
      </c>
      <c r="BP10" s="628"/>
      <c r="BQ10" s="628"/>
      <c r="BR10" s="628"/>
      <c r="BS10" s="634">
        <v>10541</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223</v>
      </c>
      <c r="CS10" s="626"/>
      <c r="CT10" s="626"/>
      <c r="CU10" s="626"/>
      <c r="CV10" s="626"/>
      <c r="CW10" s="626"/>
      <c r="CX10" s="626"/>
      <c r="CY10" s="627"/>
      <c r="CZ10" s="628" t="s">
        <v>223</v>
      </c>
      <c r="DA10" s="628"/>
      <c r="DB10" s="628"/>
      <c r="DC10" s="628"/>
      <c r="DD10" s="634" t="s">
        <v>223</v>
      </c>
      <c r="DE10" s="626"/>
      <c r="DF10" s="626"/>
      <c r="DG10" s="626"/>
      <c r="DH10" s="626"/>
      <c r="DI10" s="626"/>
      <c r="DJ10" s="626"/>
      <c r="DK10" s="626"/>
      <c r="DL10" s="626"/>
      <c r="DM10" s="626"/>
      <c r="DN10" s="626"/>
      <c r="DO10" s="626"/>
      <c r="DP10" s="627"/>
      <c r="DQ10" s="634" t="s">
        <v>223</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223</v>
      </c>
      <c r="S11" s="626"/>
      <c r="T11" s="626"/>
      <c r="U11" s="626"/>
      <c r="V11" s="626"/>
      <c r="W11" s="626"/>
      <c r="X11" s="626"/>
      <c r="Y11" s="627"/>
      <c r="Z11" s="628" t="s">
        <v>223</v>
      </c>
      <c r="AA11" s="628"/>
      <c r="AB11" s="628"/>
      <c r="AC11" s="628"/>
      <c r="AD11" s="629" t="s">
        <v>223</v>
      </c>
      <c r="AE11" s="629"/>
      <c r="AF11" s="629"/>
      <c r="AG11" s="629"/>
      <c r="AH11" s="629"/>
      <c r="AI11" s="629"/>
      <c r="AJ11" s="629"/>
      <c r="AK11" s="629"/>
      <c r="AL11" s="630" t="s">
        <v>223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85816</v>
      </c>
      <c r="BH11" s="626"/>
      <c r="BI11" s="626"/>
      <c r="BJ11" s="626"/>
      <c r="BK11" s="626"/>
      <c r="BL11" s="626"/>
      <c r="BM11" s="626"/>
      <c r="BN11" s="627"/>
      <c r="BO11" s="628">
        <v>4</v>
      </c>
      <c r="BP11" s="628"/>
      <c r="BQ11" s="628"/>
      <c r="BR11" s="628"/>
      <c r="BS11" s="634">
        <v>17021</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406189</v>
      </c>
      <c r="CS11" s="626"/>
      <c r="CT11" s="626"/>
      <c r="CU11" s="626"/>
      <c r="CV11" s="626"/>
      <c r="CW11" s="626"/>
      <c r="CX11" s="626"/>
      <c r="CY11" s="627"/>
      <c r="CZ11" s="628">
        <v>3.6</v>
      </c>
      <c r="DA11" s="628"/>
      <c r="DB11" s="628"/>
      <c r="DC11" s="628"/>
      <c r="DD11" s="634">
        <v>122106</v>
      </c>
      <c r="DE11" s="626"/>
      <c r="DF11" s="626"/>
      <c r="DG11" s="626"/>
      <c r="DH11" s="626"/>
      <c r="DI11" s="626"/>
      <c r="DJ11" s="626"/>
      <c r="DK11" s="626"/>
      <c r="DL11" s="626"/>
      <c r="DM11" s="626"/>
      <c r="DN11" s="626"/>
      <c r="DO11" s="626"/>
      <c r="DP11" s="627"/>
      <c r="DQ11" s="634">
        <v>236953</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1011464</v>
      </c>
      <c r="BH12" s="626"/>
      <c r="BI12" s="626"/>
      <c r="BJ12" s="626"/>
      <c r="BK12" s="626"/>
      <c r="BL12" s="626"/>
      <c r="BM12" s="626"/>
      <c r="BN12" s="627"/>
      <c r="BO12" s="628">
        <v>47.5</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147018</v>
      </c>
      <c r="CS12" s="626"/>
      <c r="CT12" s="626"/>
      <c r="CU12" s="626"/>
      <c r="CV12" s="626"/>
      <c r="CW12" s="626"/>
      <c r="CX12" s="626"/>
      <c r="CY12" s="627"/>
      <c r="CZ12" s="628">
        <v>1.3</v>
      </c>
      <c r="DA12" s="628"/>
      <c r="DB12" s="628"/>
      <c r="DC12" s="628"/>
      <c r="DD12" s="634">
        <v>7462</v>
      </c>
      <c r="DE12" s="626"/>
      <c r="DF12" s="626"/>
      <c r="DG12" s="626"/>
      <c r="DH12" s="626"/>
      <c r="DI12" s="626"/>
      <c r="DJ12" s="626"/>
      <c r="DK12" s="626"/>
      <c r="DL12" s="626"/>
      <c r="DM12" s="626"/>
      <c r="DN12" s="626"/>
      <c r="DO12" s="626"/>
      <c r="DP12" s="627"/>
      <c r="DQ12" s="634">
        <v>141508</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16244</v>
      </c>
      <c r="S13" s="626"/>
      <c r="T13" s="626"/>
      <c r="U13" s="626"/>
      <c r="V13" s="626"/>
      <c r="W13" s="626"/>
      <c r="X13" s="626"/>
      <c r="Y13" s="627"/>
      <c r="Z13" s="628">
        <v>0.1</v>
      </c>
      <c r="AA13" s="628"/>
      <c r="AB13" s="628"/>
      <c r="AC13" s="628"/>
      <c r="AD13" s="629">
        <v>16244</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1002938</v>
      </c>
      <c r="BH13" s="626"/>
      <c r="BI13" s="626"/>
      <c r="BJ13" s="626"/>
      <c r="BK13" s="626"/>
      <c r="BL13" s="626"/>
      <c r="BM13" s="626"/>
      <c r="BN13" s="627"/>
      <c r="BO13" s="628">
        <v>47.1</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1016383</v>
      </c>
      <c r="CS13" s="626"/>
      <c r="CT13" s="626"/>
      <c r="CU13" s="626"/>
      <c r="CV13" s="626"/>
      <c r="CW13" s="626"/>
      <c r="CX13" s="626"/>
      <c r="CY13" s="627"/>
      <c r="CZ13" s="628">
        <v>9.1</v>
      </c>
      <c r="DA13" s="628"/>
      <c r="DB13" s="628"/>
      <c r="DC13" s="628"/>
      <c r="DD13" s="634">
        <v>509203</v>
      </c>
      <c r="DE13" s="626"/>
      <c r="DF13" s="626"/>
      <c r="DG13" s="626"/>
      <c r="DH13" s="626"/>
      <c r="DI13" s="626"/>
      <c r="DJ13" s="626"/>
      <c r="DK13" s="626"/>
      <c r="DL13" s="626"/>
      <c r="DM13" s="626"/>
      <c r="DN13" s="626"/>
      <c r="DO13" s="626"/>
      <c r="DP13" s="627"/>
      <c r="DQ13" s="634">
        <v>617125</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76698</v>
      </c>
      <c r="BH14" s="626"/>
      <c r="BI14" s="626"/>
      <c r="BJ14" s="626"/>
      <c r="BK14" s="626"/>
      <c r="BL14" s="626"/>
      <c r="BM14" s="626"/>
      <c r="BN14" s="627"/>
      <c r="BO14" s="628">
        <v>3.6</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553789</v>
      </c>
      <c r="CS14" s="626"/>
      <c r="CT14" s="626"/>
      <c r="CU14" s="626"/>
      <c r="CV14" s="626"/>
      <c r="CW14" s="626"/>
      <c r="CX14" s="626"/>
      <c r="CY14" s="627"/>
      <c r="CZ14" s="628">
        <v>5</v>
      </c>
      <c r="DA14" s="628"/>
      <c r="DB14" s="628"/>
      <c r="DC14" s="628"/>
      <c r="DD14" s="634">
        <v>169242</v>
      </c>
      <c r="DE14" s="626"/>
      <c r="DF14" s="626"/>
      <c r="DG14" s="626"/>
      <c r="DH14" s="626"/>
      <c r="DI14" s="626"/>
      <c r="DJ14" s="626"/>
      <c r="DK14" s="626"/>
      <c r="DL14" s="626"/>
      <c r="DM14" s="626"/>
      <c r="DN14" s="626"/>
      <c r="DO14" s="626"/>
      <c r="DP14" s="627"/>
      <c r="DQ14" s="634">
        <v>365780</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5497</v>
      </c>
      <c r="S15" s="626"/>
      <c r="T15" s="626"/>
      <c r="U15" s="626"/>
      <c r="V15" s="626"/>
      <c r="W15" s="626"/>
      <c r="X15" s="626"/>
      <c r="Y15" s="627"/>
      <c r="Z15" s="628">
        <v>0</v>
      </c>
      <c r="AA15" s="628"/>
      <c r="AB15" s="628"/>
      <c r="AC15" s="628"/>
      <c r="AD15" s="629">
        <v>5497</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187758</v>
      </c>
      <c r="BH15" s="626"/>
      <c r="BI15" s="626"/>
      <c r="BJ15" s="626"/>
      <c r="BK15" s="626"/>
      <c r="BL15" s="626"/>
      <c r="BM15" s="626"/>
      <c r="BN15" s="627"/>
      <c r="BO15" s="628">
        <v>8.8000000000000007</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932350</v>
      </c>
      <c r="CS15" s="626"/>
      <c r="CT15" s="626"/>
      <c r="CU15" s="626"/>
      <c r="CV15" s="626"/>
      <c r="CW15" s="626"/>
      <c r="CX15" s="626"/>
      <c r="CY15" s="627"/>
      <c r="CZ15" s="628">
        <v>8.3000000000000007</v>
      </c>
      <c r="DA15" s="628"/>
      <c r="DB15" s="628"/>
      <c r="DC15" s="628"/>
      <c r="DD15" s="634">
        <v>234064</v>
      </c>
      <c r="DE15" s="626"/>
      <c r="DF15" s="626"/>
      <c r="DG15" s="626"/>
      <c r="DH15" s="626"/>
      <c r="DI15" s="626"/>
      <c r="DJ15" s="626"/>
      <c r="DK15" s="626"/>
      <c r="DL15" s="626"/>
      <c r="DM15" s="626"/>
      <c r="DN15" s="626"/>
      <c r="DO15" s="626"/>
      <c r="DP15" s="627"/>
      <c r="DQ15" s="634">
        <v>605178</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4490826</v>
      </c>
      <c r="S16" s="626"/>
      <c r="T16" s="626"/>
      <c r="U16" s="626"/>
      <c r="V16" s="626"/>
      <c r="W16" s="626"/>
      <c r="X16" s="626"/>
      <c r="Y16" s="627"/>
      <c r="Z16" s="628">
        <v>39.299999999999997</v>
      </c>
      <c r="AA16" s="628"/>
      <c r="AB16" s="628"/>
      <c r="AC16" s="628"/>
      <c r="AD16" s="629">
        <v>3778374</v>
      </c>
      <c r="AE16" s="629"/>
      <c r="AF16" s="629"/>
      <c r="AG16" s="629"/>
      <c r="AH16" s="629"/>
      <c r="AI16" s="629"/>
      <c r="AJ16" s="629"/>
      <c r="AK16" s="629"/>
      <c r="AL16" s="630">
        <v>58.5</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87828</v>
      </c>
      <c r="CS16" s="626"/>
      <c r="CT16" s="626"/>
      <c r="CU16" s="626"/>
      <c r="CV16" s="626"/>
      <c r="CW16" s="626"/>
      <c r="CX16" s="626"/>
      <c r="CY16" s="627"/>
      <c r="CZ16" s="628">
        <v>0.8</v>
      </c>
      <c r="DA16" s="628"/>
      <c r="DB16" s="628"/>
      <c r="DC16" s="628"/>
      <c r="DD16" s="634" t="s">
        <v>223</v>
      </c>
      <c r="DE16" s="626"/>
      <c r="DF16" s="626"/>
      <c r="DG16" s="626"/>
      <c r="DH16" s="626"/>
      <c r="DI16" s="626"/>
      <c r="DJ16" s="626"/>
      <c r="DK16" s="626"/>
      <c r="DL16" s="626"/>
      <c r="DM16" s="626"/>
      <c r="DN16" s="626"/>
      <c r="DO16" s="626"/>
      <c r="DP16" s="627"/>
      <c r="DQ16" s="634">
        <v>21204</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3778374</v>
      </c>
      <c r="S17" s="626"/>
      <c r="T17" s="626"/>
      <c r="U17" s="626"/>
      <c r="V17" s="626"/>
      <c r="W17" s="626"/>
      <c r="X17" s="626"/>
      <c r="Y17" s="627"/>
      <c r="Z17" s="628">
        <v>33.1</v>
      </c>
      <c r="AA17" s="628"/>
      <c r="AB17" s="628"/>
      <c r="AC17" s="628"/>
      <c r="AD17" s="629">
        <v>3778374</v>
      </c>
      <c r="AE17" s="629"/>
      <c r="AF17" s="629"/>
      <c r="AG17" s="629"/>
      <c r="AH17" s="629"/>
      <c r="AI17" s="629"/>
      <c r="AJ17" s="629"/>
      <c r="AK17" s="629"/>
      <c r="AL17" s="630">
        <v>58.5</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1181072</v>
      </c>
      <c r="CS17" s="626"/>
      <c r="CT17" s="626"/>
      <c r="CU17" s="626"/>
      <c r="CV17" s="626"/>
      <c r="CW17" s="626"/>
      <c r="CX17" s="626"/>
      <c r="CY17" s="627"/>
      <c r="CZ17" s="628">
        <v>10.6</v>
      </c>
      <c r="DA17" s="628"/>
      <c r="DB17" s="628"/>
      <c r="DC17" s="628"/>
      <c r="DD17" s="634" t="s">
        <v>223</v>
      </c>
      <c r="DE17" s="626"/>
      <c r="DF17" s="626"/>
      <c r="DG17" s="626"/>
      <c r="DH17" s="626"/>
      <c r="DI17" s="626"/>
      <c r="DJ17" s="626"/>
      <c r="DK17" s="626"/>
      <c r="DL17" s="626"/>
      <c r="DM17" s="626"/>
      <c r="DN17" s="626"/>
      <c r="DO17" s="626"/>
      <c r="DP17" s="627"/>
      <c r="DQ17" s="634">
        <v>1160149</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712452</v>
      </c>
      <c r="S18" s="626"/>
      <c r="T18" s="626"/>
      <c r="U18" s="626"/>
      <c r="V18" s="626"/>
      <c r="W18" s="626"/>
      <c r="X18" s="626"/>
      <c r="Y18" s="627"/>
      <c r="Z18" s="628">
        <v>6.2</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v>14606</v>
      </c>
      <c r="CS18" s="626"/>
      <c r="CT18" s="626"/>
      <c r="CU18" s="626"/>
      <c r="CV18" s="626"/>
      <c r="CW18" s="626"/>
      <c r="CX18" s="626"/>
      <c r="CY18" s="627"/>
      <c r="CZ18" s="628">
        <v>0.1</v>
      </c>
      <c r="DA18" s="628"/>
      <c r="DB18" s="628"/>
      <c r="DC18" s="628"/>
      <c r="DD18" s="634" t="s">
        <v>223</v>
      </c>
      <c r="DE18" s="626"/>
      <c r="DF18" s="626"/>
      <c r="DG18" s="626"/>
      <c r="DH18" s="626"/>
      <c r="DI18" s="626"/>
      <c r="DJ18" s="626"/>
      <c r="DK18" s="626"/>
      <c r="DL18" s="626"/>
      <c r="DM18" s="626"/>
      <c r="DN18" s="626"/>
      <c r="DO18" s="626"/>
      <c r="DP18" s="627"/>
      <c r="DQ18" s="634">
        <v>14606</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223</v>
      </c>
      <c r="S19" s="626"/>
      <c r="T19" s="626"/>
      <c r="U19" s="626"/>
      <c r="V19" s="626"/>
      <c r="W19" s="626"/>
      <c r="X19" s="626"/>
      <c r="Y19" s="627"/>
      <c r="Z19" s="628" t="s">
        <v>223</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223</v>
      </c>
      <c r="BH19" s="626"/>
      <c r="BI19" s="626"/>
      <c r="BJ19" s="626"/>
      <c r="BK19" s="626"/>
      <c r="BL19" s="626"/>
      <c r="BM19" s="626"/>
      <c r="BN19" s="627"/>
      <c r="BO19" s="628" t="s">
        <v>223</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7149388</v>
      </c>
      <c r="S20" s="626"/>
      <c r="T20" s="626"/>
      <c r="U20" s="626"/>
      <c r="V20" s="626"/>
      <c r="W20" s="626"/>
      <c r="X20" s="626"/>
      <c r="Y20" s="627"/>
      <c r="Z20" s="628">
        <v>62.6</v>
      </c>
      <c r="AA20" s="628"/>
      <c r="AB20" s="628"/>
      <c r="AC20" s="628"/>
      <c r="AD20" s="629">
        <v>6436936</v>
      </c>
      <c r="AE20" s="629"/>
      <c r="AF20" s="629"/>
      <c r="AG20" s="629"/>
      <c r="AH20" s="629"/>
      <c r="AI20" s="629"/>
      <c r="AJ20" s="629"/>
      <c r="AK20" s="629"/>
      <c r="AL20" s="630">
        <v>99.7</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223</v>
      </c>
      <c r="BH20" s="626"/>
      <c r="BI20" s="626"/>
      <c r="BJ20" s="626"/>
      <c r="BK20" s="626"/>
      <c r="BL20" s="626"/>
      <c r="BM20" s="626"/>
      <c r="BN20" s="627"/>
      <c r="BO20" s="628" t="s">
        <v>223</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11167880</v>
      </c>
      <c r="CS20" s="626"/>
      <c r="CT20" s="626"/>
      <c r="CU20" s="626"/>
      <c r="CV20" s="626"/>
      <c r="CW20" s="626"/>
      <c r="CX20" s="626"/>
      <c r="CY20" s="627"/>
      <c r="CZ20" s="628">
        <v>100</v>
      </c>
      <c r="DA20" s="628"/>
      <c r="DB20" s="628"/>
      <c r="DC20" s="628"/>
      <c r="DD20" s="634">
        <v>1173791</v>
      </c>
      <c r="DE20" s="626"/>
      <c r="DF20" s="626"/>
      <c r="DG20" s="626"/>
      <c r="DH20" s="626"/>
      <c r="DI20" s="626"/>
      <c r="DJ20" s="626"/>
      <c r="DK20" s="626"/>
      <c r="DL20" s="626"/>
      <c r="DM20" s="626"/>
      <c r="DN20" s="626"/>
      <c r="DO20" s="626"/>
      <c r="DP20" s="627"/>
      <c r="DQ20" s="634">
        <v>7474312</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2416</v>
      </c>
      <c r="S21" s="626"/>
      <c r="T21" s="626"/>
      <c r="U21" s="626"/>
      <c r="V21" s="626"/>
      <c r="W21" s="626"/>
      <c r="X21" s="626"/>
      <c r="Y21" s="627"/>
      <c r="Z21" s="628">
        <v>0</v>
      </c>
      <c r="AA21" s="628"/>
      <c r="AB21" s="628"/>
      <c r="AC21" s="628"/>
      <c r="AD21" s="629">
        <v>2416</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223</v>
      </c>
      <c r="BH21" s="626"/>
      <c r="BI21" s="626"/>
      <c r="BJ21" s="626"/>
      <c r="BK21" s="626"/>
      <c r="BL21" s="626"/>
      <c r="BM21" s="626"/>
      <c r="BN21" s="627"/>
      <c r="BO21" s="628" t="s">
        <v>223</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116030</v>
      </c>
      <c r="S22" s="626"/>
      <c r="T22" s="626"/>
      <c r="U22" s="626"/>
      <c r="V22" s="626"/>
      <c r="W22" s="626"/>
      <c r="X22" s="626"/>
      <c r="Y22" s="627"/>
      <c r="Z22" s="628">
        <v>1</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186937</v>
      </c>
      <c r="S23" s="626"/>
      <c r="T23" s="626"/>
      <c r="U23" s="626"/>
      <c r="V23" s="626"/>
      <c r="W23" s="626"/>
      <c r="X23" s="626"/>
      <c r="Y23" s="627"/>
      <c r="Z23" s="628">
        <v>1.6</v>
      </c>
      <c r="AA23" s="628"/>
      <c r="AB23" s="628"/>
      <c r="AC23" s="628"/>
      <c r="AD23" s="629">
        <v>8610</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223</v>
      </c>
      <c r="BH23" s="626"/>
      <c r="BI23" s="626"/>
      <c r="BJ23" s="626"/>
      <c r="BK23" s="626"/>
      <c r="BL23" s="626"/>
      <c r="BM23" s="626"/>
      <c r="BN23" s="627"/>
      <c r="BO23" s="628" t="s">
        <v>223</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56421</v>
      </c>
      <c r="S24" s="626"/>
      <c r="T24" s="626"/>
      <c r="U24" s="626"/>
      <c r="V24" s="626"/>
      <c r="W24" s="626"/>
      <c r="X24" s="626"/>
      <c r="Y24" s="627"/>
      <c r="Z24" s="628">
        <v>0.5</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5458484</v>
      </c>
      <c r="CS24" s="615"/>
      <c r="CT24" s="615"/>
      <c r="CU24" s="615"/>
      <c r="CV24" s="615"/>
      <c r="CW24" s="615"/>
      <c r="CX24" s="615"/>
      <c r="CY24" s="616"/>
      <c r="CZ24" s="652">
        <v>48.9</v>
      </c>
      <c r="DA24" s="653"/>
      <c r="DB24" s="653"/>
      <c r="DC24" s="654"/>
      <c r="DD24" s="651">
        <v>3600250</v>
      </c>
      <c r="DE24" s="615"/>
      <c r="DF24" s="615"/>
      <c r="DG24" s="615"/>
      <c r="DH24" s="615"/>
      <c r="DI24" s="615"/>
      <c r="DJ24" s="615"/>
      <c r="DK24" s="616"/>
      <c r="DL24" s="651">
        <v>3428810</v>
      </c>
      <c r="DM24" s="615"/>
      <c r="DN24" s="615"/>
      <c r="DO24" s="615"/>
      <c r="DP24" s="615"/>
      <c r="DQ24" s="615"/>
      <c r="DR24" s="615"/>
      <c r="DS24" s="615"/>
      <c r="DT24" s="615"/>
      <c r="DU24" s="615"/>
      <c r="DV24" s="616"/>
      <c r="DW24" s="619">
        <v>50.7</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1634305</v>
      </c>
      <c r="S25" s="626"/>
      <c r="T25" s="626"/>
      <c r="U25" s="626"/>
      <c r="V25" s="626"/>
      <c r="W25" s="626"/>
      <c r="X25" s="626"/>
      <c r="Y25" s="627"/>
      <c r="Z25" s="628">
        <v>14.3</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1937479</v>
      </c>
      <c r="CS25" s="657"/>
      <c r="CT25" s="657"/>
      <c r="CU25" s="657"/>
      <c r="CV25" s="657"/>
      <c r="CW25" s="657"/>
      <c r="CX25" s="657"/>
      <c r="CY25" s="658"/>
      <c r="CZ25" s="659">
        <v>17.3</v>
      </c>
      <c r="DA25" s="660"/>
      <c r="DB25" s="660"/>
      <c r="DC25" s="661"/>
      <c r="DD25" s="634">
        <v>1732703</v>
      </c>
      <c r="DE25" s="657"/>
      <c r="DF25" s="657"/>
      <c r="DG25" s="657"/>
      <c r="DH25" s="657"/>
      <c r="DI25" s="657"/>
      <c r="DJ25" s="657"/>
      <c r="DK25" s="658"/>
      <c r="DL25" s="634">
        <v>1612480</v>
      </c>
      <c r="DM25" s="657"/>
      <c r="DN25" s="657"/>
      <c r="DO25" s="657"/>
      <c r="DP25" s="657"/>
      <c r="DQ25" s="657"/>
      <c r="DR25" s="657"/>
      <c r="DS25" s="657"/>
      <c r="DT25" s="657"/>
      <c r="DU25" s="657"/>
      <c r="DV25" s="658"/>
      <c r="DW25" s="630">
        <v>23.8</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1243843</v>
      </c>
      <c r="CS26" s="626"/>
      <c r="CT26" s="626"/>
      <c r="CU26" s="626"/>
      <c r="CV26" s="626"/>
      <c r="CW26" s="626"/>
      <c r="CX26" s="626"/>
      <c r="CY26" s="627"/>
      <c r="CZ26" s="659">
        <v>11.1</v>
      </c>
      <c r="DA26" s="660"/>
      <c r="DB26" s="660"/>
      <c r="DC26" s="661"/>
      <c r="DD26" s="634">
        <v>1046001</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930373</v>
      </c>
      <c r="S27" s="626"/>
      <c r="T27" s="626"/>
      <c r="U27" s="626"/>
      <c r="V27" s="626"/>
      <c r="W27" s="626"/>
      <c r="X27" s="626"/>
      <c r="Y27" s="627"/>
      <c r="Z27" s="628">
        <v>8.1</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2128444</v>
      </c>
      <c r="BH27" s="626"/>
      <c r="BI27" s="626"/>
      <c r="BJ27" s="626"/>
      <c r="BK27" s="626"/>
      <c r="BL27" s="626"/>
      <c r="BM27" s="626"/>
      <c r="BN27" s="627"/>
      <c r="BO27" s="628">
        <v>100</v>
      </c>
      <c r="BP27" s="628"/>
      <c r="BQ27" s="628"/>
      <c r="BR27" s="628"/>
      <c r="BS27" s="634">
        <v>27562</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2339933</v>
      </c>
      <c r="CS27" s="657"/>
      <c r="CT27" s="657"/>
      <c r="CU27" s="657"/>
      <c r="CV27" s="657"/>
      <c r="CW27" s="657"/>
      <c r="CX27" s="657"/>
      <c r="CY27" s="658"/>
      <c r="CZ27" s="659">
        <v>21</v>
      </c>
      <c r="DA27" s="660"/>
      <c r="DB27" s="660"/>
      <c r="DC27" s="661"/>
      <c r="DD27" s="634">
        <v>707398</v>
      </c>
      <c r="DE27" s="657"/>
      <c r="DF27" s="657"/>
      <c r="DG27" s="657"/>
      <c r="DH27" s="657"/>
      <c r="DI27" s="657"/>
      <c r="DJ27" s="657"/>
      <c r="DK27" s="658"/>
      <c r="DL27" s="634">
        <v>656181</v>
      </c>
      <c r="DM27" s="657"/>
      <c r="DN27" s="657"/>
      <c r="DO27" s="657"/>
      <c r="DP27" s="657"/>
      <c r="DQ27" s="657"/>
      <c r="DR27" s="657"/>
      <c r="DS27" s="657"/>
      <c r="DT27" s="657"/>
      <c r="DU27" s="657"/>
      <c r="DV27" s="658"/>
      <c r="DW27" s="630">
        <v>9.6999999999999993</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10279</v>
      </c>
      <c r="S28" s="626"/>
      <c r="T28" s="626"/>
      <c r="U28" s="626"/>
      <c r="V28" s="626"/>
      <c r="W28" s="626"/>
      <c r="X28" s="626"/>
      <c r="Y28" s="627"/>
      <c r="Z28" s="628">
        <v>0.1</v>
      </c>
      <c r="AA28" s="628"/>
      <c r="AB28" s="628"/>
      <c r="AC28" s="628"/>
      <c r="AD28" s="629">
        <v>3173</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1181072</v>
      </c>
      <c r="CS28" s="626"/>
      <c r="CT28" s="626"/>
      <c r="CU28" s="626"/>
      <c r="CV28" s="626"/>
      <c r="CW28" s="626"/>
      <c r="CX28" s="626"/>
      <c r="CY28" s="627"/>
      <c r="CZ28" s="659">
        <v>10.6</v>
      </c>
      <c r="DA28" s="660"/>
      <c r="DB28" s="660"/>
      <c r="DC28" s="661"/>
      <c r="DD28" s="634">
        <v>1160149</v>
      </c>
      <c r="DE28" s="626"/>
      <c r="DF28" s="626"/>
      <c r="DG28" s="626"/>
      <c r="DH28" s="626"/>
      <c r="DI28" s="626"/>
      <c r="DJ28" s="626"/>
      <c r="DK28" s="627"/>
      <c r="DL28" s="634">
        <v>1160149</v>
      </c>
      <c r="DM28" s="626"/>
      <c r="DN28" s="626"/>
      <c r="DO28" s="626"/>
      <c r="DP28" s="626"/>
      <c r="DQ28" s="626"/>
      <c r="DR28" s="626"/>
      <c r="DS28" s="626"/>
      <c r="DT28" s="626"/>
      <c r="DU28" s="626"/>
      <c r="DV28" s="627"/>
      <c r="DW28" s="630">
        <v>17.2</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206419</v>
      </c>
      <c r="S29" s="626"/>
      <c r="T29" s="626"/>
      <c r="U29" s="626"/>
      <c r="V29" s="626"/>
      <c r="W29" s="626"/>
      <c r="X29" s="626"/>
      <c r="Y29" s="627"/>
      <c r="Z29" s="628">
        <v>1.8</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1181018</v>
      </c>
      <c r="CS29" s="657"/>
      <c r="CT29" s="657"/>
      <c r="CU29" s="657"/>
      <c r="CV29" s="657"/>
      <c r="CW29" s="657"/>
      <c r="CX29" s="657"/>
      <c r="CY29" s="658"/>
      <c r="CZ29" s="659">
        <v>10.6</v>
      </c>
      <c r="DA29" s="660"/>
      <c r="DB29" s="660"/>
      <c r="DC29" s="661"/>
      <c r="DD29" s="634">
        <v>1160095</v>
      </c>
      <c r="DE29" s="657"/>
      <c r="DF29" s="657"/>
      <c r="DG29" s="657"/>
      <c r="DH29" s="657"/>
      <c r="DI29" s="657"/>
      <c r="DJ29" s="657"/>
      <c r="DK29" s="658"/>
      <c r="DL29" s="634">
        <v>1160095</v>
      </c>
      <c r="DM29" s="657"/>
      <c r="DN29" s="657"/>
      <c r="DO29" s="657"/>
      <c r="DP29" s="657"/>
      <c r="DQ29" s="657"/>
      <c r="DR29" s="657"/>
      <c r="DS29" s="657"/>
      <c r="DT29" s="657"/>
      <c r="DU29" s="657"/>
      <c r="DV29" s="658"/>
      <c r="DW29" s="630">
        <v>17.2</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70382</v>
      </c>
      <c r="S30" s="626"/>
      <c r="T30" s="626"/>
      <c r="U30" s="626"/>
      <c r="V30" s="626"/>
      <c r="W30" s="626"/>
      <c r="X30" s="626"/>
      <c r="Y30" s="627"/>
      <c r="Z30" s="628">
        <v>0.6</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98.6</v>
      </c>
      <c r="BH30" s="684"/>
      <c r="BI30" s="684"/>
      <c r="BJ30" s="684"/>
      <c r="BK30" s="684"/>
      <c r="BL30" s="684"/>
      <c r="BM30" s="620">
        <v>92.9</v>
      </c>
      <c r="BN30" s="684"/>
      <c r="BO30" s="684"/>
      <c r="BP30" s="684"/>
      <c r="BQ30" s="685"/>
      <c r="BR30" s="683">
        <v>98.4</v>
      </c>
      <c r="BS30" s="684"/>
      <c r="BT30" s="684"/>
      <c r="BU30" s="684"/>
      <c r="BV30" s="684"/>
      <c r="BW30" s="684"/>
      <c r="BX30" s="620">
        <v>91.7</v>
      </c>
      <c r="BY30" s="684"/>
      <c r="BZ30" s="684"/>
      <c r="CA30" s="684"/>
      <c r="CB30" s="685"/>
      <c r="CD30" s="688"/>
      <c r="CE30" s="689"/>
      <c r="CF30" s="639" t="s">
        <v>294</v>
      </c>
      <c r="CG30" s="640"/>
      <c r="CH30" s="640"/>
      <c r="CI30" s="640"/>
      <c r="CJ30" s="640"/>
      <c r="CK30" s="640"/>
      <c r="CL30" s="640"/>
      <c r="CM30" s="640"/>
      <c r="CN30" s="640"/>
      <c r="CO30" s="640"/>
      <c r="CP30" s="640"/>
      <c r="CQ30" s="641"/>
      <c r="CR30" s="625">
        <v>1074349</v>
      </c>
      <c r="CS30" s="626"/>
      <c r="CT30" s="626"/>
      <c r="CU30" s="626"/>
      <c r="CV30" s="626"/>
      <c r="CW30" s="626"/>
      <c r="CX30" s="626"/>
      <c r="CY30" s="627"/>
      <c r="CZ30" s="659">
        <v>9.6</v>
      </c>
      <c r="DA30" s="660"/>
      <c r="DB30" s="660"/>
      <c r="DC30" s="661"/>
      <c r="DD30" s="634">
        <v>1054602</v>
      </c>
      <c r="DE30" s="626"/>
      <c r="DF30" s="626"/>
      <c r="DG30" s="626"/>
      <c r="DH30" s="626"/>
      <c r="DI30" s="626"/>
      <c r="DJ30" s="626"/>
      <c r="DK30" s="627"/>
      <c r="DL30" s="634">
        <v>1054602</v>
      </c>
      <c r="DM30" s="626"/>
      <c r="DN30" s="626"/>
      <c r="DO30" s="626"/>
      <c r="DP30" s="626"/>
      <c r="DQ30" s="626"/>
      <c r="DR30" s="626"/>
      <c r="DS30" s="626"/>
      <c r="DT30" s="626"/>
      <c r="DU30" s="626"/>
      <c r="DV30" s="627"/>
      <c r="DW30" s="630">
        <v>15.6</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132167</v>
      </c>
      <c r="S31" s="626"/>
      <c r="T31" s="626"/>
      <c r="U31" s="626"/>
      <c r="V31" s="626"/>
      <c r="W31" s="626"/>
      <c r="X31" s="626"/>
      <c r="Y31" s="627"/>
      <c r="Z31" s="628">
        <v>1.2</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v>
      </c>
      <c r="BH31" s="657"/>
      <c r="BI31" s="657"/>
      <c r="BJ31" s="657"/>
      <c r="BK31" s="657"/>
      <c r="BL31" s="657"/>
      <c r="BM31" s="631">
        <v>96</v>
      </c>
      <c r="BN31" s="681"/>
      <c r="BO31" s="681"/>
      <c r="BP31" s="681"/>
      <c r="BQ31" s="682"/>
      <c r="BR31" s="680">
        <v>98.9</v>
      </c>
      <c r="BS31" s="657"/>
      <c r="BT31" s="657"/>
      <c r="BU31" s="657"/>
      <c r="BV31" s="657"/>
      <c r="BW31" s="657"/>
      <c r="BX31" s="631">
        <v>95.6</v>
      </c>
      <c r="BY31" s="681"/>
      <c r="BZ31" s="681"/>
      <c r="CA31" s="681"/>
      <c r="CB31" s="682"/>
      <c r="CD31" s="688"/>
      <c r="CE31" s="689"/>
      <c r="CF31" s="639" t="s">
        <v>298</v>
      </c>
      <c r="CG31" s="640"/>
      <c r="CH31" s="640"/>
      <c r="CI31" s="640"/>
      <c r="CJ31" s="640"/>
      <c r="CK31" s="640"/>
      <c r="CL31" s="640"/>
      <c r="CM31" s="640"/>
      <c r="CN31" s="640"/>
      <c r="CO31" s="640"/>
      <c r="CP31" s="640"/>
      <c r="CQ31" s="641"/>
      <c r="CR31" s="625">
        <v>106669</v>
      </c>
      <c r="CS31" s="657"/>
      <c r="CT31" s="657"/>
      <c r="CU31" s="657"/>
      <c r="CV31" s="657"/>
      <c r="CW31" s="657"/>
      <c r="CX31" s="657"/>
      <c r="CY31" s="658"/>
      <c r="CZ31" s="659">
        <v>1</v>
      </c>
      <c r="DA31" s="660"/>
      <c r="DB31" s="660"/>
      <c r="DC31" s="661"/>
      <c r="DD31" s="634">
        <v>105493</v>
      </c>
      <c r="DE31" s="657"/>
      <c r="DF31" s="657"/>
      <c r="DG31" s="657"/>
      <c r="DH31" s="657"/>
      <c r="DI31" s="657"/>
      <c r="DJ31" s="657"/>
      <c r="DK31" s="658"/>
      <c r="DL31" s="634">
        <v>105493</v>
      </c>
      <c r="DM31" s="657"/>
      <c r="DN31" s="657"/>
      <c r="DO31" s="657"/>
      <c r="DP31" s="657"/>
      <c r="DQ31" s="657"/>
      <c r="DR31" s="657"/>
      <c r="DS31" s="657"/>
      <c r="DT31" s="657"/>
      <c r="DU31" s="657"/>
      <c r="DV31" s="658"/>
      <c r="DW31" s="630">
        <v>1.6</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201303</v>
      </c>
      <c r="S32" s="626"/>
      <c r="T32" s="626"/>
      <c r="U32" s="626"/>
      <c r="V32" s="626"/>
      <c r="W32" s="626"/>
      <c r="X32" s="626"/>
      <c r="Y32" s="627"/>
      <c r="Z32" s="628">
        <v>1.8</v>
      </c>
      <c r="AA32" s="628"/>
      <c r="AB32" s="628"/>
      <c r="AC32" s="628"/>
      <c r="AD32" s="629">
        <v>8278</v>
      </c>
      <c r="AE32" s="629"/>
      <c r="AF32" s="629"/>
      <c r="AG32" s="629"/>
      <c r="AH32" s="629"/>
      <c r="AI32" s="629"/>
      <c r="AJ32" s="629"/>
      <c r="AK32" s="629"/>
      <c r="AL32" s="630">
        <v>0.1</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98.3</v>
      </c>
      <c r="BH32" s="693"/>
      <c r="BI32" s="693"/>
      <c r="BJ32" s="693"/>
      <c r="BK32" s="693"/>
      <c r="BL32" s="693"/>
      <c r="BM32" s="694">
        <v>89.6</v>
      </c>
      <c r="BN32" s="693"/>
      <c r="BO32" s="693"/>
      <c r="BP32" s="693"/>
      <c r="BQ32" s="695"/>
      <c r="BR32" s="692">
        <v>97.7</v>
      </c>
      <c r="BS32" s="693"/>
      <c r="BT32" s="693"/>
      <c r="BU32" s="693"/>
      <c r="BV32" s="693"/>
      <c r="BW32" s="693"/>
      <c r="BX32" s="694">
        <v>87.3</v>
      </c>
      <c r="BY32" s="693"/>
      <c r="BZ32" s="693"/>
      <c r="CA32" s="693"/>
      <c r="CB32" s="695"/>
      <c r="CD32" s="690"/>
      <c r="CE32" s="691"/>
      <c r="CF32" s="639" t="s">
        <v>301</v>
      </c>
      <c r="CG32" s="640"/>
      <c r="CH32" s="640"/>
      <c r="CI32" s="640"/>
      <c r="CJ32" s="640"/>
      <c r="CK32" s="640"/>
      <c r="CL32" s="640"/>
      <c r="CM32" s="640"/>
      <c r="CN32" s="640"/>
      <c r="CO32" s="640"/>
      <c r="CP32" s="640"/>
      <c r="CQ32" s="641"/>
      <c r="CR32" s="625">
        <v>54</v>
      </c>
      <c r="CS32" s="626"/>
      <c r="CT32" s="626"/>
      <c r="CU32" s="626"/>
      <c r="CV32" s="626"/>
      <c r="CW32" s="626"/>
      <c r="CX32" s="626"/>
      <c r="CY32" s="627"/>
      <c r="CZ32" s="659">
        <v>0</v>
      </c>
      <c r="DA32" s="660"/>
      <c r="DB32" s="660"/>
      <c r="DC32" s="661"/>
      <c r="DD32" s="634">
        <v>54</v>
      </c>
      <c r="DE32" s="626"/>
      <c r="DF32" s="626"/>
      <c r="DG32" s="626"/>
      <c r="DH32" s="626"/>
      <c r="DI32" s="626"/>
      <c r="DJ32" s="626"/>
      <c r="DK32" s="627"/>
      <c r="DL32" s="634">
        <v>54</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721914</v>
      </c>
      <c r="S33" s="626"/>
      <c r="T33" s="626"/>
      <c r="U33" s="626"/>
      <c r="V33" s="626"/>
      <c r="W33" s="626"/>
      <c r="X33" s="626"/>
      <c r="Y33" s="627"/>
      <c r="Z33" s="628">
        <v>6.3</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4447777</v>
      </c>
      <c r="CS33" s="657"/>
      <c r="CT33" s="657"/>
      <c r="CU33" s="657"/>
      <c r="CV33" s="657"/>
      <c r="CW33" s="657"/>
      <c r="CX33" s="657"/>
      <c r="CY33" s="658"/>
      <c r="CZ33" s="659">
        <v>39.799999999999997</v>
      </c>
      <c r="DA33" s="660"/>
      <c r="DB33" s="660"/>
      <c r="DC33" s="661"/>
      <c r="DD33" s="634">
        <v>3537526</v>
      </c>
      <c r="DE33" s="657"/>
      <c r="DF33" s="657"/>
      <c r="DG33" s="657"/>
      <c r="DH33" s="657"/>
      <c r="DI33" s="657"/>
      <c r="DJ33" s="657"/>
      <c r="DK33" s="658"/>
      <c r="DL33" s="634">
        <v>2672946</v>
      </c>
      <c r="DM33" s="657"/>
      <c r="DN33" s="657"/>
      <c r="DO33" s="657"/>
      <c r="DP33" s="657"/>
      <c r="DQ33" s="657"/>
      <c r="DR33" s="657"/>
      <c r="DS33" s="657"/>
      <c r="DT33" s="657"/>
      <c r="DU33" s="657"/>
      <c r="DV33" s="658"/>
      <c r="DW33" s="630">
        <v>39.5</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1194549</v>
      </c>
      <c r="CS34" s="626"/>
      <c r="CT34" s="626"/>
      <c r="CU34" s="626"/>
      <c r="CV34" s="626"/>
      <c r="CW34" s="626"/>
      <c r="CX34" s="626"/>
      <c r="CY34" s="627"/>
      <c r="CZ34" s="659">
        <v>10.7</v>
      </c>
      <c r="DA34" s="660"/>
      <c r="DB34" s="660"/>
      <c r="DC34" s="661"/>
      <c r="DD34" s="634">
        <v>898820</v>
      </c>
      <c r="DE34" s="626"/>
      <c r="DF34" s="626"/>
      <c r="DG34" s="626"/>
      <c r="DH34" s="626"/>
      <c r="DI34" s="626"/>
      <c r="DJ34" s="626"/>
      <c r="DK34" s="627"/>
      <c r="DL34" s="634">
        <v>691868</v>
      </c>
      <c r="DM34" s="626"/>
      <c r="DN34" s="626"/>
      <c r="DO34" s="626"/>
      <c r="DP34" s="626"/>
      <c r="DQ34" s="626"/>
      <c r="DR34" s="626"/>
      <c r="DS34" s="626"/>
      <c r="DT34" s="626"/>
      <c r="DU34" s="626"/>
      <c r="DV34" s="627"/>
      <c r="DW34" s="630">
        <v>10.199999999999999</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301814</v>
      </c>
      <c r="S35" s="626"/>
      <c r="T35" s="626"/>
      <c r="U35" s="626"/>
      <c r="V35" s="626"/>
      <c r="W35" s="626"/>
      <c r="X35" s="626"/>
      <c r="Y35" s="627"/>
      <c r="Z35" s="628">
        <v>2.6</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1713222</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36834</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70941</v>
      </c>
      <c r="CS35" s="657"/>
      <c r="CT35" s="657"/>
      <c r="CU35" s="657"/>
      <c r="CV35" s="657"/>
      <c r="CW35" s="657"/>
      <c r="CX35" s="657"/>
      <c r="CY35" s="658"/>
      <c r="CZ35" s="659">
        <v>0.6</v>
      </c>
      <c r="DA35" s="660"/>
      <c r="DB35" s="660"/>
      <c r="DC35" s="661"/>
      <c r="DD35" s="634">
        <v>48270</v>
      </c>
      <c r="DE35" s="657"/>
      <c r="DF35" s="657"/>
      <c r="DG35" s="657"/>
      <c r="DH35" s="657"/>
      <c r="DI35" s="657"/>
      <c r="DJ35" s="657"/>
      <c r="DK35" s="658"/>
      <c r="DL35" s="634">
        <v>48270</v>
      </c>
      <c r="DM35" s="657"/>
      <c r="DN35" s="657"/>
      <c r="DO35" s="657"/>
      <c r="DP35" s="657"/>
      <c r="DQ35" s="657"/>
      <c r="DR35" s="657"/>
      <c r="DS35" s="657"/>
      <c r="DT35" s="657"/>
      <c r="DU35" s="657"/>
      <c r="DV35" s="658"/>
      <c r="DW35" s="630">
        <v>0.7</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11418334</v>
      </c>
      <c r="S36" s="698"/>
      <c r="T36" s="698"/>
      <c r="U36" s="698"/>
      <c r="V36" s="698"/>
      <c r="W36" s="698"/>
      <c r="X36" s="698"/>
      <c r="Y36" s="699"/>
      <c r="Z36" s="700">
        <v>100</v>
      </c>
      <c r="AA36" s="700"/>
      <c r="AB36" s="700"/>
      <c r="AC36" s="700"/>
      <c r="AD36" s="701">
        <v>6459413</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359038</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-67224</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1277902</v>
      </c>
      <c r="CS36" s="626"/>
      <c r="CT36" s="626"/>
      <c r="CU36" s="626"/>
      <c r="CV36" s="626"/>
      <c r="CW36" s="626"/>
      <c r="CX36" s="626"/>
      <c r="CY36" s="627"/>
      <c r="CZ36" s="659">
        <v>11.4</v>
      </c>
      <c r="DA36" s="660"/>
      <c r="DB36" s="660"/>
      <c r="DC36" s="661"/>
      <c r="DD36" s="634">
        <v>1142453</v>
      </c>
      <c r="DE36" s="626"/>
      <c r="DF36" s="626"/>
      <c r="DG36" s="626"/>
      <c r="DH36" s="626"/>
      <c r="DI36" s="626"/>
      <c r="DJ36" s="626"/>
      <c r="DK36" s="627"/>
      <c r="DL36" s="634">
        <v>811873</v>
      </c>
      <c r="DM36" s="626"/>
      <c r="DN36" s="626"/>
      <c r="DO36" s="626"/>
      <c r="DP36" s="626"/>
      <c r="DQ36" s="626"/>
      <c r="DR36" s="626"/>
      <c r="DS36" s="626"/>
      <c r="DT36" s="626"/>
      <c r="DU36" s="626"/>
      <c r="DV36" s="627"/>
      <c r="DW36" s="630">
        <v>12</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152934</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3893</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627336</v>
      </c>
      <c r="CS37" s="657"/>
      <c r="CT37" s="657"/>
      <c r="CU37" s="657"/>
      <c r="CV37" s="657"/>
      <c r="CW37" s="657"/>
      <c r="CX37" s="657"/>
      <c r="CY37" s="658"/>
      <c r="CZ37" s="659">
        <v>5.6</v>
      </c>
      <c r="DA37" s="660"/>
      <c r="DB37" s="660"/>
      <c r="DC37" s="661"/>
      <c r="DD37" s="634">
        <v>627336</v>
      </c>
      <c r="DE37" s="657"/>
      <c r="DF37" s="657"/>
      <c r="DG37" s="657"/>
      <c r="DH37" s="657"/>
      <c r="DI37" s="657"/>
      <c r="DJ37" s="657"/>
      <c r="DK37" s="658"/>
      <c r="DL37" s="634">
        <v>627336</v>
      </c>
      <c r="DM37" s="657"/>
      <c r="DN37" s="657"/>
      <c r="DO37" s="657"/>
      <c r="DP37" s="657"/>
      <c r="DQ37" s="657"/>
      <c r="DR37" s="657"/>
      <c r="DS37" s="657"/>
      <c r="DT37" s="657"/>
      <c r="DU37" s="657"/>
      <c r="DV37" s="658"/>
      <c r="DW37" s="630">
        <v>9.3000000000000007</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44626</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6269</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1666329</v>
      </c>
      <c r="CS38" s="626"/>
      <c r="CT38" s="626"/>
      <c r="CU38" s="626"/>
      <c r="CV38" s="626"/>
      <c r="CW38" s="626"/>
      <c r="CX38" s="626"/>
      <c r="CY38" s="627"/>
      <c r="CZ38" s="659">
        <v>14.9</v>
      </c>
      <c r="DA38" s="660"/>
      <c r="DB38" s="660"/>
      <c r="DC38" s="661"/>
      <c r="DD38" s="634">
        <v>1447981</v>
      </c>
      <c r="DE38" s="626"/>
      <c r="DF38" s="626"/>
      <c r="DG38" s="626"/>
      <c r="DH38" s="626"/>
      <c r="DI38" s="626"/>
      <c r="DJ38" s="626"/>
      <c r="DK38" s="627"/>
      <c r="DL38" s="634">
        <v>1120935</v>
      </c>
      <c r="DM38" s="626"/>
      <c r="DN38" s="626"/>
      <c r="DO38" s="626"/>
      <c r="DP38" s="626"/>
      <c r="DQ38" s="626"/>
      <c r="DR38" s="626"/>
      <c r="DS38" s="626"/>
      <c r="DT38" s="626"/>
      <c r="DU38" s="626"/>
      <c r="DV38" s="627"/>
      <c r="DW38" s="630">
        <v>16.600000000000001</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v>41070</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87</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232856</v>
      </c>
      <c r="CS39" s="657"/>
      <c r="CT39" s="657"/>
      <c r="CU39" s="657"/>
      <c r="CV39" s="657"/>
      <c r="CW39" s="657"/>
      <c r="CX39" s="657"/>
      <c r="CY39" s="658"/>
      <c r="CZ39" s="659">
        <v>2.1</v>
      </c>
      <c r="DA39" s="660"/>
      <c r="DB39" s="660"/>
      <c r="DC39" s="661"/>
      <c r="DD39" s="634">
        <v>2</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321300</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132</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5200</v>
      </c>
      <c r="CS40" s="626"/>
      <c r="CT40" s="626"/>
      <c r="CU40" s="626"/>
      <c r="CV40" s="626"/>
      <c r="CW40" s="626"/>
      <c r="CX40" s="626"/>
      <c r="CY40" s="627"/>
      <c r="CZ40" s="659">
        <v>0</v>
      </c>
      <c r="DA40" s="660"/>
      <c r="DB40" s="660"/>
      <c r="DC40" s="661"/>
      <c r="DD40" s="634" t="s">
        <v>326</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794254</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316</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1261619</v>
      </c>
      <c r="CS42" s="626"/>
      <c r="CT42" s="626"/>
      <c r="CU42" s="626"/>
      <c r="CV42" s="626"/>
      <c r="CW42" s="626"/>
      <c r="CX42" s="626"/>
      <c r="CY42" s="627"/>
      <c r="CZ42" s="659">
        <v>11.3</v>
      </c>
      <c r="DA42" s="708"/>
      <c r="DB42" s="708"/>
      <c r="DC42" s="709"/>
      <c r="DD42" s="634">
        <v>336536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5644</v>
      </c>
      <c r="CS43" s="657"/>
      <c r="CT43" s="657"/>
      <c r="CU43" s="657"/>
      <c r="CV43" s="657"/>
      <c r="CW43" s="657"/>
      <c r="CX43" s="657"/>
      <c r="CY43" s="658"/>
      <c r="CZ43" s="659">
        <v>0.1</v>
      </c>
      <c r="DA43" s="660"/>
      <c r="DB43" s="660"/>
      <c r="DC43" s="661"/>
      <c r="DD43" s="634">
        <v>5644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1173791</v>
      </c>
      <c r="CS44" s="626"/>
      <c r="CT44" s="626"/>
      <c r="CU44" s="626"/>
      <c r="CV44" s="626"/>
      <c r="CW44" s="626"/>
      <c r="CX44" s="626"/>
      <c r="CY44" s="627"/>
      <c r="CZ44" s="659">
        <v>10.5</v>
      </c>
      <c r="DA44" s="708"/>
      <c r="DB44" s="708"/>
      <c r="DC44" s="709"/>
      <c r="DD44" s="634">
        <v>315332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404135</v>
      </c>
      <c r="CS45" s="657"/>
      <c r="CT45" s="657"/>
      <c r="CU45" s="657"/>
      <c r="CV45" s="657"/>
      <c r="CW45" s="657"/>
      <c r="CX45" s="657"/>
      <c r="CY45" s="658"/>
      <c r="CZ45" s="659">
        <v>3.6</v>
      </c>
      <c r="DA45" s="660"/>
      <c r="DB45" s="660"/>
      <c r="DC45" s="661"/>
      <c r="DD45" s="634">
        <v>51068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703340</v>
      </c>
      <c r="CS46" s="626"/>
      <c r="CT46" s="626"/>
      <c r="CU46" s="626"/>
      <c r="CV46" s="626"/>
      <c r="CW46" s="626"/>
      <c r="CX46" s="626"/>
      <c r="CY46" s="627"/>
      <c r="CZ46" s="659">
        <v>6.3</v>
      </c>
      <c r="DA46" s="708"/>
      <c r="DB46" s="708"/>
      <c r="DC46" s="709"/>
      <c r="DD46" s="634">
        <v>255189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87828</v>
      </c>
      <c r="CS47" s="657"/>
      <c r="CT47" s="657"/>
      <c r="CU47" s="657"/>
      <c r="CV47" s="657"/>
      <c r="CW47" s="657"/>
      <c r="CX47" s="657"/>
      <c r="CY47" s="658"/>
      <c r="CZ47" s="659">
        <v>0.8</v>
      </c>
      <c r="DA47" s="660"/>
      <c r="DB47" s="660"/>
      <c r="DC47" s="661"/>
      <c r="DD47" s="634">
        <v>21204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11167880</v>
      </c>
      <c r="CS49" s="693"/>
      <c r="CT49" s="693"/>
      <c r="CU49" s="693"/>
      <c r="CV49" s="693"/>
      <c r="CW49" s="693"/>
      <c r="CX49" s="693"/>
      <c r="CY49" s="720"/>
      <c r="CZ49" s="721">
        <v>100</v>
      </c>
      <c r="DA49" s="722"/>
      <c r="DB49" s="722"/>
      <c r="DC49" s="723"/>
      <c r="DD49" s="724">
        <v>7474312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11317</v>
      </c>
      <c r="R7" s="755"/>
      <c r="S7" s="755"/>
      <c r="T7" s="755"/>
      <c r="U7" s="755"/>
      <c r="V7" s="755">
        <v>11069</v>
      </c>
      <c r="W7" s="755"/>
      <c r="X7" s="755"/>
      <c r="Y7" s="755"/>
      <c r="Z7" s="755"/>
      <c r="AA7" s="755">
        <v>248</v>
      </c>
      <c r="AB7" s="755"/>
      <c r="AC7" s="755"/>
      <c r="AD7" s="755"/>
      <c r="AE7" s="756"/>
      <c r="AF7" s="757">
        <v>91</v>
      </c>
      <c r="AG7" s="758"/>
      <c r="AH7" s="758"/>
      <c r="AI7" s="758"/>
      <c r="AJ7" s="759"/>
      <c r="AK7" s="794">
        <v>70</v>
      </c>
      <c r="AL7" s="795"/>
      <c r="AM7" s="795"/>
      <c r="AN7" s="795"/>
      <c r="AO7" s="795"/>
      <c r="AP7" s="795">
        <v>11016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558</v>
      </c>
      <c r="BT7" s="799"/>
      <c r="BU7" s="799"/>
      <c r="BV7" s="799"/>
      <c r="BW7" s="799"/>
      <c r="BX7" s="799"/>
      <c r="BY7" s="799"/>
      <c r="BZ7" s="799"/>
      <c r="CA7" s="799"/>
      <c r="CB7" s="799"/>
      <c r="CC7" s="799"/>
      <c r="CD7" s="799"/>
      <c r="CE7" s="799"/>
      <c r="CF7" s="799"/>
      <c r="CG7" s="800"/>
      <c r="CH7" s="791">
        <v>5</v>
      </c>
      <c r="CI7" s="792"/>
      <c r="CJ7" s="792"/>
      <c r="CK7" s="792"/>
      <c r="CL7" s="793"/>
      <c r="CM7" s="791">
        <v>8</v>
      </c>
      <c r="CN7" s="792"/>
      <c r="CO7" s="792"/>
      <c r="CP7" s="792"/>
      <c r="CQ7" s="793"/>
      <c r="CR7" s="791">
        <v>5</v>
      </c>
      <c r="CS7" s="792"/>
      <c r="CT7" s="792"/>
      <c r="CU7" s="792"/>
      <c r="CV7" s="793"/>
      <c r="CW7" s="791">
        <v>0</v>
      </c>
      <c r="CX7" s="792"/>
      <c r="CY7" s="792"/>
      <c r="CZ7" s="792"/>
      <c r="DA7" s="793"/>
      <c r="DB7" s="791">
        <v>0</v>
      </c>
      <c r="DC7" s="792"/>
      <c r="DD7" s="792"/>
      <c r="DE7" s="792"/>
      <c r="DF7" s="793"/>
      <c r="DG7" s="791">
        <v>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195</v>
      </c>
      <c r="R8" s="779"/>
      <c r="S8" s="779"/>
      <c r="T8" s="779"/>
      <c r="U8" s="779"/>
      <c r="V8" s="779">
        <v>193</v>
      </c>
      <c r="W8" s="779"/>
      <c r="X8" s="779"/>
      <c r="Y8" s="779"/>
      <c r="Z8" s="779"/>
      <c r="AA8" s="779">
        <v>2</v>
      </c>
      <c r="AB8" s="779"/>
      <c r="AC8" s="779"/>
      <c r="AD8" s="779"/>
      <c r="AE8" s="780"/>
      <c r="AF8" s="781">
        <v>0</v>
      </c>
      <c r="AG8" s="782"/>
      <c r="AH8" s="782"/>
      <c r="AI8" s="782"/>
      <c r="AJ8" s="783"/>
      <c r="AK8" s="784">
        <v>111</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559</v>
      </c>
      <c r="BT8" s="789"/>
      <c r="BU8" s="789"/>
      <c r="BV8" s="789"/>
      <c r="BW8" s="789"/>
      <c r="BX8" s="789"/>
      <c r="BY8" s="789"/>
      <c r="BZ8" s="789"/>
      <c r="CA8" s="789"/>
      <c r="CB8" s="789"/>
      <c r="CC8" s="789"/>
      <c r="CD8" s="789"/>
      <c r="CE8" s="789"/>
      <c r="CF8" s="789"/>
      <c r="CG8" s="790"/>
      <c r="CH8" s="801">
        <v>36</v>
      </c>
      <c r="CI8" s="802"/>
      <c r="CJ8" s="802"/>
      <c r="CK8" s="802"/>
      <c r="CL8" s="803"/>
      <c r="CM8" s="801">
        <v>-2</v>
      </c>
      <c r="CN8" s="802"/>
      <c r="CO8" s="802"/>
      <c r="CP8" s="802"/>
      <c r="CQ8" s="803"/>
      <c r="CR8" s="801">
        <v>20</v>
      </c>
      <c r="CS8" s="802"/>
      <c r="CT8" s="802"/>
      <c r="CU8" s="802"/>
      <c r="CV8" s="803"/>
      <c r="CW8" s="801">
        <v>2</v>
      </c>
      <c r="CX8" s="802"/>
      <c r="CY8" s="802"/>
      <c r="CZ8" s="802"/>
      <c r="DA8" s="803"/>
      <c r="DB8" s="801">
        <v>81</v>
      </c>
      <c r="DC8" s="802"/>
      <c r="DD8" s="802"/>
      <c r="DE8" s="802"/>
      <c r="DF8" s="803"/>
      <c r="DG8" s="801">
        <v>0</v>
      </c>
      <c r="DH8" s="802"/>
      <c r="DI8" s="802"/>
      <c r="DJ8" s="802"/>
      <c r="DK8" s="803"/>
      <c r="DL8" s="801">
        <v>28</v>
      </c>
      <c r="DM8" s="802"/>
      <c r="DN8" s="802"/>
      <c r="DO8" s="802"/>
      <c r="DP8" s="803"/>
      <c r="DQ8" s="801">
        <v>0</v>
      </c>
      <c r="DR8" s="802"/>
      <c r="DS8" s="802"/>
      <c r="DT8" s="802"/>
      <c r="DU8" s="803"/>
      <c r="DV8" s="804"/>
      <c r="DW8" s="805"/>
      <c r="DX8" s="805"/>
      <c r="DY8" s="805"/>
      <c r="DZ8" s="806"/>
      <c r="EA8" s="207"/>
    </row>
    <row r="9" spans="1:131" s="208" customFormat="1" ht="26.25" customHeight="1" x14ac:dyDescent="0.15">
      <c r="A9" s="214">
        <v>3</v>
      </c>
      <c r="B9" s="775" t="s">
        <v>369</v>
      </c>
      <c r="C9" s="776"/>
      <c r="D9" s="776"/>
      <c r="E9" s="776"/>
      <c r="F9" s="776"/>
      <c r="G9" s="776"/>
      <c r="H9" s="776"/>
      <c r="I9" s="776"/>
      <c r="J9" s="776"/>
      <c r="K9" s="776"/>
      <c r="L9" s="776"/>
      <c r="M9" s="776"/>
      <c r="N9" s="776"/>
      <c r="O9" s="776"/>
      <c r="P9" s="777"/>
      <c r="Q9" s="778">
        <v>52</v>
      </c>
      <c r="R9" s="779"/>
      <c r="S9" s="779"/>
      <c r="T9" s="779"/>
      <c r="U9" s="779"/>
      <c r="V9" s="779">
        <v>52</v>
      </c>
      <c r="W9" s="779"/>
      <c r="X9" s="779"/>
      <c r="Y9" s="779"/>
      <c r="Z9" s="779"/>
      <c r="AA9" s="779">
        <v>0</v>
      </c>
      <c r="AB9" s="779"/>
      <c r="AC9" s="779"/>
      <c r="AD9" s="779"/>
      <c r="AE9" s="780"/>
      <c r="AF9" s="781">
        <v>0</v>
      </c>
      <c r="AG9" s="782"/>
      <c r="AH9" s="782"/>
      <c r="AI9" s="782"/>
      <c r="AJ9" s="783"/>
      <c r="AK9" s="784">
        <v>21</v>
      </c>
      <c r="AL9" s="785"/>
      <c r="AM9" s="785"/>
      <c r="AN9" s="785"/>
      <c r="AO9" s="785"/>
      <c r="AP9" s="785">
        <v>4</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11418</v>
      </c>
      <c r="R23" s="814"/>
      <c r="S23" s="814"/>
      <c r="T23" s="814"/>
      <c r="U23" s="814"/>
      <c r="V23" s="814">
        <v>11168</v>
      </c>
      <c r="W23" s="814"/>
      <c r="X23" s="814"/>
      <c r="Y23" s="814"/>
      <c r="Z23" s="814"/>
      <c r="AA23" s="814">
        <v>250</v>
      </c>
      <c r="AB23" s="814"/>
      <c r="AC23" s="814"/>
      <c r="AD23" s="814"/>
      <c r="AE23" s="815"/>
      <c r="AF23" s="816">
        <v>91</v>
      </c>
      <c r="AG23" s="814"/>
      <c r="AH23" s="814"/>
      <c r="AI23" s="814"/>
      <c r="AJ23" s="817"/>
      <c r="AK23" s="818"/>
      <c r="AL23" s="819"/>
      <c r="AM23" s="819"/>
      <c r="AN23" s="819"/>
      <c r="AO23" s="819"/>
      <c r="AP23" s="814">
        <v>11020</v>
      </c>
      <c r="AQ23" s="814"/>
      <c r="AR23" s="814"/>
      <c r="AS23" s="814"/>
      <c r="AT23" s="814"/>
      <c r="AU23" s="820"/>
      <c r="AV23" s="820"/>
      <c r="AW23" s="820"/>
      <c r="AX23" s="820"/>
      <c r="AY23" s="821"/>
      <c r="AZ23" s="829" t="s">
        <v>560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3530</v>
      </c>
      <c r="R28" s="843"/>
      <c r="S28" s="843"/>
      <c r="T28" s="843"/>
      <c r="U28" s="843"/>
      <c r="V28" s="843">
        <v>3493</v>
      </c>
      <c r="W28" s="843"/>
      <c r="X28" s="843"/>
      <c r="Y28" s="843"/>
      <c r="Z28" s="843"/>
      <c r="AA28" s="843">
        <v>37</v>
      </c>
      <c r="AB28" s="843"/>
      <c r="AC28" s="843"/>
      <c r="AD28" s="843"/>
      <c r="AE28" s="844"/>
      <c r="AF28" s="845">
        <v>37</v>
      </c>
      <c r="AG28" s="843"/>
      <c r="AH28" s="843"/>
      <c r="AI28" s="843"/>
      <c r="AJ28" s="846"/>
      <c r="AK28" s="847">
        <v>321</v>
      </c>
      <c r="AL28" s="838"/>
      <c r="AM28" s="838"/>
      <c r="AN28" s="838"/>
      <c r="AO28" s="838"/>
      <c r="AP28" s="838">
        <v>0</v>
      </c>
      <c r="AQ28" s="838"/>
      <c r="AR28" s="838"/>
      <c r="AS28" s="838"/>
      <c r="AT28" s="838"/>
      <c r="AU28" s="838" t="s">
        <v>561</v>
      </c>
      <c r="AV28" s="838"/>
      <c r="AW28" s="838"/>
      <c r="AX28" s="838"/>
      <c r="AY28" s="838"/>
      <c r="AZ28" s="839" t="s">
        <v>561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2270</v>
      </c>
      <c r="R29" s="779"/>
      <c r="S29" s="779"/>
      <c r="T29" s="779"/>
      <c r="U29" s="779"/>
      <c r="V29" s="779">
        <v>2243</v>
      </c>
      <c r="W29" s="779"/>
      <c r="X29" s="779"/>
      <c r="Y29" s="779"/>
      <c r="Z29" s="779"/>
      <c r="AA29" s="779">
        <v>27</v>
      </c>
      <c r="AB29" s="779"/>
      <c r="AC29" s="779"/>
      <c r="AD29" s="779"/>
      <c r="AE29" s="780"/>
      <c r="AF29" s="781">
        <v>27</v>
      </c>
      <c r="AG29" s="782"/>
      <c r="AH29" s="782"/>
      <c r="AI29" s="782"/>
      <c r="AJ29" s="783"/>
      <c r="AK29" s="850">
        <v>355</v>
      </c>
      <c r="AL29" s="851"/>
      <c r="AM29" s="851"/>
      <c r="AN29" s="851"/>
      <c r="AO29" s="851"/>
      <c r="AP29" s="851">
        <v>0</v>
      </c>
      <c r="AQ29" s="851"/>
      <c r="AR29" s="851"/>
      <c r="AS29" s="851"/>
      <c r="AT29" s="851"/>
      <c r="AU29" s="851" t="s">
        <v>562</v>
      </c>
      <c r="AV29" s="851"/>
      <c r="AW29" s="851"/>
      <c r="AX29" s="851"/>
      <c r="AY29" s="851"/>
      <c r="AZ29" s="852" t="s">
        <v>562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3</v>
      </c>
      <c r="R30" s="779"/>
      <c r="S30" s="779"/>
      <c r="T30" s="779"/>
      <c r="U30" s="779"/>
      <c r="V30" s="779">
        <v>3</v>
      </c>
      <c r="W30" s="779"/>
      <c r="X30" s="779"/>
      <c r="Y30" s="779"/>
      <c r="Z30" s="779"/>
      <c r="AA30" s="779">
        <v>0</v>
      </c>
      <c r="AB30" s="779"/>
      <c r="AC30" s="779"/>
      <c r="AD30" s="779"/>
      <c r="AE30" s="780"/>
      <c r="AF30" s="781" t="s">
        <v>561</v>
      </c>
      <c r="AG30" s="782"/>
      <c r="AH30" s="782"/>
      <c r="AI30" s="782"/>
      <c r="AJ30" s="783"/>
      <c r="AK30" s="850">
        <v>2</v>
      </c>
      <c r="AL30" s="851"/>
      <c r="AM30" s="851"/>
      <c r="AN30" s="851"/>
      <c r="AO30" s="851"/>
      <c r="AP30" s="851">
        <v>0</v>
      </c>
      <c r="AQ30" s="851"/>
      <c r="AR30" s="851"/>
      <c r="AS30" s="851"/>
      <c r="AT30" s="851"/>
      <c r="AU30" s="851" t="s">
        <v>561</v>
      </c>
      <c r="AV30" s="851"/>
      <c r="AW30" s="851"/>
      <c r="AX30" s="851"/>
      <c r="AY30" s="851"/>
      <c r="AZ30" s="852" t="s">
        <v>560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292</v>
      </c>
      <c r="R31" s="779"/>
      <c r="S31" s="779"/>
      <c r="T31" s="779"/>
      <c r="U31" s="779"/>
      <c r="V31" s="779">
        <v>291</v>
      </c>
      <c r="W31" s="779"/>
      <c r="X31" s="779"/>
      <c r="Y31" s="779"/>
      <c r="Z31" s="779"/>
      <c r="AA31" s="779">
        <v>1</v>
      </c>
      <c r="AB31" s="779"/>
      <c r="AC31" s="779"/>
      <c r="AD31" s="779"/>
      <c r="AE31" s="780"/>
      <c r="AF31" s="781">
        <v>1</v>
      </c>
      <c r="AG31" s="782"/>
      <c r="AH31" s="782"/>
      <c r="AI31" s="782"/>
      <c r="AJ31" s="783"/>
      <c r="AK31" s="850">
        <v>114</v>
      </c>
      <c r="AL31" s="851"/>
      <c r="AM31" s="851"/>
      <c r="AN31" s="851"/>
      <c r="AO31" s="851"/>
      <c r="AP31" s="851">
        <v>0</v>
      </c>
      <c r="AQ31" s="851"/>
      <c r="AR31" s="851"/>
      <c r="AS31" s="851"/>
      <c r="AT31" s="851"/>
      <c r="AU31" s="851" t="s">
        <v>561</v>
      </c>
      <c r="AV31" s="851"/>
      <c r="AW31" s="851"/>
      <c r="AX31" s="851"/>
      <c r="AY31" s="851"/>
      <c r="AZ31" s="852" t="s">
        <v>563</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505</v>
      </c>
      <c r="R32" s="779"/>
      <c r="S32" s="779"/>
      <c r="T32" s="779"/>
      <c r="U32" s="779"/>
      <c r="V32" s="779">
        <v>505</v>
      </c>
      <c r="W32" s="779"/>
      <c r="X32" s="779"/>
      <c r="Y32" s="779"/>
      <c r="Z32" s="779"/>
      <c r="AA32" s="779">
        <v>0</v>
      </c>
      <c r="AB32" s="779"/>
      <c r="AC32" s="779"/>
      <c r="AD32" s="779"/>
      <c r="AE32" s="780"/>
      <c r="AF32" s="781" t="s">
        <v>561</v>
      </c>
      <c r="AG32" s="782"/>
      <c r="AH32" s="782"/>
      <c r="AI32" s="782"/>
      <c r="AJ32" s="783"/>
      <c r="AK32" s="850">
        <v>153</v>
      </c>
      <c r="AL32" s="851"/>
      <c r="AM32" s="851"/>
      <c r="AN32" s="851"/>
      <c r="AO32" s="851"/>
      <c r="AP32" s="851">
        <v>706</v>
      </c>
      <c r="AQ32" s="851"/>
      <c r="AR32" s="851"/>
      <c r="AS32" s="851"/>
      <c r="AT32" s="851"/>
      <c r="AU32" s="851">
        <v>191</v>
      </c>
      <c r="AV32" s="851"/>
      <c r="AW32" s="851"/>
      <c r="AX32" s="851"/>
      <c r="AY32" s="851"/>
      <c r="AZ32" s="852" t="s">
        <v>561</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447</v>
      </c>
      <c r="R33" s="779"/>
      <c r="S33" s="779"/>
      <c r="T33" s="779"/>
      <c r="U33" s="779"/>
      <c r="V33" s="779">
        <v>349</v>
      </c>
      <c r="W33" s="779"/>
      <c r="X33" s="779"/>
      <c r="Y33" s="779"/>
      <c r="Z33" s="779"/>
      <c r="AA33" s="779">
        <v>98</v>
      </c>
      <c r="AB33" s="779"/>
      <c r="AC33" s="779"/>
      <c r="AD33" s="779"/>
      <c r="AE33" s="780"/>
      <c r="AF33" s="781">
        <v>662</v>
      </c>
      <c r="AG33" s="782"/>
      <c r="AH33" s="782"/>
      <c r="AI33" s="782"/>
      <c r="AJ33" s="783"/>
      <c r="AK33" s="850">
        <v>47</v>
      </c>
      <c r="AL33" s="851"/>
      <c r="AM33" s="851"/>
      <c r="AN33" s="851"/>
      <c r="AO33" s="851"/>
      <c r="AP33" s="851">
        <v>1801</v>
      </c>
      <c r="AQ33" s="851"/>
      <c r="AR33" s="851"/>
      <c r="AS33" s="851"/>
      <c r="AT33" s="851"/>
      <c r="AU33" s="851">
        <v>384</v>
      </c>
      <c r="AV33" s="851"/>
      <c r="AW33" s="851"/>
      <c r="AX33" s="851"/>
      <c r="AY33" s="851"/>
      <c r="AZ33" s="852" t="s">
        <v>561</v>
      </c>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390</v>
      </c>
      <c r="C34" s="776"/>
      <c r="D34" s="776"/>
      <c r="E34" s="776"/>
      <c r="F34" s="776"/>
      <c r="G34" s="776"/>
      <c r="H34" s="776"/>
      <c r="I34" s="776"/>
      <c r="J34" s="776"/>
      <c r="K34" s="776"/>
      <c r="L34" s="776"/>
      <c r="M34" s="776"/>
      <c r="N34" s="776"/>
      <c r="O34" s="776"/>
      <c r="P34" s="777"/>
      <c r="Q34" s="778">
        <v>136</v>
      </c>
      <c r="R34" s="779"/>
      <c r="S34" s="779"/>
      <c r="T34" s="779"/>
      <c r="U34" s="779"/>
      <c r="V34" s="779">
        <v>136</v>
      </c>
      <c r="W34" s="779"/>
      <c r="X34" s="779"/>
      <c r="Y34" s="779"/>
      <c r="Z34" s="779"/>
      <c r="AA34" s="779">
        <v>0</v>
      </c>
      <c r="AB34" s="779"/>
      <c r="AC34" s="779"/>
      <c r="AD34" s="779"/>
      <c r="AE34" s="780"/>
      <c r="AF34" s="781" t="s">
        <v>561</v>
      </c>
      <c r="AG34" s="782"/>
      <c r="AH34" s="782"/>
      <c r="AI34" s="782"/>
      <c r="AJ34" s="783"/>
      <c r="AK34" s="850">
        <v>15</v>
      </c>
      <c r="AL34" s="851"/>
      <c r="AM34" s="851"/>
      <c r="AN34" s="851"/>
      <c r="AO34" s="851"/>
      <c r="AP34" s="851">
        <v>0</v>
      </c>
      <c r="AQ34" s="851"/>
      <c r="AR34" s="851"/>
      <c r="AS34" s="851"/>
      <c r="AT34" s="851"/>
      <c r="AU34" s="851" t="s">
        <v>561</v>
      </c>
      <c r="AV34" s="851"/>
      <c r="AW34" s="851"/>
      <c r="AX34" s="851"/>
      <c r="AY34" s="851"/>
      <c r="AZ34" s="852" t="s">
        <v>561</v>
      </c>
      <c r="BA34" s="852"/>
      <c r="BB34" s="852"/>
      <c r="BC34" s="852"/>
      <c r="BD34" s="852"/>
      <c r="BE34" s="848" t="s">
        <v>391</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392</v>
      </c>
      <c r="C35" s="776"/>
      <c r="D35" s="776"/>
      <c r="E35" s="776"/>
      <c r="F35" s="776"/>
      <c r="G35" s="776"/>
      <c r="H35" s="776"/>
      <c r="I35" s="776"/>
      <c r="J35" s="776"/>
      <c r="K35" s="776"/>
      <c r="L35" s="776"/>
      <c r="M35" s="776"/>
      <c r="N35" s="776"/>
      <c r="O35" s="776"/>
      <c r="P35" s="777"/>
      <c r="Q35" s="778">
        <v>595</v>
      </c>
      <c r="R35" s="779"/>
      <c r="S35" s="779"/>
      <c r="T35" s="779"/>
      <c r="U35" s="779"/>
      <c r="V35" s="779">
        <v>596</v>
      </c>
      <c r="W35" s="779"/>
      <c r="X35" s="779"/>
      <c r="Y35" s="779"/>
      <c r="Z35" s="779"/>
      <c r="AA35" s="779">
        <v>-1</v>
      </c>
      <c r="AB35" s="779"/>
      <c r="AC35" s="779"/>
      <c r="AD35" s="779"/>
      <c r="AE35" s="780"/>
      <c r="AF35" s="781" t="s">
        <v>561</v>
      </c>
      <c r="AG35" s="782"/>
      <c r="AH35" s="782"/>
      <c r="AI35" s="782"/>
      <c r="AJ35" s="783"/>
      <c r="AK35" s="850">
        <v>359</v>
      </c>
      <c r="AL35" s="851"/>
      <c r="AM35" s="851"/>
      <c r="AN35" s="851"/>
      <c r="AO35" s="851"/>
      <c r="AP35" s="851">
        <v>4040</v>
      </c>
      <c r="AQ35" s="851"/>
      <c r="AR35" s="851"/>
      <c r="AS35" s="851"/>
      <c r="AT35" s="851"/>
      <c r="AU35" s="851">
        <v>4040</v>
      </c>
      <c r="AV35" s="851"/>
      <c r="AW35" s="851"/>
      <c r="AX35" s="851"/>
      <c r="AY35" s="851"/>
      <c r="AZ35" s="852" t="s">
        <v>561</v>
      </c>
      <c r="BA35" s="852"/>
      <c r="BB35" s="852"/>
      <c r="BC35" s="852"/>
      <c r="BD35" s="852"/>
      <c r="BE35" s="848" t="s">
        <v>391</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393</v>
      </c>
      <c r="C36" s="776"/>
      <c r="D36" s="776"/>
      <c r="E36" s="776"/>
      <c r="F36" s="776"/>
      <c r="G36" s="776"/>
      <c r="H36" s="776"/>
      <c r="I36" s="776"/>
      <c r="J36" s="776"/>
      <c r="K36" s="776"/>
      <c r="L36" s="776"/>
      <c r="M36" s="776"/>
      <c r="N36" s="776"/>
      <c r="O36" s="776"/>
      <c r="P36" s="777"/>
      <c r="Q36" s="778">
        <v>12</v>
      </c>
      <c r="R36" s="779"/>
      <c r="S36" s="779"/>
      <c r="T36" s="779"/>
      <c r="U36" s="779"/>
      <c r="V36" s="779">
        <v>12</v>
      </c>
      <c r="W36" s="779"/>
      <c r="X36" s="779"/>
      <c r="Y36" s="779"/>
      <c r="Z36" s="779"/>
      <c r="AA36" s="779">
        <v>0</v>
      </c>
      <c r="AB36" s="779"/>
      <c r="AC36" s="779"/>
      <c r="AD36" s="779"/>
      <c r="AE36" s="780"/>
      <c r="AF36" s="781" t="s">
        <v>561</v>
      </c>
      <c r="AG36" s="782"/>
      <c r="AH36" s="782"/>
      <c r="AI36" s="782"/>
      <c r="AJ36" s="783"/>
      <c r="AK36" s="850">
        <v>3</v>
      </c>
      <c r="AL36" s="851"/>
      <c r="AM36" s="851"/>
      <c r="AN36" s="851"/>
      <c r="AO36" s="851"/>
      <c r="AP36" s="851">
        <v>0</v>
      </c>
      <c r="AQ36" s="851"/>
      <c r="AR36" s="851"/>
      <c r="AS36" s="851"/>
      <c r="AT36" s="851"/>
      <c r="AU36" s="851" t="s">
        <v>562</v>
      </c>
      <c r="AV36" s="851"/>
      <c r="AW36" s="851"/>
      <c r="AX36" s="851"/>
      <c r="AY36" s="851"/>
      <c r="AZ36" s="852" t="s">
        <v>561</v>
      </c>
      <c r="BA36" s="852"/>
      <c r="BB36" s="852"/>
      <c r="BC36" s="852"/>
      <c r="BD36" s="852"/>
      <c r="BE36" s="848" t="s">
        <v>391</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394</v>
      </c>
      <c r="C37" s="776"/>
      <c r="D37" s="776"/>
      <c r="E37" s="776"/>
      <c r="F37" s="776"/>
      <c r="G37" s="776"/>
      <c r="H37" s="776"/>
      <c r="I37" s="776"/>
      <c r="J37" s="776"/>
      <c r="K37" s="776"/>
      <c r="L37" s="776"/>
      <c r="M37" s="776"/>
      <c r="N37" s="776"/>
      <c r="O37" s="776"/>
      <c r="P37" s="777"/>
      <c r="Q37" s="778">
        <v>41</v>
      </c>
      <c r="R37" s="779"/>
      <c r="S37" s="779"/>
      <c r="T37" s="779"/>
      <c r="U37" s="779"/>
      <c r="V37" s="779">
        <v>41</v>
      </c>
      <c r="W37" s="779"/>
      <c r="X37" s="779"/>
      <c r="Y37" s="779"/>
      <c r="Z37" s="779"/>
      <c r="AA37" s="779">
        <v>0</v>
      </c>
      <c r="AB37" s="779"/>
      <c r="AC37" s="779"/>
      <c r="AD37" s="779"/>
      <c r="AE37" s="780"/>
      <c r="AF37" s="781">
        <v>229</v>
      </c>
      <c r="AG37" s="782"/>
      <c r="AH37" s="782"/>
      <c r="AI37" s="782"/>
      <c r="AJ37" s="783"/>
      <c r="AK37" s="850">
        <v>41</v>
      </c>
      <c r="AL37" s="851"/>
      <c r="AM37" s="851"/>
      <c r="AN37" s="851"/>
      <c r="AO37" s="851"/>
      <c r="AP37" s="851">
        <v>112</v>
      </c>
      <c r="AQ37" s="851"/>
      <c r="AR37" s="851"/>
      <c r="AS37" s="851"/>
      <c r="AT37" s="851"/>
      <c r="AU37" s="851">
        <v>112</v>
      </c>
      <c r="AV37" s="851"/>
      <c r="AW37" s="851"/>
      <c r="AX37" s="851"/>
      <c r="AY37" s="851"/>
      <c r="AZ37" s="852" t="s">
        <v>562</v>
      </c>
      <c r="BA37" s="852"/>
      <c r="BB37" s="852"/>
      <c r="BC37" s="852"/>
      <c r="BD37" s="852"/>
      <c r="BE37" s="848" t="s">
        <v>391</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957</v>
      </c>
      <c r="AG63" s="862"/>
      <c r="AH63" s="862"/>
      <c r="AI63" s="862"/>
      <c r="AJ63" s="863"/>
      <c r="AK63" s="864"/>
      <c r="AL63" s="859"/>
      <c r="AM63" s="859"/>
      <c r="AN63" s="859"/>
      <c r="AO63" s="859"/>
      <c r="AP63" s="862">
        <v>6659</v>
      </c>
      <c r="AQ63" s="862"/>
      <c r="AR63" s="862"/>
      <c r="AS63" s="862"/>
      <c r="AT63" s="862"/>
      <c r="AU63" s="862">
        <v>4727</v>
      </c>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398</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399</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547</v>
      </c>
      <c r="C68" s="890"/>
      <c r="D68" s="890"/>
      <c r="E68" s="890"/>
      <c r="F68" s="890"/>
      <c r="G68" s="890"/>
      <c r="H68" s="890"/>
      <c r="I68" s="890"/>
      <c r="J68" s="890"/>
      <c r="K68" s="890"/>
      <c r="L68" s="890"/>
      <c r="M68" s="890"/>
      <c r="N68" s="890"/>
      <c r="O68" s="890"/>
      <c r="P68" s="891"/>
      <c r="Q68" s="892">
        <v>1476</v>
      </c>
      <c r="R68" s="886"/>
      <c r="S68" s="886"/>
      <c r="T68" s="886"/>
      <c r="U68" s="886"/>
      <c r="V68" s="886">
        <v>1476</v>
      </c>
      <c r="W68" s="886"/>
      <c r="X68" s="886"/>
      <c r="Y68" s="886"/>
      <c r="Z68" s="886"/>
      <c r="AA68" s="886">
        <v>0</v>
      </c>
      <c r="AB68" s="886"/>
      <c r="AC68" s="886"/>
      <c r="AD68" s="886"/>
      <c r="AE68" s="886"/>
      <c r="AF68" s="886">
        <v>0</v>
      </c>
      <c r="AG68" s="886"/>
      <c r="AH68" s="886"/>
      <c r="AI68" s="886"/>
      <c r="AJ68" s="886"/>
      <c r="AK68" s="886">
        <v>0</v>
      </c>
      <c r="AL68" s="886"/>
      <c r="AM68" s="886"/>
      <c r="AN68" s="886"/>
      <c r="AO68" s="886"/>
      <c r="AP68" s="886">
        <v>1274</v>
      </c>
      <c r="AQ68" s="886"/>
      <c r="AR68" s="886"/>
      <c r="AS68" s="886"/>
      <c r="AT68" s="886"/>
      <c r="AU68" s="886">
        <v>157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548</v>
      </c>
      <c r="C69" s="894"/>
      <c r="D69" s="894"/>
      <c r="E69" s="894"/>
      <c r="F69" s="894"/>
      <c r="G69" s="894"/>
      <c r="H69" s="894"/>
      <c r="I69" s="894"/>
      <c r="J69" s="894"/>
      <c r="K69" s="894"/>
      <c r="L69" s="894"/>
      <c r="M69" s="894"/>
      <c r="N69" s="894"/>
      <c r="O69" s="894"/>
      <c r="P69" s="895"/>
      <c r="Q69" s="896">
        <v>13</v>
      </c>
      <c r="R69" s="851"/>
      <c r="S69" s="851"/>
      <c r="T69" s="851"/>
      <c r="U69" s="851"/>
      <c r="V69" s="851">
        <v>4</v>
      </c>
      <c r="W69" s="851"/>
      <c r="X69" s="851"/>
      <c r="Y69" s="851"/>
      <c r="Z69" s="851"/>
      <c r="AA69" s="851">
        <v>9</v>
      </c>
      <c r="AB69" s="851"/>
      <c r="AC69" s="851"/>
      <c r="AD69" s="851"/>
      <c r="AE69" s="851"/>
      <c r="AF69" s="851">
        <v>9</v>
      </c>
      <c r="AG69" s="851"/>
      <c r="AH69" s="851"/>
      <c r="AI69" s="851"/>
      <c r="AJ69" s="851"/>
      <c r="AK69" s="851">
        <v>0</v>
      </c>
      <c r="AL69" s="851"/>
      <c r="AM69" s="851"/>
      <c r="AN69" s="851"/>
      <c r="AO69" s="851"/>
      <c r="AP69" s="851"/>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549</v>
      </c>
      <c r="C70" s="894"/>
      <c r="D70" s="894"/>
      <c r="E70" s="894"/>
      <c r="F70" s="894"/>
      <c r="G70" s="894"/>
      <c r="H70" s="894"/>
      <c r="I70" s="894"/>
      <c r="J70" s="894"/>
      <c r="K70" s="894"/>
      <c r="L70" s="894"/>
      <c r="M70" s="894"/>
      <c r="N70" s="894"/>
      <c r="O70" s="894"/>
      <c r="P70" s="895"/>
      <c r="Q70" s="896">
        <v>42</v>
      </c>
      <c r="R70" s="851"/>
      <c r="S70" s="851"/>
      <c r="T70" s="851"/>
      <c r="U70" s="851"/>
      <c r="V70" s="851">
        <v>42</v>
      </c>
      <c r="W70" s="851"/>
      <c r="X70" s="851"/>
      <c r="Y70" s="851"/>
      <c r="Z70" s="851"/>
      <c r="AA70" s="851">
        <v>0</v>
      </c>
      <c r="AB70" s="851"/>
      <c r="AC70" s="851"/>
      <c r="AD70" s="851"/>
      <c r="AE70" s="851"/>
      <c r="AF70" s="851">
        <v>0</v>
      </c>
      <c r="AG70" s="851"/>
      <c r="AH70" s="851"/>
      <c r="AI70" s="851"/>
      <c r="AJ70" s="851"/>
      <c r="AK70" s="851">
        <v>0</v>
      </c>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550</v>
      </c>
      <c r="C71" s="894"/>
      <c r="D71" s="894"/>
      <c r="E71" s="894"/>
      <c r="F71" s="894"/>
      <c r="G71" s="894"/>
      <c r="H71" s="894"/>
      <c r="I71" s="894"/>
      <c r="J71" s="894"/>
      <c r="K71" s="894"/>
      <c r="L71" s="894"/>
      <c r="M71" s="894"/>
      <c r="N71" s="894"/>
      <c r="O71" s="894"/>
      <c r="P71" s="895"/>
      <c r="Q71" s="896">
        <v>624</v>
      </c>
      <c r="R71" s="851"/>
      <c r="S71" s="851"/>
      <c r="T71" s="851"/>
      <c r="U71" s="851"/>
      <c r="V71" s="851">
        <v>624</v>
      </c>
      <c r="W71" s="851"/>
      <c r="X71" s="851"/>
      <c r="Y71" s="851"/>
      <c r="Z71" s="851"/>
      <c r="AA71" s="851">
        <v>0</v>
      </c>
      <c r="AB71" s="851"/>
      <c r="AC71" s="851"/>
      <c r="AD71" s="851"/>
      <c r="AE71" s="851"/>
      <c r="AF71" s="851">
        <v>0</v>
      </c>
      <c r="AG71" s="851"/>
      <c r="AH71" s="851"/>
      <c r="AI71" s="851"/>
      <c r="AJ71" s="851"/>
      <c r="AK71" s="851">
        <v>0</v>
      </c>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551</v>
      </c>
      <c r="C72" s="894"/>
      <c r="D72" s="894"/>
      <c r="E72" s="894"/>
      <c r="F72" s="894"/>
      <c r="G72" s="894"/>
      <c r="H72" s="894"/>
      <c r="I72" s="894"/>
      <c r="J72" s="894"/>
      <c r="K72" s="894"/>
      <c r="L72" s="894"/>
      <c r="M72" s="894"/>
      <c r="N72" s="894"/>
      <c r="O72" s="894"/>
      <c r="P72" s="895"/>
      <c r="Q72" s="896">
        <v>38</v>
      </c>
      <c r="R72" s="851"/>
      <c r="S72" s="851"/>
      <c r="T72" s="851"/>
      <c r="U72" s="851"/>
      <c r="V72" s="851">
        <v>25</v>
      </c>
      <c r="W72" s="851"/>
      <c r="X72" s="851"/>
      <c r="Y72" s="851"/>
      <c r="Z72" s="851"/>
      <c r="AA72" s="851">
        <v>13</v>
      </c>
      <c r="AB72" s="851"/>
      <c r="AC72" s="851"/>
      <c r="AD72" s="851"/>
      <c r="AE72" s="851"/>
      <c r="AF72" s="851">
        <v>1</v>
      </c>
      <c r="AG72" s="851"/>
      <c r="AH72" s="851"/>
      <c r="AI72" s="851"/>
      <c r="AJ72" s="851"/>
      <c r="AK72" s="851"/>
      <c r="AL72" s="851"/>
      <c r="AM72" s="851"/>
      <c r="AN72" s="851"/>
      <c r="AO72" s="851"/>
      <c r="AP72" s="851">
        <v>80</v>
      </c>
      <c r="AQ72" s="851"/>
      <c r="AR72" s="851"/>
      <c r="AS72" s="851"/>
      <c r="AT72" s="851"/>
      <c r="AU72" s="851">
        <v>40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552</v>
      </c>
      <c r="C73" s="894"/>
      <c r="D73" s="894"/>
      <c r="E73" s="894"/>
      <c r="F73" s="894"/>
      <c r="G73" s="894"/>
      <c r="H73" s="894"/>
      <c r="I73" s="894"/>
      <c r="J73" s="894"/>
      <c r="K73" s="894"/>
      <c r="L73" s="894"/>
      <c r="M73" s="894"/>
      <c r="N73" s="894"/>
      <c r="O73" s="894"/>
      <c r="P73" s="895"/>
      <c r="Q73" s="896">
        <v>5778</v>
      </c>
      <c r="R73" s="851"/>
      <c r="S73" s="851"/>
      <c r="T73" s="851"/>
      <c r="U73" s="851"/>
      <c r="V73" s="851">
        <v>4940</v>
      </c>
      <c r="W73" s="851"/>
      <c r="X73" s="851"/>
      <c r="Y73" s="851"/>
      <c r="Z73" s="851"/>
      <c r="AA73" s="851">
        <v>838</v>
      </c>
      <c r="AB73" s="851"/>
      <c r="AC73" s="851"/>
      <c r="AD73" s="851"/>
      <c r="AE73" s="851"/>
      <c r="AF73" s="851">
        <v>836</v>
      </c>
      <c r="AG73" s="851"/>
      <c r="AH73" s="851"/>
      <c r="AI73" s="851"/>
      <c r="AJ73" s="851"/>
      <c r="AK73" s="851">
        <v>4</v>
      </c>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553</v>
      </c>
      <c r="C74" s="894"/>
      <c r="D74" s="894"/>
      <c r="E74" s="894"/>
      <c r="F74" s="894"/>
      <c r="G74" s="894"/>
      <c r="H74" s="894"/>
      <c r="I74" s="894"/>
      <c r="J74" s="894"/>
      <c r="K74" s="894"/>
      <c r="L74" s="894"/>
      <c r="M74" s="894"/>
      <c r="N74" s="894"/>
      <c r="O74" s="894"/>
      <c r="P74" s="895"/>
      <c r="Q74" s="896">
        <v>13</v>
      </c>
      <c r="R74" s="851"/>
      <c r="S74" s="851"/>
      <c r="T74" s="851"/>
      <c r="U74" s="851"/>
      <c r="V74" s="851">
        <v>13</v>
      </c>
      <c r="W74" s="851"/>
      <c r="X74" s="851"/>
      <c r="Y74" s="851"/>
      <c r="Z74" s="851"/>
      <c r="AA74" s="851">
        <v>0</v>
      </c>
      <c r="AB74" s="851"/>
      <c r="AC74" s="851"/>
      <c r="AD74" s="851"/>
      <c r="AE74" s="851"/>
      <c r="AF74" s="851">
        <v>0</v>
      </c>
      <c r="AG74" s="851"/>
      <c r="AH74" s="851"/>
      <c r="AI74" s="851"/>
      <c r="AJ74" s="851"/>
      <c r="AK74" s="851">
        <v>0</v>
      </c>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554</v>
      </c>
      <c r="C75" s="894"/>
      <c r="D75" s="894"/>
      <c r="E75" s="894"/>
      <c r="F75" s="894"/>
      <c r="G75" s="894"/>
      <c r="H75" s="894"/>
      <c r="I75" s="894"/>
      <c r="J75" s="894"/>
      <c r="K75" s="894"/>
      <c r="L75" s="894"/>
      <c r="M75" s="894"/>
      <c r="N75" s="894"/>
      <c r="O75" s="894"/>
      <c r="P75" s="895"/>
      <c r="Q75" s="899">
        <v>970</v>
      </c>
      <c r="R75" s="900"/>
      <c r="S75" s="900"/>
      <c r="T75" s="900"/>
      <c r="U75" s="850"/>
      <c r="V75" s="901">
        <v>922</v>
      </c>
      <c r="W75" s="900"/>
      <c r="X75" s="900"/>
      <c r="Y75" s="900"/>
      <c r="Z75" s="850"/>
      <c r="AA75" s="901">
        <v>48</v>
      </c>
      <c r="AB75" s="900"/>
      <c r="AC75" s="900"/>
      <c r="AD75" s="900"/>
      <c r="AE75" s="850"/>
      <c r="AF75" s="901">
        <v>48</v>
      </c>
      <c r="AG75" s="900"/>
      <c r="AH75" s="900"/>
      <c r="AI75" s="900"/>
      <c r="AJ75" s="850"/>
      <c r="AK75" s="901">
        <v>0</v>
      </c>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555</v>
      </c>
      <c r="C76" s="894"/>
      <c r="D76" s="894"/>
      <c r="E76" s="894"/>
      <c r="F76" s="894"/>
      <c r="G76" s="894"/>
      <c r="H76" s="894"/>
      <c r="I76" s="894"/>
      <c r="J76" s="894"/>
      <c r="K76" s="894"/>
      <c r="L76" s="894"/>
      <c r="M76" s="894"/>
      <c r="N76" s="894"/>
      <c r="O76" s="894"/>
      <c r="P76" s="895"/>
      <c r="Q76" s="899">
        <v>151</v>
      </c>
      <c r="R76" s="900"/>
      <c r="S76" s="900"/>
      <c r="T76" s="900"/>
      <c r="U76" s="850"/>
      <c r="V76" s="901">
        <v>142</v>
      </c>
      <c r="W76" s="900"/>
      <c r="X76" s="900"/>
      <c r="Y76" s="900"/>
      <c r="Z76" s="850"/>
      <c r="AA76" s="901">
        <v>9</v>
      </c>
      <c r="AB76" s="900"/>
      <c r="AC76" s="900"/>
      <c r="AD76" s="900"/>
      <c r="AE76" s="850"/>
      <c r="AF76" s="901">
        <v>9</v>
      </c>
      <c r="AG76" s="900"/>
      <c r="AH76" s="900"/>
      <c r="AI76" s="900"/>
      <c r="AJ76" s="850"/>
      <c r="AK76" s="901">
        <v>0</v>
      </c>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556</v>
      </c>
      <c r="C77" s="894"/>
      <c r="D77" s="894"/>
      <c r="E77" s="894"/>
      <c r="F77" s="894"/>
      <c r="G77" s="894"/>
      <c r="H77" s="894"/>
      <c r="I77" s="894"/>
      <c r="J77" s="894"/>
      <c r="K77" s="894"/>
      <c r="L77" s="894"/>
      <c r="M77" s="894"/>
      <c r="N77" s="894"/>
      <c r="O77" s="894"/>
      <c r="P77" s="895"/>
      <c r="Q77" s="899">
        <v>58</v>
      </c>
      <c r="R77" s="900"/>
      <c r="S77" s="900"/>
      <c r="T77" s="900"/>
      <c r="U77" s="850"/>
      <c r="V77" s="901">
        <v>50</v>
      </c>
      <c r="W77" s="900"/>
      <c r="X77" s="900"/>
      <c r="Y77" s="900"/>
      <c r="Z77" s="850"/>
      <c r="AA77" s="901">
        <v>8</v>
      </c>
      <c r="AB77" s="900"/>
      <c r="AC77" s="900"/>
      <c r="AD77" s="900"/>
      <c r="AE77" s="850"/>
      <c r="AF77" s="901">
        <v>8</v>
      </c>
      <c r="AG77" s="900"/>
      <c r="AH77" s="900"/>
      <c r="AI77" s="900"/>
      <c r="AJ77" s="850"/>
      <c r="AK77" s="901">
        <v>0</v>
      </c>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557</v>
      </c>
      <c r="C78" s="894"/>
      <c r="D78" s="894"/>
      <c r="E78" s="894"/>
      <c r="F78" s="894"/>
      <c r="G78" s="894"/>
      <c r="H78" s="894"/>
      <c r="I78" s="894"/>
      <c r="J78" s="894"/>
      <c r="K78" s="894"/>
      <c r="L78" s="894"/>
      <c r="M78" s="894"/>
      <c r="N78" s="894"/>
      <c r="O78" s="894"/>
      <c r="P78" s="895"/>
      <c r="Q78" s="896">
        <v>143587</v>
      </c>
      <c r="R78" s="851"/>
      <c r="S78" s="851"/>
      <c r="T78" s="851"/>
      <c r="U78" s="851"/>
      <c r="V78" s="851">
        <v>136996</v>
      </c>
      <c r="W78" s="851"/>
      <c r="X78" s="851"/>
      <c r="Y78" s="851"/>
      <c r="Z78" s="851"/>
      <c r="AA78" s="851">
        <v>6591</v>
      </c>
      <c r="AB78" s="851"/>
      <c r="AC78" s="851"/>
      <c r="AD78" s="851"/>
      <c r="AE78" s="851"/>
      <c r="AF78" s="851">
        <v>6591</v>
      </c>
      <c r="AG78" s="851"/>
      <c r="AH78" s="851"/>
      <c r="AI78" s="851"/>
      <c r="AJ78" s="851"/>
      <c r="AK78" s="851">
        <v>0</v>
      </c>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400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7502</v>
      </c>
      <c r="AG88" s="862"/>
      <c r="AH88" s="862"/>
      <c r="AI88" s="862"/>
      <c r="AJ88" s="862"/>
      <c r="AK88" s="859"/>
      <c r="AL88" s="859"/>
      <c r="AM88" s="859"/>
      <c r="AN88" s="859"/>
      <c r="AO88" s="859"/>
      <c r="AP88" s="862">
        <v>1354</v>
      </c>
      <c r="AQ88" s="862"/>
      <c r="AR88" s="862"/>
      <c r="AS88" s="862"/>
      <c r="AT88" s="862"/>
      <c r="AU88" s="862">
        <v>197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25</v>
      </c>
      <c r="CS102" s="870"/>
      <c r="CT102" s="870"/>
      <c r="CU102" s="870"/>
      <c r="CV102" s="913"/>
      <c r="CW102" s="912">
        <v>2</v>
      </c>
      <c r="CX102" s="870"/>
      <c r="CY102" s="870"/>
      <c r="CZ102" s="870"/>
      <c r="DA102" s="913"/>
      <c r="DB102" s="912">
        <v>81</v>
      </c>
      <c r="DC102" s="870"/>
      <c r="DD102" s="870"/>
      <c r="DE102" s="870"/>
      <c r="DF102" s="913"/>
      <c r="DG102" s="912">
        <v>0</v>
      </c>
      <c r="DH102" s="870"/>
      <c r="DI102" s="870"/>
      <c r="DJ102" s="870"/>
      <c r="DK102" s="913"/>
      <c r="DL102" s="912">
        <v>28</v>
      </c>
      <c r="DM102" s="870"/>
      <c r="DN102" s="870"/>
      <c r="DO102" s="870"/>
      <c r="DP102" s="913"/>
      <c r="DQ102" s="912">
        <v>0</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409</v>
      </c>
      <c r="AB109" s="915"/>
      <c r="AC109" s="915"/>
      <c r="AD109" s="915"/>
      <c r="AE109" s="916"/>
      <c r="AF109" s="914" t="s">
        <v>289</v>
      </c>
      <c r="AG109" s="915"/>
      <c r="AH109" s="915"/>
      <c r="AI109" s="915"/>
      <c r="AJ109" s="916"/>
      <c r="AK109" s="914" t="s">
        <v>288</v>
      </c>
      <c r="AL109" s="915"/>
      <c r="AM109" s="915"/>
      <c r="AN109" s="915"/>
      <c r="AO109" s="916"/>
      <c r="AP109" s="914" t="s">
        <v>410</v>
      </c>
      <c r="AQ109" s="915"/>
      <c r="AR109" s="915"/>
      <c r="AS109" s="915"/>
      <c r="AT109" s="917"/>
      <c r="AU109" s="934" t="s">
        <v>408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409</v>
      </c>
      <c r="BR109" s="915"/>
      <c r="BS109" s="915"/>
      <c r="BT109" s="915"/>
      <c r="BU109" s="916"/>
      <c r="BV109" s="914" t="s">
        <v>289</v>
      </c>
      <c r="BW109" s="915"/>
      <c r="BX109" s="915"/>
      <c r="BY109" s="915"/>
      <c r="BZ109" s="916"/>
      <c r="CA109" s="914" t="s">
        <v>288</v>
      </c>
      <c r="CB109" s="915"/>
      <c r="CC109" s="915"/>
      <c r="CD109" s="915"/>
      <c r="CE109" s="916"/>
      <c r="CF109" s="935" t="s">
        <v>410</v>
      </c>
      <c r="CG109" s="935"/>
      <c r="CH109" s="935"/>
      <c r="CI109" s="935"/>
      <c r="CJ109" s="935"/>
      <c r="CK109" s="914" t="s">
        <v>411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409</v>
      </c>
      <c r="DH109" s="915"/>
      <c r="DI109" s="915"/>
      <c r="DJ109" s="915"/>
      <c r="DK109" s="916"/>
      <c r="DL109" s="914" t="s">
        <v>289</v>
      </c>
      <c r="DM109" s="915"/>
      <c r="DN109" s="915"/>
      <c r="DO109" s="915"/>
      <c r="DP109" s="916"/>
      <c r="DQ109" s="914" t="s">
        <v>288</v>
      </c>
      <c r="DR109" s="915"/>
      <c r="DS109" s="915"/>
      <c r="DT109" s="915"/>
      <c r="DU109" s="916"/>
      <c r="DV109" s="914" t="s">
        <v>410</v>
      </c>
      <c r="DW109" s="915"/>
      <c r="DX109" s="915"/>
      <c r="DY109" s="915"/>
      <c r="DZ109" s="917"/>
    </row>
    <row r="110" spans="1:131" s="199" customFormat="1" ht="26.25" customHeight="1" x14ac:dyDescent="0.15">
      <c r="A110" s="918" t="s">
        <v>412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1271252</v>
      </c>
      <c r="AB110" s="922"/>
      <c r="AC110" s="922"/>
      <c r="AD110" s="922"/>
      <c r="AE110" s="923"/>
      <c r="AF110" s="924">
        <v>1186941</v>
      </c>
      <c r="AG110" s="922"/>
      <c r="AH110" s="922"/>
      <c r="AI110" s="922"/>
      <c r="AJ110" s="923"/>
      <c r="AK110" s="924">
        <v>1181018</v>
      </c>
      <c r="AL110" s="922"/>
      <c r="AM110" s="922"/>
      <c r="AN110" s="922"/>
      <c r="AO110" s="923"/>
      <c r="AP110" s="925">
        <v>20.6</v>
      </c>
      <c r="AQ110" s="926"/>
      <c r="AR110" s="926"/>
      <c r="AS110" s="926"/>
      <c r="AT110" s="927"/>
      <c r="AU110" s="928" t="s">
        <v>61</v>
      </c>
      <c r="AV110" s="929"/>
      <c r="AW110" s="929"/>
      <c r="AX110" s="929"/>
      <c r="AY110" s="929"/>
      <c r="AZ110" s="970" t="s">
        <v>413</v>
      </c>
      <c r="BA110" s="919"/>
      <c r="BB110" s="919"/>
      <c r="BC110" s="919"/>
      <c r="BD110" s="919"/>
      <c r="BE110" s="919"/>
      <c r="BF110" s="919"/>
      <c r="BG110" s="919"/>
      <c r="BH110" s="919"/>
      <c r="BI110" s="919"/>
      <c r="BJ110" s="919"/>
      <c r="BK110" s="919"/>
      <c r="BL110" s="919"/>
      <c r="BM110" s="919"/>
      <c r="BN110" s="919"/>
      <c r="BO110" s="919"/>
      <c r="BP110" s="920"/>
      <c r="BQ110" s="956">
        <v>11251707</v>
      </c>
      <c r="BR110" s="957"/>
      <c r="BS110" s="957"/>
      <c r="BT110" s="957"/>
      <c r="BU110" s="957"/>
      <c r="BV110" s="957">
        <v>11372556</v>
      </c>
      <c r="BW110" s="957"/>
      <c r="BX110" s="957"/>
      <c r="BY110" s="957"/>
      <c r="BZ110" s="957"/>
      <c r="CA110" s="957">
        <v>11020121</v>
      </c>
      <c r="CB110" s="957"/>
      <c r="CC110" s="957"/>
      <c r="CD110" s="957"/>
      <c r="CE110" s="957"/>
      <c r="CF110" s="971">
        <v>191.8</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223</v>
      </c>
      <c r="DH110" s="957"/>
      <c r="DI110" s="957"/>
      <c r="DJ110" s="957"/>
      <c r="DK110" s="957"/>
      <c r="DL110" s="957" t="s">
        <v>223</v>
      </c>
      <c r="DM110" s="957"/>
      <c r="DN110" s="957"/>
      <c r="DO110" s="957"/>
      <c r="DP110" s="957"/>
      <c r="DQ110" s="957" t="s">
        <v>223</v>
      </c>
      <c r="DR110" s="957"/>
      <c r="DS110" s="957"/>
      <c r="DT110" s="957"/>
      <c r="DU110" s="957"/>
      <c r="DV110" s="958" t="s">
        <v>223</v>
      </c>
      <c r="DW110" s="958"/>
      <c r="DX110" s="958"/>
      <c r="DY110" s="958"/>
      <c r="DZ110" s="959"/>
    </row>
    <row r="111" spans="1:131" s="199" customFormat="1" ht="26.25" customHeight="1" x14ac:dyDescent="0.15">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223</v>
      </c>
      <c r="AB111" s="964"/>
      <c r="AC111" s="964"/>
      <c r="AD111" s="964"/>
      <c r="AE111" s="965"/>
      <c r="AF111" s="966" t="s">
        <v>223</v>
      </c>
      <c r="AG111" s="964"/>
      <c r="AH111" s="964"/>
      <c r="AI111" s="964"/>
      <c r="AJ111" s="965"/>
      <c r="AK111" s="966" t="s">
        <v>223</v>
      </c>
      <c r="AL111" s="964"/>
      <c r="AM111" s="964"/>
      <c r="AN111" s="964"/>
      <c r="AO111" s="965"/>
      <c r="AP111" s="967" t="s">
        <v>223</v>
      </c>
      <c r="AQ111" s="968"/>
      <c r="AR111" s="968"/>
      <c r="AS111" s="968"/>
      <c r="AT111" s="969"/>
      <c r="AU111" s="930"/>
      <c r="AV111" s="931"/>
      <c r="AW111" s="931"/>
      <c r="AX111" s="931"/>
      <c r="AY111" s="931"/>
      <c r="AZ111" s="979" t="s">
        <v>417</v>
      </c>
      <c r="BA111" s="980"/>
      <c r="BB111" s="980"/>
      <c r="BC111" s="980"/>
      <c r="BD111" s="980"/>
      <c r="BE111" s="980"/>
      <c r="BF111" s="980"/>
      <c r="BG111" s="980"/>
      <c r="BH111" s="980"/>
      <c r="BI111" s="980"/>
      <c r="BJ111" s="980"/>
      <c r="BK111" s="980"/>
      <c r="BL111" s="980"/>
      <c r="BM111" s="980"/>
      <c r="BN111" s="980"/>
      <c r="BO111" s="980"/>
      <c r="BP111" s="981"/>
      <c r="BQ111" s="949">
        <v>34719</v>
      </c>
      <c r="BR111" s="950"/>
      <c r="BS111" s="950"/>
      <c r="BT111" s="950"/>
      <c r="BU111" s="950"/>
      <c r="BV111" s="950">
        <v>24122</v>
      </c>
      <c r="BW111" s="950"/>
      <c r="BX111" s="950"/>
      <c r="BY111" s="950"/>
      <c r="BZ111" s="950"/>
      <c r="CA111" s="950">
        <v>14585</v>
      </c>
      <c r="CB111" s="950"/>
      <c r="CC111" s="950"/>
      <c r="CD111" s="950"/>
      <c r="CE111" s="950"/>
      <c r="CF111" s="944">
        <v>0.3</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223</v>
      </c>
      <c r="DH111" s="950"/>
      <c r="DI111" s="950"/>
      <c r="DJ111" s="950"/>
      <c r="DK111" s="950"/>
      <c r="DL111" s="950" t="s">
        <v>223</v>
      </c>
      <c r="DM111" s="950"/>
      <c r="DN111" s="950"/>
      <c r="DO111" s="950"/>
      <c r="DP111" s="950"/>
      <c r="DQ111" s="950" t="s">
        <v>223</v>
      </c>
      <c r="DR111" s="950"/>
      <c r="DS111" s="950"/>
      <c r="DT111" s="950"/>
      <c r="DU111" s="950"/>
      <c r="DV111" s="951" t="s">
        <v>223</v>
      </c>
      <c r="DW111" s="951"/>
      <c r="DX111" s="951"/>
      <c r="DY111" s="951"/>
      <c r="DZ111" s="952"/>
    </row>
    <row r="112" spans="1:131" s="199" customFormat="1" ht="26.25" customHeight="1" x14ac:dyDescent="0.15">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223</v>
      </c>
      <c r="AB112" s="989"/>
      <c r="AC112" s="989"/>
      <c r="AD112" s="989"/>
      <c r="AE112" s="990"/>
      <c r="AF112" s="991" t="s">
        <v>223</v>
      </c>
      <c r="AG112" s="989"/>
      <c r="AH112" s="989"/>
      <c r="AI112" s="989"/>
      <c r="AJ112" s="990"/>
      <c r="AK112" s="991" t="s">
        <v>223</v>
      </c>
      <c r="AL112" s="989"/>
      <c r="AM112" s="989"/>
      <c r="AN112" s="989"/>
      <c r="AO112" s="990"/>
      <c r="AP112" s="992" t="s">
        <v>223</v>
      </c>
      <c r="AQ112" s="993"/>
      <c r="AR112" s="993"/>
      <c r="AS112" s="993"/>
      <c r="AT112" s="994"/>
      <c r="AU112" s="930"/>
      <c r="AV112" s="931"/>
      <c r="AW112" s="931"/>
      <c r="AX112" s="931"/>
      <c r="AY112" s="931"/>
      <c r="AZ112" s="979" t="s">
        <v>421</v>
      </c>
      <c r="BA112" s="980"/>
      <c r="BB112" s="980"/>
      <c r="BC112" s="980"/>
      <c r="BD112" s="980"/>
      <c r="BE112" s="980"/>
      <c r="BF112" s="980"/>
      <c r="BG112" s="980"/>
      <c r="BH112" s="980"/>
      <c r="BI112" s="980"/>
      <c r="BJ112" s="980"/>
      <c r="BK112" s="980"/>
      <c r="BL112" s="980"/>
      <c r="BM112" s="980"/>
      <c r="BN112" s="980"/>
      <c r="BO112" s="980"/>
      <c r="BP112" s="981"/>
      <c r="BQ112" s="949">
        <v>5247043</v>
      </c>
      <c r="BR112" s="950"/>
      <c r="BS112" s="950"/>
      <c r="BT112" s="950"/>
      <c r="BU112" s="950"/>
      <c r="BV112" s="950">
        <v>4773232</v>
      </c>
      <c r="BW112" s="950"/>
      <c r="BX112" s="950"/>
      <c r="BY112" s="950"/>
      <c r="BZ112" s="950"/>
      <c r="CA112" s="950">
        <v>4727080</v>
      </c>
      <c r="CB112" s="950"/>
      <c r="CC112" s="950"/>
      <c r="CD112" s="950"/>
      <c r="CE112" s="950"/>
      <c r="CF112" s="944">
        <v>82.3</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223</v>
      </c>
      <c r="DH112" s="950"/>
      <c r="DI112" s="950"/>
      <c r="DJ112" s="950"/>
      <c r="DK112" s="950"/>
      <c r="DL112" s="950" t="s">
        <v>223</v>
      </c>
      <c r="DM112" s="950"/>
      <c r="DN112" s="950"/>
      <c r="DO112" s="950"/>
      <c r="DP112" s="950"/>
      <c r="DQ112" s="950" t="s">
        <v>223</v>
      </c>
      <c r="DR112" s="950"/>
      <c r="DS112" s="950"/>
      <c r="DT112" s="950"/>
      <c r="DU112" s="950"/>
      <c r="DV112" s="951" t="s">
        <v>223</v>
      </c>
      <c r="DW112" s="951"/>
      <c r="DX112" s="951"/>
      <c r="DY112" s="951"/>
      <c r="DZ112" s="952"/>
    </row>
    <row r="113" spans="1:130" s="199" customFormat="1" ht="26.25" customHeight="1" x14ac:dyDescent="0.15">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520245</v>
      </c>
      <c r="AB113" s="964"/>
      <c r="AC113" s="964"/>
      <c r="AD113" s="964"/>
      <c r="AE113" s="965"/>
      <c r="AF113" s="966">
        <v>466852</v>
      </c>
      <c r="AG113" s="964"/>
      <c r="AH113" s="964"/>
      <c r="AI113" s="964"/>
      <c r="AJ113" s="965"/>
      <c r="AK113" s="966">
        <v>460334</v>
      </c>
      <c r="AL113" s="964"/>
      <c r="AM113" s="964"/>
      <c r="AN113" s="964"/>
      <c r="AO113" s="965"/>
      <c r="AP113" s="967">
        <v>8</v>
      </c>
      <c r="AQ113" s="968"/>
      <c r="AR113" s="968"/>
      <c r="AS113" s="968"/>
      <c r="AT113" s="969"/>
      <c r="AU113" s="930"/>
      <c r="AV113" s="931"/>
      <c r="AW113" s="931"/>
      <c r="AX113" s="931"/>
      <c r="AY113" s="931"/>
      <c r="AZ113" s="979" t="s">
        <v>424</v>
      </c>
      <c r="BA113" s="980"/>
      <c r="BB113" s="980"/>
      <c r="BC113" s="980"/>
      <c r="BD113" s="980"/>
      <c r="BE113" s="980"/>
      <c r="BF113" s="980"/>
      <c r="BG113" s="980"/>
      <c r="BH113" s="980"/>
      <c r="BI113" s="980"/>
      <c r="BJ113" s="980"/>
      <c r="BK113" s="980"/>
      <c r="BL113" s="980"/>
      <c r="BM113" s="980"/>
      <c r="BN113" s="980"/>
      <c r="BO113" s="980"/>
      <c r="BP113" s="981"/>
      <c r="BQ113" s="949">
        <v>515308</v>
      </c>
      <c r="BR113" s="950"/>
      <c r="BS113" s="950"/>
      <c r="BT113" s="950"/>
      <c r="BU113" s="950"/>
      <c r="BV113" s="950">
        <v>350427</v>
      </c>
      <c r="BW113" s="950"/>
      <c r="BX113" s="950"/>
      <c r="BY113" s="950"/>
      <c r="BZ113" s="950"/>
      <c r="CA113" s="950">
        <v>197105</v>
      </c>
      <c r="CB113" s="950"/>
      <c r="CC113" s="950"/>
      <c r="CD113" s="950"/>
      <c r="CE113" s="950"/>
      <c r="CF113" s="944">
        <v>3.4</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223</v>
      </c>
      <c r="DH113" s="989"/>
      <c r="DI113" s="989"/>
      <c r="DJ113" s="989"/>
      <c r="DK113" s="990"/>
      <c r="DL113" s="991" t="s">
        <v>223</v>
      </c>
      <c r="DM113" s="989"/>
      <c r="DN113" s="989"/>
      <c r="DO113" s="989"/>
      <c r="DP113" s="990"/>
      <c r="DQ113" s="991" t="s">
        <v>223</v>
      </c>
      <c r="DR113" s="989"/>
      <c r="DS113" s="989"/>
      <c r="DT113" s="989"/>
      <c r="DU113" s="990"/>
      <c r="DV113" s="992" t="s">
        <v>223</v>
      </c>
      <c r="DW113" s="993"/>
      <c r="DX113" s="993"/>
      <c r="DY113" s="993"/>
      <c r="DZ113" s="994"/>
    </row>
    <row r="114" spans="1:130" s="199" customFormat="1" ht="26.25" customHeight="1" x14ac:dyDescent="0.15">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192605</v>
      </c>
      <c r="AB114" s="989"/>
      <c r="AC114" s="989"/>
      <c r="AD114" s="989"/>
      <c r="AE114" s="990"/>
      <c r="AF114" s="991">
        <v>199596</v>
      </c>
      <c r="AG114" s="989"/>
      <c r="AH114" s="989"/>
      <c r="AI114" s="989"/>
      <c r="AJ114" s="990"/>
      <c r="AK114" s="991">
        <v>163787</v>
      </c>
      <c r="AL114" s="989"/>
      <c r="AM114" s="989"/>
      <c r="AN114" s="989"/>
      <c r="AO114" s="990"/>
      <c r="AP114" s="992">
        <v>2.9</v>
      </c>
      <c r="AQ114" s="993"/>
      <c r="AR114" s="993"/>
      <c r="AS114" s="993"/>
      <c r="AT114" s="994"/>
      <c r="AU114" s="930"/>
      <c r="AV114" s="931"/>
      <c r="AW114" s="931"/>
      <c r="AX114" s="931"/>
      <c r="AY114" s="931"/>
      <c r="AZ114" s="979" t="s">
        <v>427</v>
      </c>
      <c r="BA114" s="980"/>
      <c r="BB114" s="980"/>
      <c r="BC114" s="980"/>
      <c r="BD114" s="980"/>
      <c r="BE114" s="980"/>
      <c r="BF114" s="980"/>
      <c r="BG114" s="980"/>
      <c r="BH114" s="980"/>
      <c r="BI114" s="980"/>
      <c r="BJ114" s="980"/>
      <c r="BK114" s="980"/>
      <c r="BL114" s="980"/>
      <c r="BM114" s="980"/>
      <c r="BN114" s="980"/>
      <c r="BO114" s="980"/>
      <c r="BP114" s="981"/>
      <c r="BQ114" s="949">
        <v>2962003</v>
      </c>
      <c r="BR114" s="950"/>
      <c r="BS114" s="950"/>
      <c r="BT114" s="950"/>
      <c r="BU114" s="950"/>
      <c r="BV114" s="950">
        <v>2214925</v>
      </c>
      <c r="BW114" s="950"/>
      <c r="BX114" s="950"/>
      <c r="BY114" s="950"/>
      <c r="BZ114" s="950"/>
      <c r="CA114" s="950">
        <v>2139725</v>
      </c>
      <c r="CB114" s="950"/>
      <c r="CC114" s="950"/>
      <c r="CD114" s="950"/>
      <c r="CE114" s="950"/>
      <c r="CF114" s="944">
        <v>37.200000000000003</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223</v>
      </c>
      <c r="DH114" s="989"/>
      <c r="DI114" s="989"/>
      <c r="DJ114" s="989"/>
      <c r="DK114" s="990"/>
      <c r="DL114" s="991" t="s">
        <v>223</v>
      </c>
      <c r="DM114" s="989"/>
      <c r="DN114" s="989"/>
      <c r="DO114" s="989"/>
      <c r="DP114" s="990"/>
      <c r="DQ114" s="991" t="s">
        <v>223</v>
      </c>
      <c r="DR114" s="989"/>
      <c r="DS114" s="989"/>
      <c r="DT114" s="989"/>
      <c r="DU114" s="990"/>
      <c r="DV114" s="992" t="s">
        <v>223</v>
      </c>
      <c r="DW114" s="993"/>
      <c r="DX114" s="993"/>
      <c r="DY114" s="993"/>
      <c r="DZ114" s="994"/>
    </row>
    <row r="115" spans="1:130" s="199" customFormat="1" ht="26.25" customHeight="1" x14ac:dyDescent="0.15">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10990</v>
      </c>
      <c r="AB115" s="964"/>
      <c r="AC115" s="964"/>
      <c r="AD115" s="964"/>
      <c r="AE115" s="965"/>
      <c r="AF115" s="966">
        <v>9844</v>
      </c>
      <c r="AG115" s="964"/>
      <c r="AH115" s="964"/>
      <c r="AI115" s="964"/>
      <c r="AJ115" s="965"/>
      <c r="AK115" s="966">
        <v>9924</v>
      </c>
      <c r="AL115" s="964"/>
      <c r="AM115" s="964"/>
      <c r="AN115" s="964"/>
      <c r="AO115" s="965"/>
      <c r="AP115" s="967">
        <v>0.2</v>
      </c>
      <c r="AQ115" s="968"/>
      <c r="AR115" s="968"/>
      <c r="AS115" s="968"/>
      <c r="AT115" s="969"/>
      <c r="AU115" s="930"/>
      <c r="AV115" s="931"/>
      <c r="AW115" s="931"/>
      <c r="AX115" s="931"/>
      <c r="AY115" s="931"/>
      <c r="AZ115" s="979" t="s">
        <v>430</v>
      </c>
      <c r="BA115" s="980"/>
      <c r="BB115" s="980"/>
      <c r="BC115" s="980"/>
      <c r="BD115" s="980"/>
      <c r="BE115" s="980"/>
      <c r="BF115" s="980"/>
      <c r="BG115" s="980"/>
      <c r="BH115" s="980"/>
      <c r="BI115" s="980"/>
      <c r="BJ115" s="980"/>
      <c r="BK115" s="980"/>
      <c r="BL115" s="980"/>
      <c r="BM115" s="980"/>
      <c r="BN115" s="980"/>
      <c r="BO115" s="980"/>
      <c r="BP115" s="981"/>
      <c r="BQ115" s="949">
        <v>74898</v>
      </c>
      <c r="BR115" s="950"/>
      <c r="BS115" s="950"/>
      <c r="BT115" s="950"/>
      <c r="BU115" s="950"/>
      <c r="BV115" s="950">
        <v>27730</v>
      </c>
      <c r="BW115" s="950"/>
      <c r="BX115" s="950"/>
      <c r="BY115" s="950"/>
      <c r="BZ115" s="950"/>
      <c r="CA115" s="950">
        <v>2770</v>
      </c>
      <c r="CB115" s="950"/>
      <c r="CC115" s="950"/>
      <c r="CD115" s="950"/>
      <c r="CE115" s="950"/>
      <c r="CF115" s="944">
        <v>0</v>
      </c>
      <c r="CG115" s="945"/>
      <c r="CH115" s="945"/>
      <c r="CI115" s="945"/>
      <c r="CJ115" s="945"/>
      <c r="CK115" s="975"/>
      <c r="CL115" s="976"/>
      <c r="CM115" s="979" t="s">
        <v>431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223</v>
      </c>
      <c r="DH115" s="989"/>
      <c r="DI115" s="989"/>
      <c r="DJ115" s="989"/>
      <c r="DK115" s="990"/>
      <c r="DL115" s="991" t="s">
        <v>223</v>
      </c>
      <c r="DM115" s="989"/>
      <c r="DN115" s="989"/>
      <c r="DO115" s="989"/>
      <c r="DP115" s="990"/>
      <c r="DQ115" s="991" t="s">
        <v>223</v>
      </c>
      <c r="DR115" s="989"/>
      <c r="DS115" s="989"/>
      <c r="DT115" s="989"/>
      <c r="DU115" s="990"/>
      <c r="DV115" s="992" t="s">
        <v>223</v>
      </c>
      <c r="DW115" s="993"/>
      <c r="DX115" s="993"/>
      <c r="DY115" s="993"/>
      <c r="DZ115" s="994"/>
    </row>
    <row r="116" spans="1:130" s="199" customFormat="1" ht="26.25" customHeight="1" x14ac:dyDescent="0.15">
      <c r="A116" s="986"/>
      <c r="B116" s="987"/>
      <c r="C116" s="995" t="s">
        <v>432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343</v>
      </c>
      <c r="AB116" s="989"/>
      <c r="AC116" s="989"/>
      <c r="AD116" s="989"/>
      <c r="AE116" s="990"/>
      <c r="AF116" s="991">
        <v>164</v>
      </c>
      <c r="AG116" s="989"/>
      <c r="AH116" s="989"/>
      <c r="AI116" s="989"/>
      <c r="AJ116" s="990"/>
      <c r="AK116" s="991">
        <v>54</v>
      </c>
      <c r="AL116" s="989"/>
      <c r="AM116" s="989"/>
      <c r="AN116" s="989"/>
      <c r="AO116" s="990"/>
      <c r="AP116" s="992">
        <v>0</v>
      </c>
      <c r="AQ116" s="993"/>
      <c r="AR116" s="993"/>
      <c r="AS116" s="993"/>
      <c r="AT116" s="994"/>
      <c r="AU116" s="930"/>
      <c r="AV116" s="931"/>
      <c r="AW116" s="931"/>
      <c r="AX116" s="931"/>
      <c r="AY116" s="931"/>
      <c r="AZ116" s="997" t="s">
        <v>433</v>
      </c>
      <c r="BA116" s="998"/>
      <c r="BB116" s="998"/>
      <c r="BC116" s="998"/>
      <c r="BD116" s="998"/>
      <c r="BE116" s="998"/>
      <c r="BF116" s="998"/>
      <c r="BG116" s="998"/>
      <c r="BH116" s="998"/>
      <c r="BI116" s="998"/>
      <c r="BJ116" s="998"/>
      <c r="BK116" s="998"/>
      <c r="BL116" s="998"/>
      <c r="BM116" s="998"/>
      <c r="BN116" s="998"/>
      <c r="BO116" s="998"/>
      <c r="BP116" s="999"/>
      <c r="BQ116" s="949" t="s">
        <v>223</v>
      </c>
      <c r="BR116" s="950"/>
      <c r="BS116" s="950"/>
      <c r="BT116" s="950"/>
      <c r="BU116" s="950"/>
      <c r="BV116" s="950" t="s">
        <v>223</v>
      </c>
      <c r="BW116" s="950"/>
      <c r="BX116" s="950"/>
      <c r="BY116" s="950"/>
      <c r="BZ116" s="950"/>
      <c r="CA116" s="950" t="s">
        <v>223</v>
      </c>
      <c r="CB116" s="950"/>
      <c r="CC116" s="950"/>
      <c r="CD116" s="950"/>
      <c r="CE116" s="950"/>
      <c r="CF116" s="944" t="s">
        <v>223</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6609</v>
      </c>
      <c r="DH116" s="989"/>
      <c r="DI116" s="989"/>
      <c r="DJ116" s="989"/>
      <c r="DK116" s="990"/>
      <c r="DL116" s="991">
        <v>3693</v>
      </c>
      <c r="DM116" s="989"/>
      <c r="DN116" s="989"/>
      <c r="DO116" s="989"/>
      <c r="DP116" s="990"/>
      <c r="DQ116" s="991">
        <v>1827</v>
      </c>
      <c r="DR116" s="989"/>
      <c r="DS116" s="989"/>
      <c r="DT116" s="989"/>
      <c r="DU116" s="990"/>
      <c r="DV116" s="992">
        <v>0</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435</v>
      </c>
      <c r="Z117" s="916"/>
      <c r="AA117" s="1006">
        <v>1995435</v>
      </c>
      <c r="AB117" s="1007"/>
      <c r="AC117" s="1007"/>
      <c r="AD117" s="1007"/>
      <c r="AE117" s="1008"/>
      <c r="AF117" s="1009">
        <v>1863397</v>
      </c>
      <c r="AG117" s="1007"/>
      <c r="AH117" s="1007"/>
      <c r="AI117" s="1007"/>
      <c r="AJ117" s="1008"/>
      <c r="AK117" s="1009">
        <v>1815117</v>
      </c>
      <c r="AL117" s="1007"/>
      <c r="AM117" s="1007"/>
      <c r="AN117" s="1007"/>
      <c r="AO117" s="1008"/>
      <c r="AP117" s="1010"/>
      <c r="AQ117" s="1011"/>
      <c r="AR117" s="1011"/>
      <c r="AS117" s="1011"/>
      <c r="AT117" s="1012"/>
      <c r="AU117" s="930"/>
      <c r="AV117" s="931"/>
      <c r="AW117" s="931"/>
      <c r="AX117" s="931"/>
      <c r="AY117" s="931"/>
      <c r="AZ117" s="997" t="s">
        <v>436</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x14ac:dyDescent="0.15">
      <c r="A118" s="934" t="s">
        <v>411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409</v>
      </c>
      <c r="AB118" s="915"/>
      <c r="AC118" s="915"/>
      <c r="AD118" s="915"/>
      <c r="AE118" s="916"/>
      <c r="AF118" s="914" t="s">
        <v>289</v>
      </c>
      <c r="AG118" s="915"/>
      <c r="AH118" s="915"/>
      <c r="AI118" s="915"/>
      <c r="AJ118" s="916"/>
      <c r="AK118" s="914" t="s">
        <v>288</v>
      </c>
      <c r="AL118" s="915"/>
      <c r="AM118" s="915"/>
      <c r="AN118" s="915"/>
      <c r="AO118" s="916"/>
      <c r="AP118" s="1001" t="s">
        <v>410</v>
      </c>
      <c r="AQ118" s="1002"/>
      <c r="AR118" s="1002"/>
      <c r="AS118" s="1002"/>
      <c r="AT118" s="1003"/>
      <c r="AU118" s="930"/>
      <c r="AV118" s="931"/>
      <c r="AW118" s="931"/>
      <c r="AX118" s="931"/>
      <c r="AY118" s="931"/>
      <c r="AZ118" s="1004" t="s">
        <v>438</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t="s">
        <v>223</v>
      </c>
      <c r="CB118" s="1028"/>
      <c r="CC118" s="1028"/>
      <c r="CD118" s="1028"/>
      <c r="CE118" s="1028"/>
      <c r="CF118" s="944" t="s">
        <v>223</v>
      </c>
      <c r="CG118" s="945"/>
      <c r="CH118" s="945"/>
      <c r="CI118" s="945"/>
      <c r="CJ118" s="945"/>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v>28110</v>
      </c>
      <c r="DH118" s="989"/>
      <c r="DI118" s="989"/>
      <c r="DJ118" s="989"/>
      <c r="DK118" s="990"/>
      <c r="DL118" s="991">
        <v>20429</v>
      </c>
      <c r="DM118" s="989"/>
      <c r="DN118" s="989"/>
      <c r="DO118" s="989"/>
      <c r="DP118" s="990"/>
      <c r="DQ118" s="991">
        <v>12758</v>
      </c>
      <c r="DR118" s="989"/>
      <c r="DS118" s="989"/>
      <c r="DT118" s="989"/>
      <c r="DU118" s="990"/>
      <c r="DV118" s="992">
        <v>0.2</v>
      </c>
      <c r="DW118" s="993"/>
      <c r="DX118" s="993"/>
      <c r="DY118" s="993"/>
      <c r="DZ118" s="994"/>
    </row>
    <row r="119" spans="1:130" s="199" customFormat="1" ht="26.25" customHeight="1" x14ac:dyDescent="0.15">
      <c r="A119" s="1088"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440</v>
      </c>
      <c r="BP119" s="1036"/>
      <c r="BQ119" s="1027">
        <v>20085678</v>
      </c>
      <c r="BR119" s="1028"/>
      <c r="BS119" s="1028"/>
      <c r="BT119" s="1028"/>
      <c r="BU119" s="1028"/>
      <c r="BV119" s="1028">
        <v>18762992</v>
      </c>
      <c r="BW119" s="1028"/>
      <c r="BX119" s="1028"/>
      <c r="BY119" s="1028"/>
      <c r="BZ119" s="1028"/>
      <c r="CA119" s="1028">
        <v>18101386</v>
      </c>
      <c r="CB119" s="1028"/>
      <c r="CC119" s="1028"/>
      <c r="CD119" s="1028"/>
      <c r="CE119" s="1028"/>
      <c r="CF119" s="1029"/>
      <c r="CG119" s="1030"/>
      <c r="CH119" s="1030"/>
      <c r="CI119" s="1030"/>
      <c r="CJ119" s="1031"/>
      <c r="CK119" s="977"/>
      <c r="CL119" s="978"/>
      <c r="CM119" s="1032" t="s">
        <v>441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223</v>
      </c>
      <c r="DH119" s="1014"/>
      <c r="DI119" s="1014"/>
      <c r="DJ119" s="1014"/>
      <c r="DK119" s="1015"/>
      <c r="DL119" s="1013" t="s">
        <v>223</v>
      </c>
      <c r="DM119" s="1014"/>
      <c r="DN119" s="1014"/>
      <c r="DO119" s="1014"/>
      <c r="DP119" s="1015"/>
      <c r="DQ119" s="1013" t="s">
        <v>223</v>
      </c>
      <c r="DR119" s="1014"/>
      <c r="DS119" s="1014"/>
      <c r="DT119" s="1014"/>
      <c r="DU119" s="1015"/>
      <c r="DV119" s="1016" t="s">
        <v>223</v>
      </c>
      <c r="DW119" s="1017"/>
      <c r="DX119" s="1017"/>
      <c r="DY119" s="1017"/>
      <c r="DZ119" s="1018"/>
    </row>
    <row r="120" spans="1:130" s="199" customFormat="1" ht="26.25" customHeight="1" x14ac:dyDescent="0.15">
      <c r="A120" s="1089"/>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223</v>
      </c>
      <c r="AB120" s="989"/>
      <c r="AC120" s="989"/>
      <c r="AD120" s="989"/>
      <c r="AE120" s="990"/>
      <c r="AF120" s="991" t="s">
        <v>223</v>
      </c>
      <c r="AG120" s="989"/>
      <c r="AH120" s="989"/>
      <c r="AI120" s="989"/>
      <c r="AJ120" s="990"/>
      <c r="AK120" s="991" t="s">
        <v>223</v>
      </c>
      <c r="AL120" s="989"/>
      <c r="AM120" s="989"/>
      <c r="AN120" s="989"/>
      <c r="AO120" s="990"/>
      <c r="AP120" s="992" t="s">
        <v>223</v>
      </c>
      <c r="AQ120" s="993"/>
      <c r="AR120" s="993"/>
      <c r="AS120" s="993"/>
      <c r="AT120" s="994"/>
      <c r="AU120" s="1019" t="s">
        <v>442</v>
      </c>
      <c r="AV120" s="1020"/>
      <c r="AW120" s="1020"/>
      <c r="AX120" s="1020"/>
      <c r="AY120" s="1021"/>
      <c r="AZ120" s="970" t="s">
        <v>443</v>
      </c>
      <c r="BA120" s="919"/>
      <c r="BB120" s="919"/>
      <c r="BC120" s="919"/>
      <c r="BD120" s="919"/>
      <c r="BE120" s="919"/>
      <c r="BF120" s="919"/>
      <c r="BG120" s="919"/>
      <c r="BH120" s="919"/>
      <c r="BI120" s="919"/>
      <c r="BJ120" s="919"/>
      <c r="BK120" s="919"/>
      <c r="BL120" s="919"/>
      <c r="BM120" s="919"/>
      <c r="BN120" s="919"/>
      <c r="BO120" s="919"/>
      <c r="BP120" s="920"/>
      <c r="BQ120" s="956">
        <v>2720063</v>
      </c>
      <c r="BR120" s="957"/>
      <c r="BS120" s="957"/>
      <c r="BT120" s="957"/>
      <c r="BU120" s="957"/>
      <c r="BV120" s="957">
        <v>3563564</v>
      </c>
      <c r="BW120" s="957"/>
      <c r="BX120" s="957"/>
      <c r="BY120" s="957"/>
      <c r="BZ120" s="957"/>
      <c r="CA120" s="957">
        <v>3856246</v>
      </c>
      <c r="CB120" s="957"/>
      <c r="CC120" s="957"/>
      <c r="CD120" s="957"/>
      <c r="CE120" s="957"/>
      <c r="CF120" s="971">
        <v>67.099999999999994</v>
      </c>
      <c r="CG120" s="972"/>
      <c r="CH120" s="972"/>
      <c r="CI120" s="972"/>
      <c r="CJ120" s="972"/>
      <c r="CK120" s="1037" t="s">
        <v>444</v>
      </c>
      <c r="CL120" s="1038"/>
      <c r="CM120" s="1038"/>
      <c r="CN120" s="1038"/>
      <c r="CO120" s="1039"/>
      <c r="CP120" s="1045" t="s">
        <v>392</v>
      </c>
      <c r="CQ120" s="1046"/>
      <c r="CR120" s="1046"/>
      <c r="CS120" s="1046"/>
      <c r="CT120" s="1046"/>
      <c r="CU120" s="1046"/>
      <c r="CV120" s="1046"/>
      <c r="CW120" s="1046"/>
      <c r="CX120" s="1046"/>
      <c r="CY120" s="1046"/>
      <c r="CZ120" s="1046"/>
      <c r="DA120" s="1046"/>
      <c r="DB120" s="1046"/>
      <c r="DC120" s="1046"/>
      <c r="DD120" s="1046"/>
      <c r="DE120" s="1046"/>
      <c r="DF120" s="1047"/>
      <c r="DG120" s="956">
        <v>4413858</v>
      </c>
      <c r="DH120" s="957"/>
      <c r="DI120" s="957"/>
      <c r="DJ120" s="957"/>
      <c r="DK120" s="957"/>
      <c r="DL120" s="957">
        <v>4198758</v>
      </c>
      <c r="DM120" s="957"/>
      <c r="DN120" s="957"/>
      <c r="DO120" s="957"/>
      <c r="DP120" s="957"/>
      <c r="DQ120" s="957">
        <v>4040364</v>
      </c>
      <c r="DR120" s="957"/>
      <c r="DS120" s="957"/>
      <c r="DT120" s="957"/>
      <c r="DU120" s="957"/>
      <c r="DV120" s="958">
        <v>70.3</v>
      </c>
      <c r="DW120" s="958"/>
      <c r="DX120" s="958"/>
      <c r="DY120" s="958"/>
      <c r="DZ120" s="959"/>
    </row>
    <row r="121" spans="1:130" s="199" customFormat="1" ht="26.25" customHeight="1" x14ac:dyDescent="0.15">
      <c r="A121" s="1089"/>
      <c r="B121" s="976"/>
      <c r="C121" s="997" t="s">
        <v>445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446</v>
      </c>
      <c r="BA121" s="980"/>
      <c r="BB121" s="980"/>
      <c r="BC121" s="980"/>
      <c r="BD121" s="980"/>
      <c r="BE121" s="980"/>
      <c r="BF121" s="980"/>
      <c r="BG121" s="980"/>
      <c r="BH121" s="980"/>
      <c r="BI121" s="980"/>
      <c r="BJ121" s="980"/>
      <c r="BK121" s="980"/>
      <c r="BL121" s="980"/>
      <c r="BM121" s="980"/>
      <c r="BN121" s="980"/>
      <c r="BO121" s="980"/>
      <c r="BP121" s="981"/>
      <c r="BQ121" s="949">
        <v>72567</v>
      </c>
      <c r="BR121" s="950"/>
      <c r="BS121" s="950"/>
      <c r="BT121" s="950"/>
      <c r="BU121" s="950"/>
      <c r="BV121" s="950">
        <v>63155</v>
      </c>
      <c r="BW121" s="950"/>
      <c r="BX121" s="950"/>
      <c r="BY121" s="950"/>
      <c r="BZ121" s="950"/>
      <c r="CA121" s="950">
        <v>53408</v>
      </c>
      <c r="CB121" s="950"/>
      <c r="CC121" s="950"/>
      <c r="CD121" s="950"/>
      <c r="CE121" s="950"/>
      <c r="CF121" s="944">
        <v>0.9</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417749</v>
      </c>
      <c r="DH121" s="950"/>
      <c r="DI121" s="950"/>
      <c r="DJ121" s="950"/>
      <c r="DK121" s="950"/>
      <c r="DL121" s="950">
        <v>238558</v>
      </c>
      <c r="DM121" s="950"/>
      <c r="DN121" s="950"/>
      <c r="DO121" s="950"/>
      <c r="DP121" s="950"/>
      <c r="DQ121" s="950">
        <v>383610</v>
      </c>
      <c r="DR121" s="950"/>
      <c r="DS121" s="950"/>
      <c r="DT121" s="950"/>
      <c r="DU121" s="950"/>
      <c r="DV121" s="951">
        <v>6.7</v>
      </c>
      <c r="DW121" s="951"/>
      <c r="DX121" s="951"/>
      <c r="DY121" s="951"/>
      <c r="DZ121" s="952"/>
    </row>
    <row r="122" spans="1:130" s="199" customFormat="1" ht="26.25" customHeight="1" x14ac:dyDescent="0.15">
      <c r="A122" s="1089"/>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447</v>
      </c>
      <c r="BA122" s="995"/>
      <c r="BB122" s="995"/>
      <c r="BC122" s="995"/>
      <c r="BD122" s="995"/>
      <c r="BE122" s="995"/>
      <c r="BF122" s="995"/>
      <c r="BG122" s="995"/>
      <c r="BH122" s="995"/>
      <c r="BI122" s="995"/>
      <c r="BJ122" s="995"/>
      <c r="BK122" s="995"/>
      <c r="BL122" s="995"/>
      <c r="BM122" s="995"/>
      <c r="BN122" s="995"/>
      <c r="BO122" s="995"/>
      <c r="BP122" s="996"/>
      <c r="BQ122" s="1027">
        <v>10881206</v>
      </c>
      <c r="BR122" s="1028"/>
      <c r="BS122" s="1028"/>
      <c r="BT122" s="1028"/>
      <c r="BU122" s="1028"/>
      <c r="BV122" s="1028">
        <v>10583608</v>
      </c>
      <c r="BW122" s="1028"/>
      <c r="BX122" s="1028"/>
      <c r="BY122" s="1028"/>
      <c r="BZ122" s="1028"/>
      <c r="CA122" s="1028">
        <v>10152342</v>
      </c>
      <c r="CB122" s="1028"/>
      <c r="CC122" s="1028"/>
      <c r="CD122" s="1028"/>
      <c r="CE122" s="1028"/>
      <c r="CF122" s="1048">
        <v>176.7</v>
      </c>
      <c r="CG122" s="1049"/>
      <c r="CH122" s="1049"/>
      <c r="CI122" s="1049"/>
      <c r="CJ122" s="1049"/>
      <c r="CK122" s="1040"/>
      <c r="CL122" s="1041"/>
      <c r="CM122" s="1041"/>
      <c r="CN122" s="1041"/>
      <c r="CO122" s="1042"/>
      <c r="CP122" s="1050" t="s">
        <v>387</v>
      </c>
      <c r="CQ122" s="1051"/>
      <c r="CR122" s="1051"/>
      <c r="CS122" s="1051"/>
      <c r="CT122" s="1051"/>
      <c r="CU122" s="1051"/>
      <c r="CV122" s="1051"/>
      <c r="CW122" s="1051"/>
      <c r="CX122" s="1051"/>
      <c r="CY122" s="1051"/>
      <c r="CZ122" s="1051"/>
      <c r="DA122" s="1051"/>
      <c r="DB122" s="1051"/>
      <c r="DC122" s="1051"/>
      <c r="DD122" s="1051"/>
      <c r="DE122" s="1051"/>
      <c r="DF122" s="1052"/>
      <c r="DG122" s="949">
        <v>196229</v>
      </c>
      <c r="DH122" s="950"/>
      <c r="DI122" s="950"/>
      <c r="DJ122" s="950"/>
      <c r="DK122" s="950"/>
      <c r="DL122" s="950">
        <v>184536</v>
      </c>
      <c r="DM122" s="950"/>
      <c r="DN122" s="950"/>
      <c r="DO122" s="950"/>
      <c r="DP122" s="950"/>
      <c r="DQ122" s="950">
        <v>191286</v>
      </c>
      <c r="DR122" s="950"/>
      <c r="DS122" s="950"/>
      <c r="DT122" s="950"/>
      <c r="DU122" s="950"/>
      <c r="DV122" s="951">
        <v>3.3</v>
      </c>
      <c r="DW122" s="951"/>
      <c r="DX122" s="951"/>
      <c r="DY122" s="951"/>
      <c r="DZ122" s="952"/>
    </row>
    <row r="123" spans="1:130" s="199" customFormat="1" ht="26.25" customHeight="1" x14ac:dyDescent="0.15">
      <c r="A123" s="1089"/>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2993</v>
      </c>
      <c r="AB123" s="989"/>
      <c r="AC123" s="989"/>
      <c r="AD123" s="989"/>
      <c r="AE123" s="990"/>
      <c r="AF123" s="991">
        <v>1906</v>
      </c>
      <c r="AG123" s="989"/>
      <c r="AH123" s="989"/>
      <c r="AI123" s="989"/>
      <c r="AJ123" s="990"/>
      <c r="AK123" s="991">
        <v>1866</v>
      </c>
      <c r="AL123" s="989"/>
      <c r="AM123" s="989"/>
      <c r="AN123" s="989"/>
      <c r="AO123" s="990"/>
      <c r="AP123" s="992">
        <v>0</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448</v>
      </c>
      <c r="BP123" s="1036"/>
      <c r="BQ123" s="1095">
        <v>13673836</v>
      </c>
      <c r="BR123" s="1096"/>
      <c r="BS123" s="1096"/>
      <c r="BT123" s="1096"/>
      <c r="BU123" s="1096"/>
      <c r="BV123" s="1096">
        <v>14210327</v>
      </c>
      <c r="BW123" s="1096"/>
      <c r="BX123" s="1096"/>
      <c r="BY123" s="1096"/>
      <c r="BZ123" s="1096"/>
      <c r="CA123" s="1096">
        <v>14061996</v>
      </c>
      <c r="CB123" s="1096"/>
      <c r="CC123" s="1096"/>
      <c r="CD123" s="1096"/>
      <c r="CE123" s="1096"/>
      <c r="CF123" s="1029"/>
      <c r="CG123" s="1030"/>
      <c r="CH123" s="1030"/>
      <c r="CI123" s="1030"/>
      <c r="CJ123" s="1031"/>
      <c r="CK123" s="1040"/>
      <c r="CL123" s="1041"/>
      <c r="CM123" s="1041"/>
      <c r="CN123" s="1041"/>
      <c r="CO123" s="1042"/>
      <c r="CP123" s="1050" t="s">
        <v>394</v>
      </c>
      <c r="CQ123" s="1051"/>
      <c r="CR123" s="1051"/>
      <c r="CS123" s="1051"/>
      <c r="CT123" s="1051"/>
      <c r="CU123" s="1051"/>
      <c r="CV123" s="1051"/>
      <c r="CW123" s="1051"/>
      <c r="CX123" s="1051"/>
      <c r="CY123" s="1051"/>
      <c r="CZ123" s="1051"/>
      <c r="DA123" s="1051"/>
      <c r="DB123" s="1051"/>
      <c r="DC123" s="1051"/>
      <c r="DD123" s="1051"/>
      <c r="DE123" s="1051"/>
      <c r="DF123" s="1052"/>
      <c r="DG123" s="988">
        <v>190940</v>
      </c>
      <c r="DH123" s="989"/>
      <c r="DI123" s="989"/>
      <c r="DJ123" s="989"/>
      <c r="DK123" s="990"/>
      <c r="DL123" s="991">
        <v>151380</v>
      </c>
      <c r="DM123" s="989"/>
      <c r="DN123" s="989"/>
      <c r="DO123" s="989"/>
      <c r="DP123" s="990"/>
      <c r="DQ123" s="991">
        <v>111820</v>
      </c>
      <c r="DR123" s="989"/>
      <c r="DS123" s="989"/>
      <c r="DT123" s="989"/>
      <c r="DU123" s="990"/>
      <c r="DV123" s="992">
        <v>1.9</v>
      </c>
      <c r="DW123" s="993"/>
      <c r="DX123" s="993"/>
      <c r="DY123" s="993"/>
      <c r="DZ123" s="994"/>
    </row>
    <row r="124" spans="1:130" s="199" customFormat="1" ht="26.25" customHeight="1" thickBot="1" x14ac:dyDescent="0.2">
      <c r="A124" s="1089"/>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223</v>
      </c>
      <c r="AB124" s="989"/>
      <c r="AC124" s="989"/>
      <c r="AD124" s="989"/>
      <c r="AE124" s="990"/>
      <c r="AF124" s="991" t="s">
        <v>223</v>
      </c>
      <c r="AG124" s="989"/>
      <c r="AH124" s="989"/>
      <c r="AI124" s="989"/>
      <c r="AJ124" s="990"/>
      <c r="AK124" s="991" t="s">
        <v>223</v>
      </c>
      <c r="AL124" s="989"/>
      <c r="AM124" s="989"/>
      <c r="AN124" s="989"/>
      <c r="AO124" s="990"/>
      <c r="AP124" s="992" t="s">
        <v>223</v>
      </c>
      <c r="AQ124" s="993"/>
      <c r="AR124" s="993"/>
      <c r="AS124" s="993"/>
      <c r="AT124" s="994"/>
      <c r="AU124" s="1091" t="s">
        <v>449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113.5</v>
      </c>
      <c r="BR124" s="1058"/>
      <c r="BS124" s="1058"/>
      <c r="BT124" s="1058"/>
      <c r="BU124" s="1058"/>
      <c r="BV124" s="1058">
        <v>77.5</v>
      </c>
      <c r="BW124" s="1058"/>
      <c r="BX124" s="1058"/>
      <c r="BY124" s="1058"/>
      <c r="BZ124" s="1058"/>
      <c r="CA124" s="1058">
        <v>70.3</v>
      </c>
      <c r="CB124" s="1058"/>
      <c r="CC124" s="1058"/>
      <c r="CD124" s="1058"/>
      <c r="CE124" s="1058"/>
      <c r="CF124" s="1059"/>
      <c r="CG124" s="1060"/>
      <c r="CH124" s="1060"/>
      <c r="CI124" s="1060"/>
      <c r="CJ124" s="1061"/>
      <c r="CK124" s="1043"/>
      <c r="CL124" s="1043"/>
      <c r="CM124" s="1043"/>
      <c r="CN124" s="1043"/>
      <c r="CO124" s="1044"/>
      <c r="CP124" s="1050" t="s">
        <v>450</v>
      </c>
      <c r="CQ124" s="1051"/>
      <c r="CR124" s="1051"/>
      <c r="CS124" s="1051"/>
      <c r="CT124" s="1051"/>
      <c r="CU124" s="1051"/>
      <c r="CV124" s="1051"/>
      <c r="CW124" s="1051"/>
      <c r="CX124" s="1051"/>
      <c r="CY124" s="1051"/>
      <c r="CZ124" s="1051"/>
      <c r="DA124" s="1051"/>
      <c r="DB124" s="1051"/>
      <c r="DC124" s="1051"/>
      <c r="DD124" s="1051"/>
      <c r="DE124" s="1051"/>
      <c r="DF124" s="1052"/>
      <c r="DG124" s="1035">
        <v>28267</v>
      </c>
      <c r="DH124" s="1014"/>
      <c r="DI124" s="1014"/>
      <c r="DJ124" s="1014"/>
      <c r="DK124" s="1015"/>
      <c r="DL124" s="1013" t="s">
        <v>451</v>
      </c>
      <c r="DM124" s="1014"/>
      <c r="DN124" s="1014"/>
      <c r="DO124" s="1014"/>
      <c r="DP124" s="1015"/>
      <c r="DQ124" s="1013" t="s">
        <v>451</v>
      </c>
      <c r="DR124" s="1014"/>
      <c r="DS124" s="1014"/>
      <c r="DT124" s="1014"/>
      <c r="DU124" s="1015"/>
      <c r="DV124" s="1016" t="s">
        <v>451</v>
      </c>
      <c r="DW124" s="1017"/>
      <c r="DX124" s="1017"/>
      <c r="DY124" s="1017"/>
      <c r="DZ124" s="1018"/>
    </row>
    <row r="125" spans="1:130" s="199" customFormat="1" ht="26.25" customHeight="1" x14ac:dyDescent="0.15">
      <c r="A125" s="1089"/>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v>7672</v>
      </c>
      <c r="AB125" s="989"/>
      <c r="AC125" s="989"/>
      <c r="AD125" s="989"/>
      <c r="AE125" s="990"/>
      <c r="AF125" s="991">
        <v>7681</v>
      </c>
      <c r="AG125" s="989"/>
      <c r="AH125" s="989"/>
      <c r="AI125" s="989"/>
      <c r="AJ125" s="990"/>
      <c r="AK125" s="991">
        <v>7671</v>
      </c>
      <c r="AL125" s="989"/>
      <c r="AM125" s="989"/>
      <c r="AN125" s="989"/>
      <c r="AO125" s="990"/>
      <c r="AP125" s="992">
        <v>0.1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452</v>
      </c>
      <c r="CL125" s="1038"/>
      <c r="CM125" s="1038"/>
      <c r="CN125" s="1038"/>
      <c r="CO125" s="1039"/>
      <c r="CP125" s="970" t="s">
        <v>453</v>
      </c>
      <c r="CQ125" s="919"/>
      <c r="CR125" s="919"/>
      <c r="CS125" s="919"/>
      <c r="CT125" s="919"/>
      <c r="CU125" s="919"/>
      <c r="CV125" s="919"/>
      <c r="CW125" s="919"/>
      <c r="CX125" s="919"/>
      <c r="CY125" s="919"/>
      <c r="CZ125" s="919"/>
      <c r="DA125" s="919"/>
      <c r="DB125" s="919"/>
      <c r="DC125" s="919"/>
      <c r="DD125" s="919"/>
      <c r="DE125" s="919"/>
      <c r="DF125" s="920"/>
      <c r="DG125" s="956" t="s">
        <v>451</v>
      </c>
      <c r="DH125" s="957"/>
      <c r="DI125" s="957"/>
      <c r="DJ125" s="957"/>
      <c r="DK125" s="957"/>
      <c r="DL125" s="957" t="s">
        <v>451</v>
      </c>
      <c r="DM125" s="957"/>
      <c r="DN125" s="957"/>
      <c r="DO125" s="957"/>
      <c r="DP125" s="957"/>
      <c r="DQ125" s="957" t="s">
        <v>451</v>
      </c>
      <c r="DR125" s="957"/>
      <c r="DS125" s="957"/>
      <c r="DT125" s="957"/>
      <c r="DU125" s="957"/>
      <c r="DV125" s="958" t="s">
        <v>451</v>
      </c>
      <c r="DW125" s="958"/>
      <c r="DX125" s="958"/>
      <c r="DY125" s="958"/>
      <c r="DZ125" s="959"/>
    </row>
    <row r="126" spans="1:130" s="199" customFormat="1" ht="26.25" customHeight="1" thickBot="1" x14ac:dyDescent="0.2">
      <c r="A126" s="1089"/>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451</v>
      </c>
      <c r="AB126" s="989"/>
      <c r="AC126" s="989"/>
      <c r="AD126" s="989"/>
      <c r="AE126" s="990"/>
      <c r="AF126" s="991" t="s">
        <v>451</v>
      </c>
      <c r="AG126" s="989"/>
      <c r="AH126" s="989"/>
      <c r="AI126" s="989"/>
      <c r="AJ126" s="990"/>
      <c r="AK126" s="991" t="s">
        <v>451</v>
      </c>
      <c r="AL126" s="989"/>
      <c r="AM126" s="989"/>
      <c r="AN126" s="989"/>
      <c r="AO126" s="990"/>
      <c r="AP126" s="992" t="s">
        <v>451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454</v>
      </c>
      <c r="CQ126" s="980"/>
      <c r="CR126" s="980"/>
      <c r="CS126" s="980"/>
      <c r="CT126" s="980"/>
      <c r="CU126" s="980"/>
      <c r="CV126" s="980"/>
      <c r="CW126" s="980"/>
      <c r="CX126" s="980"/>
      <c r="CY126" s="980"/>
      <c r="CZ126" s="980"/>
      <c r="DA126" s="980"/>
      <c r="DB126" s="980"/>
      <c r="DC126" s="980"/>
      <c r="DD126" s="980"/>
      <c r="DE126" s="980"/>
      <c r="DF126" s="981"/>
      <c r="DG126" s="949" t="s">
        <v>451</v>
      </c>
      <c r="DH126" s="950"/>
      <c r="DI126" s="950"/>
      <c r="DJ126" s="950"/>
      <c r="DK126" s="950"/>
      <c r="DL126" s="950" t="s">
        <v>451</v>
      </c>
      <c r="DM126" s="950"/>
      <c r="DN126" s="950"/>
      <c r="DO126" s="950"/>
      <c r="DP126" s="950"/>
      <c r="DQ126" s="950" t="s">
        <v>451</v>
      </c>
      <c r="DR126" s="950"/>
      <c r="DS126" s="950"/>
      <c r="DT126" s="950"/>
      <c r="DU126" s="950"/>
      <c r="DV126" s="951" t="s">
        <v>451</v>
      </c>
      <c r="DW126" s="951"/>
      <c r="DX126" s="951"/>
      <c r="DY126" s="951"/>
      <c r="DZ126" s="952"/>
    </row>
    <row r="127" spans="1:130" s="199" customFormat="1" ht="26.25" customHeight="1" x14ac:dyDescent="0.15">
      <c r="A127" s="1090"/>
      <c r="B127" s="978"/>
      <c r="C127" s="1032" t="s">
        <v>455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325</v>
      </c>
      <c r="AB127" s="989"/>
      <c r="AC127" s="989"/>
      <c r="AD127" s="989"/>
      <c r="AE127" s="990"/>
      <c r="AF127" s="991">
        <v>257</v>
      </c>
      <c r="AG127" s="989"/>
      <c r="AH127" s="989"/>
      <c r="AI127" s="989"/>
      <c r="AJ127" s="990"/>
      <c r="AK127" s="991">
        <v>387</v>
      </c>
      <c r="AL127" s="989"/>
      <c r="AM127" s="989"/>
      <c r="AN127" s="989"/>
      <c r="AO127" s="990"/>
      <c r="AP127" s="992">
        <v>0</v>
      </c>
      <c r="AQ127" s="993"/>
      <c r="AR127" s="993"/>
      <c r="AS127" s="993"/>
      <c r="AT127" s="994"/>
      <c r="AU127" s="235"/>
      <c r="AV127" s="235"/>
      <c r="AW127" s="235"/>
      <c r="AX127" s="1062" t="s">
        <v>456</v>
      </c>
      <c r="AY127" s="1063"/>
      <c r="AZ127" s="1063"/>
      <c r="BA127" s="1063"/>
      <c r="BB127" s="1063"/>
      <c r="BC127" s="1063"/>
      <c r="BD127" s="1063"/>
      <c r="BE127" s="1064"/>
      <c r="BF127" s="1065" t="s">
        <v>457</v>
      </c>
      <c r="BG127" s="1063"/>
      <c r="BH127" s="1063"/>
      <c r="BI127" s="1063"/>
      <c r="BJ127" s="1063"/>
      <c r="BK127" s="1063"/>
      <c r="BL127" s="1064"/>
      <c r="BM127" s="1065" t="s">
        <v>458</v>
      </c>
      <c r="BN127" s="1063"/>
      <c r="BO127" s="1063"/>
      <c r="BP127" s="1063"/>
      <c r="BQ127" s="1063"/>
      <c r="BR127" s="1063"/>
      <c r="BS127" s="1064"/>
      <c r="BT127" s="1065" t="s">
        <v>459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460</v>
      </c>
      <c r="CQ127" s="980"/>
      <c r="CR127" s="980"/>
      <c r="CS127" s="980"/>
      <c r="CT127" s="980"/>
      <c r="CU127" s="980"/>
      <c r="CV127" s="980"/>
      <c r="CW127" s="980"/>
      <c r="CX127" s="980"/>
      <c r="CY127" s="980"/>
      <c r="CZ127" s="980"/>
      <c r="DA127" s="980"/>
      <c r="DB127" s="980"/>
      <c r="DC127" s="980"/>
      <c r="DD127" s="980"/>
      <c r="DE127" s="980"/>
      <c r="DF127" s="981"/>
      <c r="DG127" s="949" t="s">
        <v>451</v>
      </c>
      <c r="DH127" s="950"/>
      <c r="DI127" s="950"/>
      <c r="DJ127" s="950"/>
      <c r="DK127" s="950"/>
      <c r="DL127" s="950" t="s">
        <v>451</v>
      </c>
      <c r="DM127" s="950"/>
      <c r="DN127" s="950"/>
      <c r="DO127" s="950"/>
      <c r="DP127" s="950"/>
      <c r="DQ127" s="950" t="s">
        <v>451</v>
      </c>
      <c r="DR127" s="950"/>
      <c r="DS127" s="950"/>
      <c r="DT127" s="950"/>
      <c r="DU127" s="950"/>
      <c r="DV127" s="951" t="s">
        <v>451</v>
      </c>
      <c r="DW127" s="951"/>
      <c r="DX127" s="951"/>
      <c r="DY127" s="951"/>
      <c r="DZ127" s="952"/>
    </row>
    <row r="128" spans="1:130" s="199" customFormat="1" ht="26.25" customHeight="1" thickBot="1" x14ac:dyDescent="0.2">
      <c r="A128" s="1073" t="s">
        <v>461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462</v>
      </c>
      <c r="X128" s="1075"/>
      <c r="Y128" s="1075"/>
      <c r="Z128" s="1076"/>
      <c r="AA128" s="1077">
        <v>48308</v>
      </c>
      <c r="AB128" s="1078"/>
      <c r="AC128" s="1078"/>
      <c r="AD128" s="1078"/>
      <c r="AE128" s="1079"/>
      <c r="AF128" s="1080">
        <v>26873</v>
      </c>
      <c r="AG128" s="1078"/>
      <c r="AH128" s="1078"/>
      <c r="AI128" s="1078"/>
      <c r="AJ128" s="1079"/>
      <c r="AK128" s="1080">
        <v>20923</v>
      </c>
      <c r="AL128" s="1078"/>
      <c r="AM128" s="1078"/>
      <c r="AN128" s="1078"/>
      <c r="AO128" s="1079"/>
      <c r="AP128" s="1081"/>
      <c r="AQ128" s="1082"/>
      <c r="AR128" s="1082"/>
      <c r="AS128" s="1082"/>
      <c r="AT128" s="1083"/>
      <c r="AU128" s="235"/>
      <c r="AV128" s="235"/>
      <c r="AW128" s="235"/>
      <c r="AX128" s="918" t="s">
        <v>463</v>
      </c>
      <c r="AY128" s="919"/>
      <c r="AZ128" s="919"/>
      <c r="BA128" s="919"/>
      <c r="BB128" s="919"/>
      <c r="BC128" s="919"/>
      <c r="BD128" s="919"/>
      <c r="BE128" s="920"/>
      <c r="BF128" s="1084" t="s">
        <v>223</v>
      </c>
      <c r="BG128" s="1085"/>
      <c r="BH128" s="1085"/>
      <c r="BI128" s="1085"/>
      <c r="BJ128" s="1085"/>
      <c r="BK128" s="1085"/>
      <c r="BL128" s="1086"/>
      <c r="BM128" s="1084">
        <v>14.13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464</v>
      </c>
      <c r="CQ128" s="1067"/>
      <c r="CR128" s="1067"/>
      <c r="CS128" s="1067"/>
      <c r="CT128" s="1067"/>
      <c r="CU128" s="1067"/>
      <c r="CV128" s="1067"/>
      <c r="CW128" s="1067"/>
      <c r="CX128" s="1067"/>
      <c r="CY128" s="1067"/>
      <c r="CZ128" s="1067"/>
      <c r="DA128" s="1067"/>
      <c r="DB128" s="1067"/>
      <c r="DC128" s="1067"/>
      <c r="DD128" s="1067"/>
      <c r="DE128" s="1067"/>
      <c r="DF128" s="1068"/>
      <c r="DG128" s="1069">
        <v>74898</v>
      </c>
      <c r="DH128" s="1070"/>
      <c r="DI128" s="1070"/>
      <c r="DJ128" s="1070"/>
      <c r="DK128" s="1070"/>
      <c r="DL128" s="1070">
        <v>27730</v>
      </c>
      <c r="DM128" s="1070"/>
      <c r="DN128" s="1070"/>
      <c r="DO128" s="1070"/>
      <c r="DP128" s="1070"/>
      <c r="DQ128" s="1070">
        <v>2770</v>
      </c>
      <c r="DR128" s="1070"/>
      <c r="DS128" s="1070"/>
      <c r="DT128" s="1070"/>
      <c r="DU128" s="1070"/>
      <c r="DV128" s="1071">
        <v>0</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465</v>
      </c>
      <c r="X129" s="1104"/>
      <c r="Y129" s="1104"/>
      <c r="Z129" s="1105"/>
      <c r="AA129" s="988">
        <v>6649088</v>
      </c>
      <c r="AB129" s="989"/>
      <c r="AC129" s="989"/>
      <c r="AD129" s="989"/>
      <c r="AE129" s="990"/>
      <c r="AF129" s="991">
        <v>6943336</v>
      </c>
      <c r="AG129" s="989"/>
      <c r="AH129" s="989"/>
      <c r="AI129" s="989"/>
      <c r="AJ129" s="990"/>
      <c r="AK129" s="991">
        <v>6772003</v>
      </c>
      <c r="AL129" s="989"/>
      <c r="AM129" s="989"/>
      <c r="AN129" s="989"/>
      <c r="AO129" s="990"/>
      <c r="AP129" s="1106"/>
      <c r="AQ129" s="1107"/>
      <c r="AR129" s="1107"/>
      <c r="AS129" s="1107"/>
      <c r="AT129" s="1108"/>
      <c r="AU129" s="237"/>
      <c r="AV129" s="237"/>
      <c r="AW129" s="237"/>
      <c r="AX129" s="1097" t="s">
        <v>466</v>
      </c>
      <c r="AY129" s="980"/>
      <c r="AZ129" s="980"/>
      <c r="BA129" s="980"/>
      <c r="BB129" s="980"/>
      <c r="BC129" s="980"/>
      <c r="BD129" s="980"/>
      <c r="BE129" s="981"/>
      <c r="BF129" s="1098" t="s">
        <v>223</v>
      </c>
      <c r="BG129" s="1099"/>
      <c r="BH129" s="1099"/>
      <c r="BI129" s="1099"/>
      <c r="BJ129" s="1099"/>
      <c r="BK129" s="1099"/>
      <c r="BL129" s="1100"/>
      <c r="BM129" s="1098">
        <v>19.13</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468</v>
      </c>
      <c r="X130" s="1104"/>
      <c r="Y130" s="1104"/>
      <c r="Z130" s="1105"/>
      <c r="AA130" s="988">
        <v>1004136</v>
      </c>
      <c r="AB130" s="989"/>
      <c r="AC130" s="989"/>
      <c r="AD130" s="989"/>
      <c r="AE130" s="990"/>
      <c r="AF130" s="991">
        <v>1072410</v>
      </c>
      <c r="AG130" s="989"/>
      <c r="AH130" s="989"/>
      <c r="AI130" s="989"/>
      <c r="AJ130" s="990"/>
      <c r="AK130" s="991">
        <v>1027271</v>
      </c>
      <c r="AL130" s="989"/>
      <c r="AM130" s="989"/>
      <c r="AN130" s="989"/>
      <c r="AO130" s="990"/>
      <c r="AP130" s="1106"/>
      <c r="AQ130" s="1107"/>
      <c r="AR130" s="1107"/>
      <c r="AS130" s="1107"/>
      <c r="AT130" s="1108"/>
      <c r="AU130" s="237"/>
      <c r="AV130" s="237"/>
      <c r="AW130" s="237"/>
      <c r="AX130" s="1097" t="s">
        <v>469</v>
      </c>
      <c r="AY130" s="980"/>
      <c r="AZ130" s="980"/>
      <c r="BA130" s="980"/>
      <c r="BB130" s="980"/>
      <c r="BC130" s="980"/>
      <c r="BD130" s="980"/>
      <c r="BE130" s="981"/>
      <c r="BF130" s="1134">
        <v>14.3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470</v>
      </c>
      <c r="X131" s="1142"/>
      <c r="Y131" s="1142"/>
      <c r="Z131" s="1143"/>
      <c r="AA131" s="1035">
        <v>5644952</v>
      </c>
      <c r="AB131" s="1014"/>
      <c r="AC131" s="1014"/>
      <c r="AD131" s="1014"/>
      <c r="AE131" s="1015"/>
      <c r="AF131" s="1013">
        <v>5870926</v>
      </c>
      <c r="AG131" s="1014"/>
      <c r="AH131" s="1014"/>
      <c r="AI131" s="1014"/>
      <c r="AJ131" s="1015"/>
      <c r="AK131" s="1013">
        <v>5744732</v>
      </c>
      <c r="AL131" s="1014"/>
      <c r="AM131" s="1014"/>
      <c r="AN131" s="1014"/>
      <c r="AO131" s="1015"/>
      <c r="AP131" s="1144"/>
      <c r="AQ131" s="1145"/>
      <c r="AR131" s="1145"/>
      <c r="AS131" s="1145"/>
      <c r="AT131" s="1146"/>
      <c r="AU131" s="237"/>
      <c r="AV131" s="237"/>
      <c r="AW131" s="237"/>
      <c r="AX131" s="1116" t="s">
        <v>471</v>
      </c>
      <c r="AY131" s="1067"/>
      <c r="AZ131" s="1067"/>
      <c r="BA131" s="1067"/>
      <c r="BB131" s="1067"/>
      <c r="BC131" s="1067"/>
      <c r="BD131" s="1067"/>
      <c r="BE131" s="1068"/>
      <c r="BF131" s="1117">
        <v>70.3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473</v>
      </c>
      <c r="W132" s="1127"/>
      <c r="X132" s="1127"/>
      <c r="Y132" s="1127"/>
      <c r="Z132" s="1128"/>
      <c r="AA132" s="1129">
        <v>16.705031330000001</v>
      </c>
      <c r="AB132" s="1130"/>
      <c r="AC132" s="1130"/>
      <c r="AD132" s="1130"/>
      <c r="AE132" s="1131"/>
      <c r="AF132" s="1132">
        <v>13.015221110000001</v>
      </c>
      <c r="AG132" s="1130"/>
      <c r="AH132" s="1130"/>
      <c r="AI132" s="1130"/>
      <c r="AJ132" s="1131"/>
      <c r="AK132" s="1132">
        <v>13.35002225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474</v>
      </c>
      <c r="W133" s="1110"/>
      <c r="X133" s="1110"/>
      <c r="Y133" s="1110"/>
      <c r="Z133" s="1111"/>
      <c r="AA133" s="1112">
        <v>17</v>
      </c>
      <c r="AB133" s="1113"/>
      <c r="AC133" s="1113"/>
      <c r="AD133" s="1113"/>
      <c r="AE133" s="1114"/>
      <c r="AF133" s="1112">
        <v>15.4</v>
      </c>
      <c r="AG133" s="1113"/>
      <c r="AH133" s="1113"/>
      <c r="AI133" s="1113"/>
      <c r="AJ133" s="1114"/>
      <c r="AK133" s="1112">
        <v>14.3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40"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8" scale="63"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8" scale="68" orientation="landscape"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50" t="s">
        <v>477</v>
      </c>
      <c r="L7" s="256"/>
      <c r="M7" s="257" t="s">
        <v>478</v>
      </c>
      <c r="N7" s="258"/>
    </row>
    <row r="8" spans="1:16" x14ac:dyDescent="0.15">
      <c r="A8" s="250"/>
      <c r="B8" s="246"/>
      <c r="C8" s="246"/>
      <c r="D8" s="246"/>
      <c r="E8" s="246"/>
      <c r="F8" s="246"/>
      <c r="G8" s="259"/>
      <c r="H8" s="260"/>
      <c r="I8" s="260"/>
      <c r="J8" s="261"/>
      <c r="K8" s="1151"/>
      <c r="L8" s="262" t="s">
        <v>479</v>
      </c>
      <c r="M8" s="263" t="s">
        <v>480</v>
      </c>
      <c r="N8" s="264" t="s">
        <v>481</v>
      </c>
    </row>
    <row r="9" spans="1:16" x14ac:dyDescent="0.15">
      <c r="A9" s="250"/>
      <c r="B9" s="246"/>
      <c r="C9" s="246"/>
      <c r="D9" s="246"/>
      <c r="E9" s="246"/>
      <c r="F9" s="246"/>
      <c r="G9" s="1152" t="s">
        <v>482</v>
      </c>
      <c r="H9" s="1153"/>
      <c r="I9" s="1153"/>
      <c r="J9" s="1154"/>
      <c r="K9" s="265">
        <v>1937479</v>
      </c>
      <c r="L9" s="266">
        <v>90923</v>
      </c>
      <c r="M9" s="267">
        <v>88814</v>
      </c>
      <c r="N9" s="268">
        <v>2.4</v>
      </c>
    </row>
    <row r="10" spans="1:16" x14ac:dyDescent="0.15">
      <c r="A10" s="250"/>
      <c r="B10" s="246"/>
      <c r="C10" s="246"/>
      <c r="D10" s="246"/>
      <c r="E10" s="246"/>
      <c r="F10" s="246"/>
      <c r="G10" s="1152" t="s">
        <v>483</v>
      </c>
      <c r="H10" s="1153"/>
      <c r="I10" s="1153"/>
      <c r="J10" s="1154"/>
      <c r="K10" s="269">
        <v>89632</v>
      </c>
      <c r="L10" s="270">
        <v>4206</v>
      </c>
      <c r="M10" s="271">
        <v>7348</v>
      </c>
      <c r="N10" s="272">
        <v>-42.8</v>
      </c>
    </row>
    <row r="11" spans="1:16" ht="13.5" customHeight="1" x14ac:dyDescent="0.15">
      <c r="A11" s="250"/>
      <c r="B11" s="246"/>
      <c r="C11" s="246"/>
      <c r="D11" s="246"/>
      <c r="E11" s="246"/>
      <c r="F11" s="246"/>
      <c r="G11" s="1152" t="s">
        <v>484</v>
      </c>
      <c r="H11" s="1153"/>
      <c r="I11" s="1153"/>
      <c r="J11" s="1154"/>
      <c r="K11" s="269">
        <v>260751</v>
      </c>
      <c r="L11" s="270">
        <v>12237</v>
      </c>
      <c r="M11" s="271">
        <v>9064</v>
      </c>
      <c r="N11" s="272">
        <v>35</v>
      </c>
    </row>
    <row r="12" spans="1:16" ht="13.5" customHeight="1" x14ac:dyDescent="0.15">
      <c r="A12" s="250"/>
      <c r="B12" s="246"/>
      <c r="C12" s="246"/>
      <c r="D12" s="246"/>
      <c r="E12" s="246"/>
      <c r="F12" s="246"/>
      <c r="G12" s="1152" t="s">
        <v>485</v>
      </c>
      <c r="H12" s="1153"/>
      <c r="I12" s="1153"/>
      <c r="J12" s="1154"/>
      <c r="K12" s="269" t="s">
        <v>486</v>
      </c>
      <c r="L12" s="270" t="s">
        <v>486</v>
      </c>
      <c r="M12" s="271">
        <v>917</v>
      </c>
      <c r="N12" s="272" t="s">
        <v>486</v>
      </c>
    </row>
    <row r="13" spans="1:16" ht="13.5" customHeight="1" x14ac:dyDescent="0.15">
      <c r="A13" s="250"/>
      <c r="B13" s="246"/>
      <c r="C13" s="246"/>
      <c r="D13" s="246"/>
      <c r="E13" s="246"/>
      <c r="F13" s="246"/>
      <c r="G13" s="1152" t="s">
        <v>487</v>
      </c>
      <c r="H13" s="1153"/>
      <c r="I13" s="1153"/>
      <c r="J13" s="1154"/>
      <c r="K13" s="269" t="s">
        <v>486</v>
      </c>
      <c r="L13" s="270" t="s">
        <v>486</v>
      </c>
      <c r="M13" s="271">
        <v>11</v>
      </c>
      <c r="N13" s="272" t="s">
        <v>486</v>
      </c>
    </row>
    <row r="14" spans="1:16" ht="13.5" customHeight="1" x14ac:dyDescent="0.15">
      <c r="A14" s="250"/>
      <c r="B14" s="246"/>
      <c r="C14" s="246"/>
      <c r="D14" s="246"/>
      <c r="E14" s="246"/>
      <c r="F14" s="246"/>
      <c r="G14" s="1152" t="s">
        <v>488</v>
      </c>
      <c r="H14" s="1153"/>
      <c r="I14" s="1153"/>
      <c r="J14" s="1154"/>
      <c r="K14" s="269">
        <v>105479</v>
      </c>
      <c r="L14" s="270">
        <v>4950</v>
      </c>
      <c r="M14" s="271">
        <v>3976</v>
      </c>
      <c r="N14" s="272">
        <v>24.5</v>
      </c>
    </row>
    <row r="15" spans="1:16" ht="13.5" customHeight="1" x14ac:dyDescent="0.15">
      <c r="A15" s="250"/>
      <c r="B15" s="246"/>
      <c r="C15" s="246"/>
      <c r="D15" s="246"/>
      <c r="E15" s="246"/>
      <c r="F15" s="246"/>
      <c r="G15" s="1152" t="s">
        <v>489</v>
      </c>
      <c r="H15" s="1153"/>
      <c r="I15" s="1153"/>
      <c r="J15" s="1154"/>
      <c r="K15" s="269">
        <v>5644</v>
      </c>
      <c r="L15" s="270">
        <v>265</v>
      </c>
      <c r="M15" s="271">
        <v>2094</v>
      </c>
      <c r="N15" s="272">
        <v>-87.3</v>
      </c>
    </row>
    <row r="16" spans="1:16" x14ac:dyDescent="0.15">
      <c r="A16" s="250"/>
      <c r="B16" s="246"/>
      <c r="C16" s="246"/>
      <c r="D16" s="246"/>
      <c r="E16" s="246"/>
      <c r="F16" s="246"/>
      <c r="G16" s="1155" t="s">
        <v>490</v>
      </c>
      <c r="H16" s="1156"/>
      <c r="I16" s="1156"/>
      <c r="J16" s="1157"/>
      <c r="K16" s="270">
        <v>-253208</v>
      </c>
      <c r="L16" s="270">
        <v>-11883</v>
      </c>
      <c r="M16" s="271">
        <v>-9674</v>
      </c>
      <c r="N16" s="272">
        <v>22.8</v>
      </c>
    </row>
    <row r="17" spans="1:16" x14ac:dyDescent="0.15">
      <c r="A17" s="250"/>
      <c r="B17" s="246"/>
      <c r="C17" s="246"/>
      <c r="D17" s="246"/>
      <c r="E17" s="246"/>
      <c r="F17" s="246"/>
      <c r="G17" s="1155" t="s">
        <v>171</v>
      </c>
      <c r="H17" s="1156"/>
      <c r="I17" s="1156"/>
      <c r="J17" s="1157"/>
      <c r="K17" s="270">
        <v>2145777</v>
      </c>
      <c r="L17" s="270">
        <v>100698</v>
      </c>
      <c r="M17" s="271">
        <v>102550</v>
      </c>
      <c r="N17" s="272">
        <v>-1.8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47" t="s">
        <v>495</v>
      </c>
      <c r="H21" s="1148"/>
      <c r="I21" s="1148"/>
      <c r="J21" s="1149"/>
      <c r="K21" s="282">
        <v>12.25</v>
      </c>
      <c r="L21" s="283">
        <v>9.9600000000000009</v>
      </c>
      <c r="M21" s="284">
        <v>2.29</v>
      </c>
      <c r="N21" s="251"/>
      <c r="O21" s="285"/>
      <c r="P21" s="281"/>
    </row>
    <row r="22" spans="1:16" s="286" customFormat="1" x14ac:dyDescent="0.15">
      <c r="A22" s="281"/>
      <c r="B22" s="251"/>
      <c r="C22" s="251"/>
      <c r="D22" s="251"/>
      <c r="E22" s="251"/>
      <c r="F22" s="251"/>
      <c r="G22" s="1147" t="s">
        <v>496</v>
      </c>
      <c r="H22" s="1148"/>
      <c r="I22" s="1148"/>
      <c r="J22" s="1149"/>
      <c r="K22" s="287">
        <v>98.3</v>
      </c>
      <c r="L22" s="288">
        <v>97.8</v>
      </c>
      <c r="M22" s="289">
        <v>0.5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50" t="s">
        <v>477</v>
      </c>
      <c r="L30" s="256"/>
      <c r="M30" s="257" t="s">
        <v>478</v>
      </c>
      <c r="N30" s="258"/>
    </row>
    <row r="31" spans="1:16" x14ac:dyDescent="0.15">
      <c r="A31" s="250"/>
      <c r="B31" s="246"/>
      <c r="C31" s="246"/>
      <c r="D31" s="246"/>
      <c r="E31" s="246"/>
      <c r="F31" s="246"/>
      <c r="G31" s="259"/>
      <c r="H31" s="260"/>
      <c r="I31" s="260"/>
      <c r="J31" s="261"/>
      <c r="K31" s="1151"/>
      <c r="L31" s="262" t="s">
        <v>479</v>
      </c>
      <c r="M31" s="263" t="s">
        <v>480</v>
      </c>
      <c r="N31" s="264" t="s">
        <v>481</v>
      </c>
    </row>
    <row r="32" spans="1:16" ht="27" customHeight="1" x14ac:dyDescent="0.15">
      <c r="A32" s="250"/>
      <c r="B32" s="246"/>
      <c r="C32" s="246"/>
      <c r="D32" s="246"/>
      <c r="E32" s="246"/>
      <c r="F32" s="246"/>
      <c r="G32" s="1163" t="s">
        <v>500</v>
      </c>
      <c r="H32" s="1164"/>
      <c r="I32" s="1164"/>
      <c r="J32" s="1165"/>
      <c r="K32" s="296">
        <v>1181018</v>
      </c>
      <c r="L32" s="296">
        <v>55423</v>
      </c>
      <c r="M32" s="297">
        <v>68120</v>
      </c>
      <c r="N32" s="298">
        <v>-18.600000000000001</v>
      </c>
    </row>
    <row r="33" spans="1:16" ht="13.5" customHeight="1" x14ac:dyDescent="0.15">
      <c r="A33" s="250"/>
      <c r="B33" s="246"/>
      <c r="C33" s="246"/>
      <c r="D33" s="246"/>
      <c r="E33" s="246"/>
      <c r="F33" s="246"/>
      <c r="G33" s="1163" t="s">
        <v>501</v>
      </c>
      <c r="H33" s="1164"/>
      <c r="I33" s="1164"/>
      <c r="J33" s="1165"/>
      <c r="K33" s="296" t="s">
        <v>486</v>
      </c>
      <c r="L33" s="296" t="s">
        <v>486</v>
      </c>
      <c r="M33" s="297" t="s">
        <v>486</v>
      </c>
      <c r="N33" s="298" t="s">
        <v>486</v>
      </c>
    </row>
    <row r="34" spans="1:16" ht="27" customHeight="1" x14ac:dyDescent="0.15">
      <c r="A34" s="250"/>
      <c r="B34" s="246"/>
      <c r="C34" s="246"/>
      <c r="D34" s="246"/>
      <c r="E34" s="246"/>
      <c r="F34" s="246"/>
      <c r="G34" s="1163" t="s">
        <v>502</v>
      </c>
      <c r="H34" s="1164"/>
      <c r="I34" s="1164"/>
      <c r="J34" s="1165"/>
      <c r="K34" s="296" t="s">
        <v>486</v>
      </c>
      <c r="L34" s="296" t="s">
        <v>486</v>
      </c>
      <c r="M34" s="297">
        <v>13</v>
      </c>
      <c r="N34" s="298" t="s">
        <v>486</v>
      </c>
    </row>
    <row r="35" spans="1:16" ht="27" customHeight="1" x14ac:dyDescent="0.15">
      <c r="A35" s="250"/>
      <c r="B35" s="246"/>
      <c r="C35" s="246"/>
      <c r="D35" s="246"/>
      <c r="E35" s="246"/>
      <c r="F35" s="246"/>
      <c r="G35" s="1163" t="s">
        <v>503</v>
      </c>
      <c r="H35" s="1164"/>
      <c r="I35" s="1164"/>
      <c r="J35" s="1165"/>
      <c r="K35" s="296">
        <v>460334</v>
      </c>
      <c r="L35" s="296">
        <v>21603</v>
      </c>
      <c r="M35" s="297">
        <v>17609</v>
      </c>
      <c r="N35" s="298">
        <v>22.7</v>
      </c>
    </row>
    <row r="36" spans="1:16" ht="27" customHeight="1" x14ac:dyDescent="0.15">
      <c r="A36" s="250"/>
      <c r="B36" s="246"/>
      <c r="C36" s="246"/>
      <c r="D36" s="246"/>
      <c r="E36" s="246"/>
      <c r="F36" s="246"/>
      <c r="G36" s="1163" t="s">
        <v>504</v>
      </c>
      <c r="H36" s="1164"/>
      <c r="I36" s="1164"/>
      <c r="J36" s="1165"/>
      <c r="K36" s="296">
        <v>163787</v>
      </c>
      <c r="L36" s="296">
        <v>7686</v>
      </c>
      <c r="M36" s="297">
        <v>2944</v>
      </c>
      <c r="N36" s="298">
        <v>161.1</v>
      </c>
    </row>
    <row r="37" spans="1:16" ht="13.5" customHeight="1" x14ac:dyDescent="0.15">
      <c r="A37" s="250"/>
      <c r="B37" s="246"/>
      <c r="C37" s="246"/>
      <c r="D37" s="246"/>
      <c r="E37" s="246"/>
      <c r="F37" s="246"/>
      <c r="G37" s="1163" t="s">
        <v>505</v>
      </c>
      <c r="H37" s="1164"/>
      <c r="I37" s="1164"/>
      <c r="J37" s="1165"/>
      <c r="K37" s="296">
        <v>9924</v>
      </c>
      <c r="L37" s="296">
        <v>466</v>
      </c>
      <c r="M37" s="297">
        <v>1200</v>
      </c>
      <c r="N37" s="298">
        <v>-61.2</v>
      </c>
    </row>
    <row r="38" spans="1:16" ht="27" customHeight="1" x14ac:dyDescent="0.15">
      <c r="A38" s="250"/>
      <c r="B38" s="246"/>
      <c r="C38" s="246"/>
      <c r="D38" s="246"/>
      <c r="E38" s="246"/>
      <c r="F38" s="246"/>
      <c r="G38" s="1166" t="s">
        <v>506</v>
      </c>
      <c r="H38" s="1167"/>
      <c r="I38" s="1167"/>
      <c r="J38" s="1168"/>
      <c r="K38" s="299">
        <v>54</v>
      </c>
      <c r="L38" s="299">
        <v>3</v>
      </c>
      <c r="M38" s="300">
        <v>5</v>
      </c>
      <c r="N38" s="301">
        <v>-40</v>
      </c>
      <c r="O38" s="295"/>
    </row>
    <row r="39" spans="1:16" x14ac:dyDescent="0.15">
      <c r="A39" s="250"/>
      <c r="B39" s="246"/>
      <c r="C39" s="246"/>
      <c r="D39" s="246"/>
      <c r="E39" s="246"/>
      <c r="F39" s="246"/>
      <c r="G39" s="1166" t="s">
        <v>507</v>
      </c>
      <c r="H39" s="1167"/>
      <c r="I39" s="1167"/>
      <c r="J39" s="1168"/>
      <c r="K39" s="302">
        <v>-20923</v>
      </c>
      <c r="L39" s="302">
        <v>-982</v>
      </c>
      <c r="M39" s="303">
        <v>-3946</v>
      </c>
      <c r="N39" s="304">
        <v>-75.099999999999994</v>
      </c>
      <c r="O39" s="295"/>
    </row>
    <row r="40" spans="1:16" ht="27" customHeight="1" x14ac:dyDescent="0.15">
      <c r="A40" s="250"/>
      <c r="B40" s="246"/>
      <c r="C40" s="246"/>
      <c r="D40" s="246"/>
      <c r="E40" s="246"/>
      <c r="F40" s="246"/>
      <c r="G40" s="1163" t="s">
        <v>508</v>
      </c>
      <c r="H40" s="1164"/>
      <c r="I40" s="1164"/>
      <c r="J40" s="1165"/>
      <c r="K40" s="302">
        <v>-1027271</v>
      </c>
      <c r="L40" s="302">
        <v>-48208</v>
      </c>
      <c r="M40" s="303">
        <v>-59158</v>
      </c>
      <c r="N40" s="304">
        <v>-18.5</v>
      </c>
      <c r="O40" s="295"/>
    </row>
    <row r="41" spans="1:16" x14ac:dyDescent="0.15">
      <c r="A41" s="250"/>
      <c r="B41" s="246"/>
      <c r="C41" s="246"/>
      <c r="D41" s="246"/>
      <c r="E41" s="246"/>
      <c r="F41" s="246"/>
      <c r="G41" s="1169" t="s">
        <v>283</v>
      </c>
      <c r="H41" s="1170"/>
      <c r="I41" s="1170"/>
      <c r="J41" s="1171"/>
      <c r="K41" s="296">
        <v>766923</v>
      </c>
      <c r="L41" s="302">
        <v>35991</v>
      </c>
      <c r="M41" s="303">
        <v>26787</v>
      </c>
      <c r="N41" s="304">
        <v>34.4</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58" t="s">
        <v>477</v>
      </c>
      <c r="J49" s="1160" t="s">
        <v>512</v>
      </c>
      <c r="K49" s="1161"/>
      <c r="L49" s="1161"/>
      <c r="M49" s="1161"/>
      <c r="N49" s="1162"/>
    </row>
    <row r="50" spans="1:14" x14ac:dyDescent="0.15">
      <c r="A50" s="250"/>
      <c r="B50" s="246"/>
      <c r="C50" s="246"/>
      <c r="D50" s="246"/>
      <c r="E50" s="246"/>
      <c r="F50" s="246"/>
      <c r="G50" s="314"/>
      <c r="H50" s="315"/>
      <c r="I50" s="1159"/>
      <c r="J50" s="316" t="s">
        <v>513</v>
      </c>
      <c r="K50" s="317" t="s">
        <v>514</v>
      </c>
      <c r="L50" s="318" t="s">
        <v>515</v>
      </c>
      <c r="M50" s="319" t="s">
        <v>516</v>
      </c>
      <c r="N50" s="320" t="s">
        <v>517</v>
      </c>
    </row>
    <row r="51" spans="1:14" x14ac:dyDescent="0.15">
      <c r="A51" s="250"/>
      <c r="B51" s="246"/>
      <c r="C51" s="246"/>
      <c r="D51" s="246"/>
      <c r="E51" s="246"/>
      <c r="F51" s="246"/>
      <c r="G51" s="312" t="s">
        <v>518</v>
      </c>
      <c r="H51" s="313"/>
      <c r="I51" s="321">
        <v>1327814</v>
      </c>
      <c r="J51" s="322">
        <v>59362</v>
      </c>
      <c r="K51" s="323">
        <v>47.4</v>
      </c>
      <c r="L51" s="324">
        <v>75709</v>
      </c>
      <c r="M51" s="325">
        <v>12.7</v>
      </c>
      <c r="N51" s="326">
        <v>34.700000000000003</v>
      </c>
    </row>
    <row r="52" spans="1:14" x14ac:dyDescent="0.15">
      <c r="A52" s="250"/>
      <c r="B52" s="246"/>
      <c r="C52" s="246"/>
      <c r="D52" s="246"/>
      <c r="E52" s="246"/>
      <c r="F52" s="246"/>
      <c r="G52" s="327"/>
      <c r="H52" s="328" t="s">
        <v>519</v>
      </c>
      <c r="I52" s="329">
        <v>689184</v>
      </c>
      <c r="J52" s="330">
        <v>30811</v>
      </c>
      <c r="K52" s="331">
        <v>-5.9</v>
      </c>
      <c r="L52" s="332">
        <v>35212</v>
      </c>
      <c r="M52" s="333">
        <v>0</v>
      </c>
      <c r="N52" s="334">
        <v>-5.9</v>
      </c>
    </row>
    <row r="53" spans="1:14" x14ac:dyDescent="0.15">
      <c r="A53" s="250"/>
      <c r="B53" s="246"/>
      <c r="C53" s="246"/>
      <c r="D53" s="246"/>
      <c r="E53" s="246"/>
      <c r="F53" s="246"/>
      <c r="G53" s="312" t="s">
        <v>520</v>
      </c>
      <c r="H53" s="313"/>
      <c r="I53" s="321">
        <v>1633871</v>
      </c>
      <c r="J53" s="322">
        <v>73495</v>
      </c>
      <c r="K53" s="323">
        <v>23.8</v>
      </c>
      <c r="L53" s="324">
        <v>90961</v>
      </c>
      <c r="M53" s="325">
        <v>20.100000000000001</v>
      </c>
      <c r="N53" s="326">
        <v>3.7</v>
      </c>
    </row>
    <row r="54" spans="1:14" x14ac:dyDescent="0.15">
      <c r="A54" s="250"/>
      <c r="B54" s="246"/>
      <c r="C54" s="246"/>
      <c r="D54" s="246"/>
      <c r="E54" s="246"/>
      <c r="F54" s="246"/>
      <c r="G54" s="327"/>
      <c r="H54" s="328" t="s">
        <v>519</v>
      </c>
      <c r="I54" s="329">
        <v>730646</v>
      </c>
      <c r="J54" s="330">
        <v>32866</v>
      </c>
      <c r="K54" s="331">
        <v>6.7</v>
      </c>
      <c r="L54" s="332">
        <v>37720</v>
      </c>
      <c r="M54" s="333">
        <v>7.1</v>
      </c>
      <c r="N54" s="334">
        <v>-0.4</v>
      </c>
    </row>
    <row r="55" spans="1:14" x14ac:dyDescent="0.15">
      <c r="A55" s="250"/>
      <c r="B55" s="246"/>
      <c r="C55" s="246"/>
      <c r="D55" s="246"/>
      <c r="E55" s="246"/>
      <c r="F55" s="246"/>
      <c r="G55" s="312" t="s">
        <v>521</v>
      </c>
      <c r="H55" s="313"/>
      <c r="I55" s="321">
        <v>2019373</v>
      </c>
      <c r="J55" s="322">
        <v>92213</v>
      </c>
      <c r="K55" s="323">
        <v>25.5</v>
      </c>
      <c r="L55" s="324">
        <v>106614</v>
      </c>
      <c r="M55" s="325">
        <v>17.2</v>
      </c>
      <c r="N55" s="326">
        <v>8.3000000000000007</v>
      </c>
    </row>
    <row r="56" spans="1:14" x14ac:dyDescent="0.15">
      <c r="A56" s="250"/>
      <c r="B56" s="246"/>
      <c r="C56" s="246"/>
      <c r="D56" s="246"/>
      <c r="E56" s="246"/>
      <c r="F56" s="246"/>
      <c r="G56" s="327"/>
      <c r="H56" s="328" t="s">
        <v>519</v>
      </c>
      <c r="I56" s="329">
        <v>1092683</v>
      </c>
      <c r="J56" s="330">
        <v>49896</v>
      </c>
      <c r="K56" s="331">
        <v>51.8</v>
      </c>
      <c r="L56" s="332">
        <v>45545</v>
      </c>
      <c r="M56" s="333">
        <v>20.7</v>
      </c>
      <c r="N56" s="334">
        <v>31.1</v>
      </c>
    </row>
    <row r="57" spans="1:14" x14ac:dyDescent="0.15">
      <c r="A57" s="250"/>
      <c r="B57" s="246"/>
      <c r="C57" s="246"/>
      <c r="D57" s="246"/>
      <c r="E57" s="246"/>
      <c r="F57" s="246"/>
      <c r="G57" s="312" t="s">
        <v>522</v>
      </c>
      <c r="H57" s="313"/>
      <c r="I57" s="321">
        <v>1766061</v>
      </c>
      <c r="J57" s="322">
        <v>81770</v>
      </c>
      <c r="K57" s="323">
        <v>-11.3</v>
      </c>
      <c r="L57" s="324">
        <v>85459</v>
      </c>
      <c r="M57" s="325">
        <v>-19.8</v>
      </c>
      <c r="N57" s="326">
        <v>8.5</v>
      </c>
    </row>
    <row r="58" spans="1:14" x14ac:dyDescent="0.15">
      <c r="A58" s="250"/>
      <c r="B58" s="246"/>
      <c r="C58" s="246"/>
      <c r="D58" s="246"/>
      <c r="E58" s="246"/>
      <c r="F58" s="246"/>
      <c r="G58" s="327"/>
      <c r="H58" s="328" t="s">
        <v>519</v>
      </c>
      <c r="I58" s="329">
        <v>1099614</v>
      </c>
      <c r="J58" s="330">
        <v>50913</v>
      </c>
      <c r="K58" s="331">
        <v>2</v>
      </c>
      <c r="L58" s="332">
        <v>44378</v>
      </c>
      <c r="M58" s="333">
        <v>-2.6</v>
      </c>
      <c r="N58" s="334">
        <v>4.5999999999999996</v>
      </c>
    </row>
    <row r="59" spans="1:14" x14ac:dyDescent="0.15">
      <c r="A59" s="250"/>
      <c r="B59" s="246"/>
      <c r="C59" s="246"/>
      <c r="D59" s="246"/>
      <c r="E59" s="246"/>
      <c r="F59" s="246"/>
      <c r="G59" s="312" t="s">
        <v>523</v>
      </c>
      <c r="H59" s="313"/>
      <c r="I59" s="321">
        <v>1173791</v>
      </c>
      <c r="J59" s="322">
        <v>55084</v>
      </c>
      <c r="K59" s="323">
        <v>-32.6</v>
      </c>
      <c r="L59" s="324">
        <v>83280</v>
      </c>
      <c r="M59" s="325">
        <v>-2.5</v>
      </c>
      <c r="N59" s="326">
        <v>-30.1</v>
      </c>
    </row>
    <row r="60" spans="1:14" x14ac:dyDescent="0.15">
      <c r="A60" s="250"/>
      <c r="B60" s="246"/>
      <c r="C60" s="246"/>
      <c r="D60" s="246"/>
      <c r="E60" s="246"/>
      <c r="F60" s="246"/>
      <c r="G60" s="327"/>
      <c r="H60" s="328" t="s">
        <v>519</v>
      </c>
      <c r="I60" s="335">
        <v>703340</v>
      </c>
      <c r="J60" s="330">
        <v>33007</v>
      </c>
      <c r="K60" s="331">
        <v>-35.200000000000003</v>
      </c>
      <c r="L60" s="332">
        <v>43123</v>
      </c>
      <c r="M60" s="333">
        <v>-2.8</v>
      </c>
      <c r="N60" s="334">
        <v>-32.4</v>
      </c>
    </row>
    <row r="61" spans="1:14" x14ac:dyDescent="0.15">
      <c r="A61" s="250"/>
      <c r="B61" s="246"/>
      <c r="C61" s="246"/>
      <c r="D61" s="246"/>
      <c r="E61" s="246"/>
      <c r="F61" s="246"/>
      <c r="G61" s="312" t="s">
        <v>524</v>
      </c>
      <c r="H61" s="336"/>
      <c r="I61" s="337">
        <v>1584182</v>
      </c>
      <c r="J61" s="338">
        <v>72385</v>
      </c>
      <c r="K61" s="339">
        <v>10.6</v>
      </c>
      <c r="L61" s="340">
        <v>88405</v>
      </c>
      <c r="M61" s="341">
        <v>5.5</v>
      </c>
      <c r="N61" s="326">
        <v>5.0999999999999996</v>
      </c>
    </row>
    <row r="62" spans="1:14" x14ac:dyDescent="0.15">
      <c r="A62" s="250"/>
      <c r="B62" s="246"/>
      <c r="C62" s="246"/>
      <c r="D62" s="246"/>
      <c r="E62" s="246"/>
      <c r="F62" s="246"/>
      <c r="G62" s="327"/>
      <c r="H62" s="328" t="s">
        <v>519</v>
      </c>
      <c r="I62" s="329">
        <v>863093</v>
      </c>
      <c r="J62" s="330">
        <v>39499</v>
      </c>
      <c r="K62" s="331">
        <v>3.9</v>
      </c>
      <c r="L62" s="332">
        <v>41196</v>
      </c>
      <c r="M62" s="333">
        <v>4.5</v>
      </c>
      <c r="N62" s="334">
        <v>-0.6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83" bottom="0.39370078740157483" header="0.19685039370078741" footer="0.19685039370078741"/>
  <pageSetup paperSize="8" scale="87"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8" scale="55" orientation="landscape"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8" scale="55" orientation="landscape"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2" t="s">
        <v>3</v>
      </c>
      <c r="D47" s="1172"/>
      <c r="E47" s="1173"/>
      <c r="F47" s="11">
        <v>27.04</v>
      </c>
      <c r="G47" s="12">
        <v>28.24</v>
      </c>
      <c r="H47" s="12">
        <v>24.57</v>
      </c>
      <c r="I47" s="12">
        <v>29.29</v>
      </c>
      <c r="J47" s="13">
        <v>32.35</v>
      </c>
    </row>
    <row r="48" spans="2:10" ht="57.75" customHeight="1" x14ac:dyDescent="0.15">
      <c r="B48" s="14"/>
      <c r="C48" s="1174" t="s">
        <v>4</v>
      </c>
      <c r="D48" s="1174"/>
      <c r="E48" s="1175"/>
      <c r="F48" s="15">
        <v>1.77</v>
      </c>
      <c r="G48" s="16">
        <v>3.07</v>
      </c>
      <c r="H48" s="16">
        <v>4.32</v>
      </c>
      <c r="I48" s="16">
        <v>3.49</v>
      </c>
      <c r="J48" s="17">
        <v>1.35</v>
      </c>
    </row>
    <row r="49" spans="2:10" ht="57.75" customHeight="1" thickBot="1" x14ac:dyDescent="0.2">
      <c r="B49" s="18"/>
      <c r="C49" s="1176" t="s">
        <v>5</v>
      </c>
      <c r="D49" s="1176"/>
      <c r="E49" s="1177"/>
      <c r="F49" s="19" t="s">
        <v>531</v>
      </c>
      <c r="G49" s="20">
        <v>1.39</v>
      </c>
      <c r="H49" s="20" t="s">
        <v>532</v>
      </c>
      <c r="I49" s="20">
        <v>2.23</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2018-10-22T12:28:03Z</cp:lastPrinted>
  <dcterms:modified xsi:type="dcterms:W3CDTF">2018-11-28T12:37:19Z</dcterms:modified>
</cp:coreProperties>
</file>