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24" r:id="rId14"/>
    <sheet name="施設類型別ストック情報分析表①" sheetId="25" r:id="rId15"/>
    <sheet name="施設類型別ストック情報分析表②" sheetId="26" r:id="rId16"/>
    <sheet name="Sheet1" sheetId="17" r:id="rId17"/>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AM36" i="9"/>
  <c r="CO35" i="9"/>
  <c r="AM35" i="9"/>
  <c r="C35" i="9"/>
  <c r="C36" i="9" s="1"/>
  <c r="CO34" i="9"/>
  <c r="BW34" i="9"/>
  <c r="BW35" i="9" s="1"/>
  <c r="BW36" i="9" s="1"/>
  <c r="BW37" i="9" s="1"/>
  <c r="BW38" i="9" s="1"/>
  <c r="BW39" i="9" s="1"/>
  <c r="BW40" i="9" s="1"/>
  <c r="BW41" i="9" s="1"/>
  <c r="BW42" i="9" s="1"/>
  <c r="BW43" i="9" s="1"/>
  <c r="C34" i="9"/>
  <c r="C37"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 r="BE36" i="9" s="1"/>
</calcChain>
</file>

<file path=xl/sharedStrings.xml><?xml version="1.0" encoding="utf-8"?>
<sst xmlns="http://schemas.openxmlformats.org/spreadsheetml/2006/main" count="1085" uniqueCount="570">
  <si>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</si>
  <si>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</si>
  <si>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</si>
  <si>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</si>
  <si>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</si>
  <si>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</si>
  <si>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</si>
  <si>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</si>
  <si>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</si>
  <si>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</si>
  <si>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</si>
  <si>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</si>
  <si>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</si>
  <si>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</si>
  <si>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</si>
  <si>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</si>
  <si>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</si>
  <si>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</si>
  <si>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</si>
  <si>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</si>
  <si>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</si>
  <si>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</si>
  <si>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</si>
  <si>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</si>
  <si>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</si>
  <si>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</si>
  <si>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</si>
  <si>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</si>
  <si>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</si>
  <si>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</si>
  <si>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</si>
  <si>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</si>
  <si>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</si>
  <si>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</si>
  <si>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</si>
  <si>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</si>
  <si>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</si>
  <si>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</si>
  <si>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</si>
  <si>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</si>
  <si>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</si>
  <si>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</si>
  <si>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</si>
  <si>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</si>
  <si>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</si>
  <si>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</si>
  <si>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</si>
  <si>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</si>
  <si>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</si>
  <si>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</si>
  <si>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</si>
  <si>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</si>
  <si>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</si>
  <si>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</si>
  <si>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</si>
  <si>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</si>
  <si>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</si>
  <si>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</si>
  <si>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</si>
  <si>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</si>
  <si>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</si>
  <si>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</si>
  <si>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</si>
  <si>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</si>
  <si>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</si>
  <si>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</si>
  <si>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</si>
  <si>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</si>
  <si>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</si>
  <si>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</si>
  <si>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</si>
  <si>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</si>
  <si>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</si>
  <si>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</si>
  <si>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</si>
  <si>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</si>
  <si>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</si>
  <si>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</si>
  <si>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</si>
  <si>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</si>
  <si>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</si>
  <si>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</si>
  <si>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須崎市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</si>
  <si>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</si>
  <si>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</si>
  <si>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</si>
  <si>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</si>
  <si>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</si>
  <si>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</si>
  <si>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</si>
  <si>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</si>
  <si>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</si>
  <si>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</si>
  <si>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</si>
  <si>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</si>
  <si>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</si>
  <si>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</si>
  <si>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</si>
  <si>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</si>
  <si>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</si>
  <si>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</si>
  <si>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</si>
  <si>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</si>
  <si>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</si>
  <si>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</si>
  <si>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</si>
  <si>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</si>
  <si>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</si>
  <si>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</si>
  <si>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</si>
  <si>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</si>
  <si>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</si>
  <si>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</si>
  <si>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</si>
  <si>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</si>
  <si>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</si>
  <si>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</si>
  <si>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</si>
  <si>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</si>
  <si>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</si>
  <si>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</si>
  <si>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</si>
  <si>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</si>
  <si>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</si>
  <si>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</si>
  <si>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</si>
  <si>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</si>
  <si>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</si>
  <si>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</si>
  <si>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</si>
  <si>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</si>
  <si>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</si>
  <si>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</si>
  <si>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</si>
  <si>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</si>
  <si>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</si>
  <si>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</si>
  <si>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</si>
  <si>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</si>
  <si>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</si>
  <si>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</si>
  <si>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</si>
  <si>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</si>
  <si>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</si>
  <si>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</si>
  <si>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</si>
  <si>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</si>
  <si>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</si>
  <si>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</si>
  <si>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</si>
  <si>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</si>
  <si>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</si>
  <si>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</si>
  <si>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</si>
  <si>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</si>
  <si>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</si>
  <si>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</si>
  <si>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</si>
  <si>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</si>
  <si>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</si>
  <si>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</si>
  <si>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</si>
  <si>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</si>
  <si>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</si>
  <si>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</si>
  <si>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</si>
  <si>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</si>
  <si>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</si>
  <si>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</si>
  <si>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</si>
  <si>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</si>
  <si>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</si>
  <si>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</si>
  <si>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</si>
  <si>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</si>
  <si>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</si>
  <si>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</si>
  <si>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</si>
  <si>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</si>
  <si>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</si>
  <si>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</si>
  <si>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</si>
  <si>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</si>
  <si>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</si>
  <si>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</si>
  <si>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</si>
  <si>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</si>
  <si>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</si>
  <si>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</si>
  <si>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</si>
  <si>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</si>
  <si>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</si>
  <si>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</si>
  <si>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</si>
  <si>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</si>
  <si>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</si>
  <si>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高知県須崎市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</si>
  <si>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</si>
  <si>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</si>
  <si>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</si>
  <si>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</si>
  <si>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</si>
  <si>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</si>
  <si>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</si>
  <si>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</si>
  <si>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</si>
  <si>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</si>
  <si>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</si>
  <si>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</si>
  <si>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</si>
  <si>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</si>
  <si>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</si>
  <si>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</si>
  <si>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</si>
  <si>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</si>
  <si>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</si>
  <si>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</si>
  <si>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</si>
  <si>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</si>
  <si>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</si>
  <si>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</si>
  <si>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</si>
  <si>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</si>
  <si>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</si>
  <si>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</si>
  <si>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</si>
  <si>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</si>
  <si>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</si>
  <si>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</si>
  <si>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</si>
  <si>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</si>
  <si>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</si>
  <si>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</si>
  <si>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</si>
  <si>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</si>
  <si>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</si>
  <si>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</si>
  <si>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</si>
  <si>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</si>
  <si>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</si>
  <si>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</si>
  <si>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</si>
  <si>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</si>
  <si>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</si>
  <si>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</si>
  <si>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</si>
  <si>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</si>
  <si>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</si>
  <si>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</si>
  <si>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</si>
  <si>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</si>
  <si>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</si>
  <si>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</si>
  <si>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</si>
  <si>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</si>
  <si>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</si>
  <si>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</si>
  <si>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</si>
  <si>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</si>
  <si>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</si>
  <si>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</si>
  <si>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</si>
  <si>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</si>
  <si>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</si>
  <si>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</si>
  <si>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</si>
  <si>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</si>
  <si>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</si>
  <si>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</si>
  <si>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</si>
  <si>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</si>
  <si>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</si>
  <si>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</si>
  <si>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</si>
  <si>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</si>
  <si>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</si>
  <si>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</si>
  <si>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</si>
  <si>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</si>
  <si>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</si>
  <si>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</si>
  <si>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</si>
  <si>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</si>
  <si>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</si>
  <si>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</si>
  <si>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</si>
  <si>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</si>
  <si>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</si>
  <si>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</si>
  <si>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</si>
  <si>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</si>
  <si>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</si>
  <si>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</si>
  <si>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</si>
  <si>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</si>
  <si>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</si>
  <si>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</si>
  <si>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</si>
  <si>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</si>
  <si>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</si>
  <si>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</si>
  <si>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</si>
  <si>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</si>
  <si>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</si>
  <si>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</si>
  <si>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</si>
  <si>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</si>
  <si>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</si>
  <si>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</si>
  <si>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</si>
  <si>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</si>
  <si>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</si>
  <si>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</si>
  <si>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</si>
  <si>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</si>
  <si>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</si>
  <si>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</si>
  <si>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交通</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</si>
  <si>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</si>
  <si>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</si>
  <si>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</si>
  <si>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</si>
  <si>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</si>
  <si>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</si>
  <si>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</si>
  <si>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</si>
  <si>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</si>
  <si>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</si>
  <si>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</si>
  <si>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</si>
  <si>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</si>
  <si>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</si>
  <si>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</si>
  <si>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</si>
  <si>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</si>
  <si>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</si>
  <si>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</si>
  <si>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</si>
  <si>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</si>
  <si>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</si>
  <si>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</si>
  <si>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</si>
  <si>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</si>
  <si>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</si>
  <si>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高知県須崎市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</si>
  <si>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</si>
  <si>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</si>
  <si>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</si>
  <si>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</si>
  <si>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</si>
  <si>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</si>
  <si>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</si>
  <si>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</si>
  <si>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</si>
  <si>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</si>
  <si>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</si>
  <si>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</si>
  <si>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</si>
  <si>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</si>
  <si>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</si>
  <si>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</si>
  <si>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</si>
  <si>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</si>
  <si>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</si>
  <si>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</si>
  <si>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</si>
  <si>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バス事業特別会計</t>
    <phoneticPr fontId="5"/>
  </si>
  <si>
    <t>スクールバス特別会計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</si>
  <si>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</si>
  <si>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</si>
  <si>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</si>
  <si>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</si>
  <si>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</si>
  <si>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</si>
  <si>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</si>
  <si>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</si>
  <si>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</si>
  <si>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</si>
  <si>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</si>
  <si>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</si>
  <si>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</si>
  <si>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</si>
  <si>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</si>
  <si>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</si>
  <si>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</si>
  <si>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</si>
  <si>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</si>
  <si>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</si>
  <si>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漁業集落排水事業特別会計</t>
    <phoneticPr fontId="5"/>
  </si>
  <si>
    <t>巡航船事業特別会計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</si>
  <si>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</si>
  <si>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</si>
  <si>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</si>
  <si>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</si>
  <si>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</si>
  <si>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</si>
  <si>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</si>
  <si>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</si>
  <si>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</si>
  <si>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</si>
  <si>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</si>
  <si>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</si>
  <si>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</si>
  <si>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</si>
  <si>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</si>
  <si>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</si>
  <si>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</si>
  <si>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</si>
  <si>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</si>
  <si>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</si>
  <si>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</si>
  <si>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</si>
  <si>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</si>
  <si>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</si>
  <si>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</si>
  <si>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</si>
  <si>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</si>
  <si>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</si>
  <si>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</si>
  <si>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</si>
  <si>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</si>
  <si>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</si>
  <si>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</si>
  <si>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</si>
  <si>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</si>
  <si>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</si>
  <si>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</si>
  <si>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</si>
  <si>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</si>
  <si>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</si>
  <si>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</si>
  <si>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</si>
  <si>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</si>
  <si>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</si>
  <si>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</si>
  <si>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</si>
  <si>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</si>
  <si>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</si>
  <si>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</si>
  <si>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</si>
  <si>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</si>
  <si>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</si>
  <si>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</si>
  <si>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</si>
  <si>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</si>
  <si>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</si>
  <si>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</si>
  <si>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</si>
  <si>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</si>
  <si>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</si>
  <si>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</si>
  <si>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</si>
  <si>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</si>
  <si>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</si>
  <si>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</si>
  <si>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</si>
  <si>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</si>
  <si>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</si>
  <si>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</si>
  <si>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</si>
  <si>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</si>
  <si>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</si>
  <si>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</si>
  <si>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</si>
  <si>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</si>
  <si>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</si>
  <si>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</si>
  <si>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</si>
  <si>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</si>
  <si>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</si>
  <si>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</si>
  <si>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</si>
  <si>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</si>
  <si>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</si>
  <si>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</si>
  <si>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</si>
  <si>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</si>
  <si>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</si>
  <si>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</si>
  <si>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</si>
  <si>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</si>
  <si>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</si>
  <si>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</si>
  <si>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</si>
  <si>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</si>
  <si>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</si>
  <si>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</si>
  <si>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</si>
  <si>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</si>
  <si>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</si>
  <si>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</si>
  <si>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</si>
  <si>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</si>
  <si>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</si>
  <si>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</si>
  <si>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</si>
  <si>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</si>
  <si>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</si>
  <si>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</si>
  <si>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</si>
  <si>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</si>
  <si>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</si>
  <si>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</si>
  <si>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</si>
  <si>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</si>
  <si>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</si>
  <si>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</si>
  <si>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</si>
  <si>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</si>
  <si>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</si>
  <si>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</si>
  <si>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</si>
  <si>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</si>
  <si>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</si>
  <si>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</si>
  <si>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</si>
  <si>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</si>
  <si>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</si>
  <si>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</si>
  <si>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</si>
  <si>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</si>
  <si>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</si>
  <si>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</si>
  <si>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</si>
  <si>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</si>
  <si>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住宅新築資金等貸付事業特別会計</t>
  </si>
  <si>
    <t>▲ 1.98</t>
  </si>
  <si>
    <t>▲ 2.48</t>
  </si>
  <si>
    <t>▲ 2.97</t>
  </si>
  <si>
    <t>▲ 3.14</t>
  </si>
  <si>
    <t>▲ 3.55</t>
  </si>
  <si>
    <t>国民健康保険特別会計</t>
  </si>
  <si>
    <t>▲ 0.48</t>
  </si>
  <si>
    <t>▲ 2.03</t>
  </si>
  <si>
    <t>▲ 2.44</t>
  </si>
  <si>
    <t>一般会計</t>
  </si>
  <si>
    <t>水道事業会計</t>
  </si>
  <si>
    <t>介護保険特別会計</t>
  </si>
  <si>
    <t>後期高齢者医療特別会計</t>
  </si>
  <si>
    <t>バス事業特別会計</t>
  </si>
  <si>
    <t>スクールバス特別会計</t>
  </si>
  <si>
    <t>その他会計（赤字）</t>
  </si>
  <si>
    <t>その他会計（黒字）</t>
  </si>
  <si>
    <t>-</t>
    <phoneticPr fontId="2"/>
  </si>
  <si>
    <t>-</t>
    <phoneticPr fontId="2"/>
  </si>
  <si>
    <t>高幡消防組合</t>
    <rPh sb="0" eb="2">
      <t>コウバン</t>
    </rPh>
    <rPh sb="2" eb="4">
      <t>ショウボウ</t>
    </rPh>
    <rPh sb="4" eb="6">
      <t>クミアイ</t>
    </rPh>
    <phoneticPr fontId="22"/>
  </si>
  <si>
    <t>高幡東部清掃組合</t>
    <rPh sb="0" eb="2">
      <t>コウバン</t>
    </rPh>
    <rPh sb="2" eb="4">
      <t>トウブ</t>
    </rPh>
    <rPh sb="4" eb="6">
      <t>セイソウ</t>
    </rPh>
    <rPh sb="6" eb="8">
      <t>クミアイ</t>
    </rPh>
    <phoneticPr fontId="22"/>
  </si>
  <si>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22"/>
  </si>
  <si>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2"/>
  </si>
  <si>
    <t>高幡障害者支援施設組合</t>
    <rPh sb="0" eb="2">
      <t>コウバン</t>
    </rPh>
    <rPh sb="2" eb="5">
      <t>ショウガイシャ</t>
    </rPh>
    <rPh sb="5" eb="7">
      <t>シエン</t>
    </rPh>
    <rPh sb="7" eb="9">
      <t>シセツ</t>
    </rPh>
    <rPh sb="9" eb="11">
      <t>クミアイ</t>
    </rPh>
    <phoneticPr fontId="22"/>
  </si>
  <si>
    <t>こうち人づくり広域連合</t>
    <rPh sb="3" eb="4">
      <t>ヒト</t>
    </rPh>
    <rPh sb="7" eb="9">
      <t>コウイキ</t>
    </rPh>
    <rPh sb="9" eb="11">
      <t>レンゴウ</t>
    </rPh>
    <phoneticPr fontId="22"/>
  </si>
  <si>
    <t>高知県広域食肉センター事務組合</t>
    <rPh sb="0" eb="3">
      <t>コウチケン</t>
    </rPh>
    <rPh sb="3" eb="5">
      <t>コウイキ</t>
    </rPh>
    <rPh sb="5" eb="7">
      <t>ショクニク</t>
    </rPh>
    <rPh sb="11" eb="13">
      <t>ジム</t>
    </rPh>
    <rPh sb="13" eb="15">
      <t>クミアイ</t>
    </rPh>
    <phoneticPr fontId="22"/>
  </si>
  <si>
    <t>高陵特別養護老人ホーム組合（一般会計）</t>
    <rPh sb="0" eb="1">
      <t>コウ</t>
    </rPh>
    <rPh sb="1" eb="2">
      <t>リョウ</t>
    </rPh>
    <rPh sb="2" eb="4">
      <t>トクベツ</t>
    </rPh>
    <rPh sb="4" eb="6">
      <t>ヨウゴ</t>
    </rPh>
    <rPh sb="6" eb="8">
      <t>ロウジン</t>
    </rPh>
    <rPh sb="11" eb="13">
      <t>クミアイ</t>
    </rPh>
    <rPh sb="14" eb="16">
      <t>イッパン</t>
    </rPh>
    <rPh sb="16" eb="18">
      <t>カイケイ</t>
    </rPh>
    <phoneticPr fontId="2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</si>
  <si>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2"/>
  </si>
  <si>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</si>
  <si>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須崎市土地開発公社</t>
    <rPh sb="0" eb="3">
      <t>スサキシ</t>
    </rPh>
    <rPh sb="3" eb="5">
      <t>トチ</t>
    </rPh>
    <rPh sb="5" eb="7">
      <t>カイハツ</t>
    </rPh>
    <rPh sb="7" eb="9">
      <t>コウシャ</t>
    </rPh>
    <phoneticPr fontId="22"/>
  </si>
  <si>
    <t>須崎市道の駅</t>
    <rPh sb="0" eb="3">
      <t>スサキシ</t>
    </rPh>
    <rPh sb="3" eb="4">
      <t>ミチ</t>
    </rPh>
    <rPh sb="5" eb="6">
      <t>エキ</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</si>
  <si>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</si>
  <si>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</si>
  <si>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</si>
  <si>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</si>
  <si>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</si>
  <si>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</si>
  <si>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</si>
  <si>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</si>
  <si>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</si>
  <si>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</si>
  <si>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と実質公債費比率は、類似団体平均とほぼ同じ動きしているが、数値自体が大幅にかけ離れており、本市の厳しい財政状況を表しているといえる。今後は、この乖離を解消するため、これまで同様、地方債の発行抑制に取り組み、繰上償還を実施することによって両比率の改善に努める。</t>
    <phoneticPr fontId="5"/>
  </si>
  <si>
    <t>有形固定資産減価償却率</t>
    <phoneticPr fontId="5"/>
  </si>
  <si>
    <t>将来負担比率が類似団体平均を大きく上回っている主な要因としては、過去に行ってきた重要懸案事業推進のため発行した地方債の残高が多額であることがあげられる。一方で、有形固定資産減価償却率は、類似団体平均を下回っている。これは、施設の維持・更新に地方債をある一定発行してきた結果でもあり、今後は施設の廃止や集約化を実施することにより、トータルコストの縮減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</si>
</sst>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63554</c:v>
                </c:pt>
                <c:pt idx="1">
                  <c:v>93202</c:v>
                </c:pt>
                <c:pt idx="2">
                  <c:v>68199</c:v>
                </c:pt>
                <c:pt idx="3">
                  <c:v>77121</c:v>
                </c:pt>
                <c:pt idx="4">
                  <c:v>71278</c:v>
                </c:pt>
              </c:numCache>
            </c:numRef>
          </c:val>
          <c:smooth val="0"/>
        </c:ser>
        <c:dLbls>
          <c:showLegendKey val="0"/>
          <c:showVal val="0"/>
          <c:showCatName val="0"/>
          <c:showSerName val="0"/>
          <c:showPercent val="0"/>
          <c:showBubbleSize val="0"/>
        </c:dLbls>
        <c:marker val="1"/>
        <c:smooth val="0"/>
        <c:axId val="39650816"/>
        <c:axId val="39652736"/>
      </c:lineChart>
      <c:catAx>
        <c:axId val="39650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52736"/>
        <c:crosses val="autoZero"/>
        <c:auto val="1"/>
        <c:lblAlgn val="ctr"/>
        <c:lblOffset val="100"/>
        <c:tickLblSkip val="1"/>
        <c:tickMarkSkip val="1"/>
        <c:noMultiLvlLbl val="0"/>
      </c:catAx>
      <c:valAx>
        <c:axId val="396527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50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1.06</c:v>
                </c:pt>
                <c:pt idx="1">
                  <c:v>0.34</c:v>
                </c:pt>
                <c:pt idx="2">
                  <c:v>1.84</c:v>
                </c:pt>
                <c:pt idx="3">
                  <c:v>7.32</c:v>
                </c:pt>
                <c:pt idx="4">
                  <c:v>4.5599999999999996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4.4400000000000004</c:v>
                </c:pt>
                <c:pt idx="1">
                  <c:v>4.4400000000000004</c:v>
                </c:pt>
                <c:pt idx="2">
                  <c:v>4.47</c:v>
                </c:pt>
                <c:pt idx="3">
                  <c:v>4.41</c:v>
                </c:pt>
                <c:pt idx="4">
                  <c:v>4.58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0795520"/>
        <c:axId val="120797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c:v>
                </c:pt>
                <c:pt idx="1">
                  <c:v>5</c:v>
                </c:pt>
                <c:pt idx="2">
                  <c:v>4.8099999999999996</c:v>
                </c:pt>
                <c:pt idx="3">
                  <c:v>5.66</c:v>
                </c:pt>
                <c:pt idx="4">
                  <c:v>2.66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0795520"/>
        <c:axId val="120797440"/>
      </c:lineChart>
      <c:catAx>
        <c:axId val="12079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797440"/>
        <c:crosses val="autoZero"/>
        <c:auto val="1"/>
        <c:lblAlgn val="ctr"/>
        <c:lblOffset val="100"/>
        <c:tickLblSkip val="1"/>
        <c:tickMarkSkip val="1"/>
        <c:noMultiLvlLbl val="0"/>
      </c:catAx>
      <c:valAx>
        <c:axId val="12079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9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スクールバス特別会計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0.18</c:v>
                </c:pt>
                <c:pt idx="2">
                  <c:v>#N/A</c:v>
                </c:pt>
                <c:pt idx="3">
                  <c:v>0.19</c:v>
                </c:pt>
                <c:pt idx="4">
                  <c:v>#N/A</c:v>
                </c:pt>
                <c:pt idx="5">
                  <c:v>0.18</c:v>
                </c:pt>
                <c:pt idx="6">
                  <c:v>#N/A</c:v>
                </c:pt>
                <c:pt idx="7">
                  <c:v>0.2</c:v>
                </c:pt>
                <c:pt idx="8">
                  <c:v>#N/A</c:v>
                </c:pt>
                <c:pt idx="9">
                  <c:v>0.26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c:v>
                </c:pt>
                <c:pt idx="2">
                  <c:v>#N/A</c:v>
                </c:pt>
                <c:pt idx="3">
                  <c:v>0.26</c:v>
                </c:pt>
                <c:pt idx="4">
                  <c:v>#N/A</c:v>
                </c:pt>
                <c:pt idx="5">
                  <c:v>0.1</c:v>
                </c:pt>
                <c:pt idx="6">
                  <c:v>#N/A</c:v>
                </c:pt>
                <c:pt idx="7">
                  <c:v>0.53</c:v>
                </c:pt>
                <c:pt idx="8">
                  <c:v>#N/A</c:v>
                </c:pt>
                <c:pt idx="9">
                  <c:v>0.76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5.4</c:v>
                </c:pt>
                <c:pt idx="2">
                  <c:v>#N/A</c:v>
                </c:pt>
                <c:pt idx="3">
                  <c:v>6.38</c:v>
                </c:pt>
                <c:pt idx="4">
                  <c:v>#N/A</c:v>
                </c:pt>
                <c:pt idx="5">
                  <c:v>3.21</c:v>
                </c:pt>
                <c:pt idx="6">
                  <c:v>#N/A</c:v>
                </c:pt>
                <c:pt idx="7">
                  <c:v>2.73</c:v>
                </c:pt>
                <c:pt idx="8">
                  <c:v>#N/A</c:v>
                </c:pt>
                <c:pt idx="9">
                  <c:v>6.41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3.03</c:v>
                </c:pt>
                <c:pt idx="2">
                  <c:v>#N/A</c:v>
                </c:pt>
                <c:pt idx="3">
                  <c:v>2.82</c:v>
                </c:pt>
                <c:pt idx="4">
                  <c:v>#N/A</c:v>
                </c:pt>
                <c:pt idx="5">
                  <c:v>4.8099999999999996</c:v>
                </c:pt>
                <c:pt idx="6">
                  <c:v>#N/A</c:v>
                </c:pt>
                <c:pt idx="7">
                  <c:v>10.46</c:v>
                </c:pt>
                <c:pt idx="8">
                  <c:v>#N/A</c:v>
                </c:pt>
                <c:pt idx="9">
                  <c:v>8.11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0.06</c:v>
                </c:pt>
                <c:pt idx="2">
                  <c:v>#N/A</c:v>
                </c:pt>
                <c:pt idx="3">
                  <c:v>0.04</c:v>
                </c:pt>
                <c:pt idx="4">
                  <c:v>0.48</c:v>
                </c:pt>
                <c:pt idx="5">
                  <c:v>#N/A</c:v>
                </c:pt>
                <c:pt idx="6">
                  <c:v>2.0299999999999998</c:v>
                </c:pt>
                <c:pt idx="7">
                  <c:v>#N/A</c:v>
                </c:pt>
                <c:pt idx="8">
                  <c:v>2.44</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1.98</c:v>
                </c:pt>
                <c:pt idx="1">
                  <c:v>#N/A</c:v>
                </c:pt>
                <c:pt idx="2">
                  <c:v>2.48</c:v>
                </c:pt>
                <c:pt idx="3">
                  <c:v>#N/A</c:v>
                </c:pt>
                <c:pt idx="4">
                  <c:v>2.97</c:v>
                </c:pt>
                <c:pt idx="5">
                  <c:v>#N/A</c:v>
                </c:pt>
                <c:pt idx="6">
                  <c:v>3.14</c:v>
                </c:pt>
                <c:pt idx="7">
                  <c:v>#N/A</c:v>
                </c:pt>
                <c:pt idx="8">
                  <c:v>3.55</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0948992"/>
        <c:axId val="120950784"/>
      </c:barChart>
      <c:catAx>
        <c:axId val="12094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950784"/>
        <c:crosses val="autoZero"/>
        <c:auto val="1"/>
        <c:lblAlgn val="ctr"/>
        <c:lblOffset val="100"/>
        <c:tickLblSkip val="1"/>
        <c:tickMarkSkip val="1"/>
        <c:noMultiLvlLbl val="0"/>
      </c:catAx>
      <c:valAx>
        <c:axId val="120950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948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1789</c:v>
                </c:pt>
                <c:pt idx="5">
                  <c:v>1773</c:v>
                </c:pt>
                <c:pt idx="8">
                  <c:v>1815</c:v>
                </c:pt>
                <c:pt idx="11">
                  <c:v>1810</c:v>
                </c:pt>
                <c:pt idx="14">
                  <c:v>1605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34</c:v>
                </c:pt>
                <c:pt idx="3">
                  <c:v>23</c:v>
                </c:pt>
                <c:pt idx="6">
                  <c:v>23</c:v>
                </c:pt>
                <c:pt idx="9">
                  <c:v>53</c:v>
                </c:pt>
                <c:pt idx="12">
                  <c:v>33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197</c:v>
                </c:pt>
                <c:pt idx="3">
                  <c:v>196</c:v>
                </c:pt>
                <c:pt idx="6">
                  <c:v>194</c:v>
                </c:pt>
                <c:pt idx="9">
                  <c:v>142</c:v>
                </c:pt>
                <c:pt idx="12">
                  <c:v>49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317</c:v>
                </c:pt>
                <c:pt idx="3">
                  <c:v>311</c:v>
                </c:pt>
                <c:pt idx="6">
                  <c:v>286</c:v>
                </c:pt>
                <c:pt idx="9">
                  <c:v>294</c:v>
                </c:pt>
                <c:pt idx="12">
                  <c:v>282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2444</c:v>
                </c:pt>
                <c:pt idx="3">
                  <c:v>2401</c:v>
                </c:pt>
                <c:pt idx="6">
                  <c:v>2338</c:v>
                </c:pt>
                <c:pt idx="9">
                  <c:v>2238</c:v>
                </c:pt>
                <c:pt idx="12">
                  <c:v>2307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1562624"/>
        <c:axId val="121564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1203</c:v>
                </c:pt>
                <c:pt idx="2">
                  <c:v>#N/A</c:v>
                </c:pt>
                <c:pt idx="3">
                  <c:v>#N/A</c:v>
                </c:pt>
                <c:pt idx="4">
                  <c:v>1159</c:v>
                </c:pt>
                <c:pt idx="5">
                  <c:v>#N/A</c:v>
                </c:pt>
                <c:pt idx="6">
                  <c:v>#N/A</c:v>
                </c:pt>
                <c:pt idx="7">
                  <c:v>1027</c:v>
                </c:pt>
                <c:pt idx="8">
                  <c:v>#N/A</c:v>
                </c:pt>
                <c:pt idx="9">
                  <c:v>#N/A</c:v>
                </c:pt>
                <c:pt idx="10">
                  <c:v>917</c:v>
                </c:pt>
                <c:pt idx="11">
                  <c:v>#N/A</c:v>
                </c:pt>
                <c:pt idx="12">
                  <c:v>#N/A</c:v>
                </c:pt>
                <c:pt idx="13">
                  <c:v>1066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1562624"/>
        <c:axId val="121564544"/>
      </c:lineChart>
      <c:catAx>
        <c:axId val="12156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564544"/>
        <c:crosses val="autoZero"/>
        <c:auto val="1"/>
        <c:lblAlgn val="ctr"/>
        <c:lblOffset val="100"/>
        <c:tickLblSkip val="1"/>
        <c:tickMarkSkip val="1"/>
        <c:noMultiLvlLbl val="0"/>
      </c:catAx>
      <c:valAx>
        <c:axId val="121564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56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14165</c:v>
                </c:pt>
                <c:pt idx="5">
                  <c:v>13893</c:v>
                </c:pt>
                <c:pt idx="8">
                  <c:v>13523</c:v>
                </c:pt>
                <c:pt idx="11">
                  <c:v>13596</c:v>
                </c:pt>
                <c:pt idx="14">
                  <c:v>13711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1366</c:v>
                </c:pt>
                <c:pt idx="5">
                  <c:v>981</c:v>
                </c:pt>
                <c:pt idx="8">
                  <c:v>792</c:v>
                </c:pt>
                <c:pt idx="11">
                  <c:v>613</c:v>
                </c:pt>
                <c:pt idx="14">
                  <c:v>460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1348</c:v>
                </c:pt>
                <c:pt idx="5">
                  <c:v>1120</c:v>
                </c:pt>
                <c:pt idx="8">
                  <c:v>987</c:v>
                </c:pt>
                <c:pt idx="11">
                  <c:v>1416</c:v>
                </c:pt>
                <c:pt idx="14">
                  <c:v>1874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2554</c:v>
                </c:pt>
                <c:pt idx="3">
                  <c:v>2508</c:v>
                </c:pt>
                <c:pt idx="6">
                  <c:v>2165</c:v>
                </c:pt>
                <c:pt idx="9">
                  <c:v>1999</c:v>
                </c:pt>
                <c:pt idx="12">
                  <c:v>1870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608</c:v>
                </c:pt>
                <c:pt idx="3">
                  <c:v>425</c:v>
                </c:pt>
                <c:pt idx="6">
                  <c:v>251</c:v>
                </c:pt>
                <c:pt idx="9">
                  <c:v>89</c:v>
                </c:pt>
                <c:pt idx="12">
                  <c:v>57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3725</c:v>
                </c:pt>
                <c:pt idx="3">
                  <c:v>3573</c:v>
                </c:pt>
                <c:pt idx="6">
                  <c:v>3509</c:v>
                </c:pt>
                <c:pt idx="9">
                  <c:v>4293</c:v>
                </c:pt>
                <c:pt idx="12">
                  <c:v>4222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347</c:v>
                </c:pt>
                <c:pt idx="3">
                  <c:v>287</c:v>
                </c:pt>
                <c:pt idx="6">
                  <c:v>228</c:v>
                </c:pt>
                <c:pt idx="9">
                  <c:v>176</c:v>
                </c:pt>
                <c:pt idx="12">
                  <c:v>146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19806</c:v>
                </c:pt>
                <c:pt idx="3">
                  <c:v>19184</c:v>
                </c:pt>
                <c:pt idx="6">
                  <c:v>18554</c:v>
                </c:pt>
                <c:pt idx="9">
                  <c:v>18451</c:v>
                </c:pt>
                <c:pt idx="12">
                  <c:v>18115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1786752"/>
        <c:axId val="121788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10163</c:v>
                </c:pt>
                <c:pt idx="2">
                  <c:v>#N/A</c:v>
                </c:pt>
                <c:pt idx="3">
                  <c:v>#N/A</c:v>
                </c:pt>
                <c:pt idx="4">
                  <c:v>9982</c:v>
                </c:pt>
                <c:pt idx="5">
                  <c:v>#N/A</c:v>
                </c:pt>
                <c:pt idx="6">
                  <c:v>#N/A</c:v>
                </c:pt>
                <c:pt idx="7">
                  <c:v>9406</c:v>
                </c:pt>
                <c:pt idx="8">
                  <c:v>#N/A</c:v>
                </c:pt>
                <c:pt idx="9">
                  <c:v>#N/A</c:v>
                </c:pt>
                <c:pt idx="10">
                  <c:v>9383</c:v>
                </c:pt>
                <c:pt idx="11">
                  <c:v>#N/A</c:v>
                </c:pt>
                <c:pt idx="12">
                  <c:v>#N/A</c:v>
                </c:pt>
                <c:pt idx="13">
                  <c:v>8365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1786752"/>
        <c:axId val="121788672"/>
      </c:lineChart>
      <c:catAx>
        <c:axId val="12178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788672"/>
        <c:crosses val="autoZero"/>
        <c:auto val="1"/>
        <c:lblAlgn val="ctr"/>
        <c:lblOffset val="100"/>
        <c:tickLblSkip val="1"/>
        <c:tickMarkSkip val="1"/>
        <c:noMultiLvlLbl val="0"/>
      </c:catAx>
      <c:valAx>
        <c:axId val="12178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78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49.3</c:v>
                </c:pt>
              </c:numCache>
            </c:numRef>
          </c:xVal>
          <c:yVal>
            <c:numRef>
              <c:f>公会計指標分析・財政指標組合せ分析表!$K$51:$O$51</c:f>
              <c:numCache>
                <c:formatCode>#,##0.0;"▲ "#,##0.0</c:formatCode>
                <c:ptCount val="5"/>
                <c:pt idx="3">
                  <c:v>158.5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2041472"/>
        <c:axId val="122043392"/>
      </c:scatterChart>
      <c:valAx>
        <c:axId val="122041472"/>
        <c:scaling>
          <c:orientation val="minMax"/>
          <c:max val="53.2"/>
          <c:min val="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043392"/>
        <c:crosses val="autoZero"/>
        <c:crossBetween val="midCat"/>
      </c:valAx>
      <c:valAx>
        <c:axId val="122043392"/>
        <c:scaling>
          <c:orientation val="minMax"/>
          <c:max val="18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041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5397452883369193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2.8013471640258508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20</c:v>
                </c:pt>
                <c:pt idx="1">
                  <c:v>20.3</c:v>
                </c:pt>
                <c:pt idx="2">
                  <c:v>19.399999999999999</c:v>
                </c:pt>
                <c:pt idx="3">
                  <c:v>17.7</c:v>
                </c:pt>
                <c:pt idx="4">
                  <c:v>17.2</c:v>
                </c:pt>
              </c:numCache>
            </c:numRef>
          </c:xVal>
          <c:yVal>
            <c:numRef>
              <c:f>公会計指標分析・財政指標組合せ分析表!$K$73:$O$73</c:f>
              <c:numCache>
                <c:formatCode>#,##0.0;"▲ "#,##0.0</c:formatCode>
                <c:ptCount val="5"/>
                <c:pt idx="0">
                  <c:v>174.4</c:v>
                </c:pt>
                <c:pt idx="1">
                  <c:v>171.3</c:v>
                </c:pt>
                <c:pt idx="2">
                  <c:v>162.80000000000001</c:v>
                </c:pt>
                <c:pt idx="3">
                  <c:v>158.5</c:v>
                </c:pt>
                <c:pt idx="4">
                  <c:v>144.30000000000001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1271296286322622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3.213962823730481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2078336"/>
        <c:axId val="122080256"/>
      </c:scatterChart>
      <c:valAx>
        <c:axId val="122078336"/>
        <c:scaling>
          <c:orientation val="minMax"/>
          <c:max val="22"/>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080256"/>
        <c:crosses val="autoZero"/>
        <c:crossBetween val="midCat"/>
      </c:valAx>
      <c:valAx>
        <c:axId val="122080256"/>
        <c:scaling>
          <c:orientation val="minMax"/>
          <c:max val="20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0783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高知県須崎市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補償金免除繰上償還や市債の発行基準を設けた結果、地方債現在高は大幅に減少し、</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平成２８年度は若干増加したものの、</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元利償還金</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の規模は抑えられている</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。算入公債費についても交付税算入のある</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地方債の発行</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に重点をおいており今後も交付税算入のない</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地方債</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の発行抑制に努める。人口減少等により普通交付税の増額は見込めず、標準財政規模も減少していくことが考えられるため、実質公債費比率の改善には、分子の数値を減少させる必要があ</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る。そのため、</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繰上償還を適宜実施し、公債費の圧縮に努める。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高知県須崎市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地方債発行に基準（臨時財政対策債と災害復旧事業を除いた年間の</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地方債</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発行額と元金償還額の差額５億円以上）を設けた結果、地方債現在高は大幅に減少した。</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　平成２４年度～平成２６年度まで３</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年連続となる繰上償還を実施し、</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また、平成２８年度においても４１０，０７０千円繰上償還を実施したことにより、</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着実に数値が改善している。</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しかし、下水道施設の施設改修等に多大な費用を要しており、公営企業債繰入見込額は依然として高止まりしている。</a:t>
          </a:r>
          <a:endParaRPr kumimoji="0" lang="ja-JP"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　組合等負担等見込額においては、</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施設等の建設償還負担金が</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減少</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しているため数値が改善している。</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　充当可能基金においては、ふるさと納税を原資にした基金が増加しており、数値の健全化に寄与している。</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今後も、地方債の発行に基準を設け、さらに</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地方債</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の繰上償還をおこなうことで地方債現在高を削減させ、将来負担比率の数値の改善に努める</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高知県須崎市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22,826
22,331
135.44
16,355,116
16,014,413
328,303
7,194,715
18,114,602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144.3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有形固定資産減価償却率は類似団体と比較して低い水準である。平成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に策定した公共施設等総合管理計画において、施設ごとの個別基本方針を定め、施設の状況を的確に把握し、活用度の低い施設については、他用途への変更やＰＦＩの活用も含めた移転を検討するなど、施設のあり方を見直してい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124460</xdr:rowOff>
    </xdr:from>
    <xdr:to>
      <xdr:col>3</xdr:col>
      <xdr:colOff>511175</xdr:colOff>
      <xdr:row>33</xdr:row>
      <xdr:rowOff>54610</xdr:rowOff>
    </xdr:to>
    <xdr:sp macro="" textlink="">
      <xdr:nvSpPr>
        <xdr:cNvPr id="77" name="円/楕円 76"/>
        <xdr:cNvSpPr/>
      </xdr:nvSpPr>
      <xdr:spPr>
        <a:xfrm>
          <a:off x="400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154957</xdr:rowOff>
    </xdr:from>
    <xdr:ext cx="405111" cy="259045"/>
    <xdr:sp macro="" textlink="">
      <xdr:nvSpPr>
        <xdr:cNvPr id="78" name="n_1aveValue有形固定資産減価償却率"/>
        <xdr:cNvSpPr txBox="1"/>
      </xdr:nvSpPr>
      <xdr:spPr>
        <a:xfrm>
          <a:off x="3836043"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45737</xdr:rowOff>
    </xdr:from>
    <xdr:ext cx="405111" cy="259045"/>
    <xdr:sp macro="" textlink="">
      <xdr:nvSpPr>
        <xdr:cNvPr id="79" name="n_1mainValue有形固定資産減価償却率"/>
        <xdr:cNvSpPr txBox="1"/>
      </xdr:nvSpPr>
      <xdr:spPr>
        <a:xfrm>
          <a:off x="3836043"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高知県須崎市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22,826
22,331
135.44
16,355,116
16,014,413
328,303
7,194,715
18,114,602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144.3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71120</xdr:rowOff>
    </xdr:from>
    <xdr:to>
      <xdr:col>5</xdr:col>
      <xdr:colOff>409575</xdr:colOff>
      <xdr:row>41</xdr:row>
      <xdr:rowOff>1270</xdr:rowOff>
    </xdr:to>
    <xdr:sp macro="" textlink="">
      <xdr:nvSpPr>
        <xdr:cNvPr id="66" name="円/楕円 65"/>
        <xdr:cNvSpPr/>
      </xdr:nvSpPr>
      <xdr:spPr>
        <a:xfrm>
          <a:off x="3746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46372</xdr:rowOff>
    </xdr:from>
    <xdr:ext cx="405111" cy="259045"/>
    <xdr:sp macro="" textlink="">
      <xdr:nvSpPr>
        <xdr:cNvPr id="67" name="n_1aveValue【道路】&#10;有形固定資産減価償却率"/>
        <xdr:cNvSpPr txBox="1"/>
      </xdr:nvSpPr>
      <xdr:spPr>
        <a:xfrm>
          <a:off x="3582043"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163847</xdr:rowOff>
    </xdr:from>
    <xdr:ext cx="405111" cy="259045"/>
    <xdr:sp macro="" textlink="">
      <xdr:nvSpPr>
        <xdr:cNvPr id="68" name="n_1mainValue【道路】&#10;有形固定資産減価償却率"/>
        <xdr:cNvSpPr txBox="1"/>
      </xdr:nvSpPr>
      <xdr:spPr>
        <a:xfrm>
          <a:off x="3582043"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18153</xdr:rowOff>
    </xdr:from>
    <xdr:to>
      <xdr:col>14</xdr:col>
      <xdr:colOff>79375</xdr:colOff>
      <xdr:row>39</xdr:row>
      <xdr:rowOff>119753</xdr:rowOff>
    </xdr:to>
    <xdr:sp macro="" textlink="">
      <xdr:nvSpPr>
        <xdr:cNvPr id="103" name="円/楕円 102"/>
        <xdr:cNvSpPr/>
      </xdr:nvSpPr>
      <xdr:spPr>
        <a:xfrm>
          <a:off x="9588500" y="67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51333</xdr:rowOff>
    </xdr:from>
    <xdr:ext cx="534377" cy="259045"/>
    <xdr:sp macro="" textlink="">
      <xdr:nvSpPr>
        <xdr:cNvPr id="104"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110880</xdr:rowOff>
    </xdr:from>
    <xdr:ext cx="534377" cy="259045"/>
    <xdr:sp macro="" textlink="">
      <xdr:nvSpPr>
        <xdr:cNvPr id="105" name="n_1mainValue【道路】&#10;一人当たり延長"/>
        <xdr:cNvSpPr txBox="1"/>
      </xdr:nvSpPr>
      <xdr:spPr>
        <a:xfrm>
          <a:off x="9359410" y="679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124460</xdr:rowOff>
    </xdr:from>
    <xdr:to>
      <xdr:col>5</xdr:col>
      <xdr:colOff>409575</xdr:colOff>
      <xdr:row>63</xdr:row>
      <xdr:rowOff>54610</xdr:rowOff>
    </xdr:to>
    <xdr:sp macro="" textlink="">
      <xdr:nvSpPr>
        <xdr:cNvPr id="143" name="円/楕円 142"/>
        <xdr:cNvSpPr/>
      </xdr:nvSpPr>
      <xdr:spPr>
        <a:xfrm>
          <a:off x="3746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86377</xdr:rowOff>
    </xdr:from>
    <xdr:ext cx="405111" cy="259045"/>
    <xdr:sp macro="" textlink="">
      <xdr:nvSpPr>
        <xdr:cNvPr id="144"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45737</xdr:rowOff>
    </xdr:from>
    <xdr:ext cx="405111" cy="259045"/>
    <xdr:sp macro="" textlink="">
      <xdr:nvSpPr>
        <xdr:cNvPr id="145" name="n_1mainValue【橋りょう・トンネル】&#10;有形固定資産減価償却率"/>
        <xdr:cNvSpPr txBox="1"/>
      </xdr:nvSpPr>
      <xdr:spPr>
        <a:xfrm>
          <a:off x="3582043"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62768</xdr:rowOff>
    </xdr:from>
    <xdr:to>
      <xdr:col>14</xdr:col>
      <xdr:colOff>79375</xdr:colOff>
      <xdr:row>58</xdr:row>
      <xdr:rowOff>164368</xdr:rowOff>
    </xdr:to>
    <xdr:sp macro="" textlink="">
      <xdr:nvSpPr>
        <xdr:cNvPr id="182" name="円/楕円 181"/>
        <xdr:cNvSpPr/>
      </xdr:nvSpPr>
      <xdr:spPr>
        <a:xfrm>
          <a:off x="9588500" y="1000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3"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9445</xdr:rowOff>
    </xdr:from>
    <xdr:ext cx="599010" cy="259045"/>
    <xdr:sp macro="" textlink="">
      <xdr:nvSpPr>
        <xdr:cNvPr id="184" name="n_1mainValue【橋りょう・トンネル】&#10;一人当たり有形固定資産（償却資産）額"/>
        <xdr:cNvSpPr txBox="1"/>
      </xdr:nvSpPr>
      <xdr:spPr>
        <a:xfrm>
          <a:off x="9327094" y="978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520,384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167894</xdr:rowOff>
    </xdr:from>
    <xdr:to>
      <xdr:col>5</xdr:col>
      <xdr:colOff>409575</xdr:colOff>
      <xdr:row>84</xdr:row>
      <xdr:rowOff>98044</xdr:rowOff>
    </xdr:to>
    <xdr:sp macro="" textlink="">
      <xdr:nvSpPr>
        <xdr:cNvPr id="220" name="円/楕円 219"/>
        <xdr:cNvSpPr/>
      </xdr:nvSpPr>
      <xdr:spPr>
        <a:xfrm>
          <a:off x="3746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112285</xdr:rowOff>
    </xdr:from>
    <xdr:ext cx="405111" cy="259045"/>
    <xdr:sp macro="" textlink="">
      <xdr:nvSpPr>
        <xdr:cNvPr id="221" name="n_1aveValue【公営住宅】&#10;有形固定資産減価償却率"/>
        <xdr:cNvSpPr txBox="1"/>
      </xdr:nvSpPr>
      <xdr:spPr>
        <a:xfrm>
          <a:off x="3582043"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89171</xdr:rowOff>
    </xdr:from>
    <xdr:ext cx="405111" cy="259045"/>
    <xdr:sp macro="" textlink="">
      <xdr:nvSpPr>
        <xdr:cNvPr id="222" name="n_1mainValue【公営住宅】&#10;有形固定資産減価償却率"/>
        <xdr:cNvSpPr txBox="1"/>
      </xdr:nvSpPr>
      <xdr:spPr>
        <a:xfrm>
          <a:off x="3582043" y="1449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1" name="フローチャート : 判断 250"/>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29820</xdr:rowOff>
    </xdr:from>
    <xdr:to>
      <xdr:col>14</xdr:col>
      <xdr:colOff>79375</xdr:colOff>
      <xdr:row>79</xdr:row>
      <xdr:rowOff>131420</xdr:rowOff>
    </xdr:to>
    <xdr:sp macro="" textlink="">
      <xdr:nvSpPr>
        <xdr:cNvPr id="257" name="円/楕円 256"/>
        <xdr:cNvSpPr/>
      </xdr:nvSpPr>
      <xdr:spPr>
        <a:xfrm>
          <a:off x="9588500" y="135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83227</xdr:rowOff>
    </xdr:from>
    <xdr:ext cx="469744" cy="259045"/>
    <xdr:sp macro="" textlink="">
      <xdr:nvSpPr>
        <xdr:cNvPr id="258" name="n_1aveValue【公営住宅】&#10;一人当たり面積"/>
        <xdr:cNvSpPr txBox="1"/>
      </xdr:nvSpPr>
      <xdr:spPr>
        <a:xfrm>
          <a:off x="9391727" y="143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147947</xdr:rowOff>
    </xdr:from>
    <xdr:ext cx="469744" cy="259045"/>
    <xdr:sp macro="" textlink="">
      <xdr:nvSpPr>
        <xdr:cNvPr id="259" name="n_1mainValue【公営住宅】&#10;一人当たり面積"/>
        <xdr:cNvSpPr txBox="1"/>
      </xdr:nvSpPr>
      <xdr:spPr>
        <a:xfrm>
          <a:off x="9391727" y="1334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0" name="直線コネクタ 26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1" name="テキスト ボックス 270"/>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2" name="直線コネクタ 27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3" name="テキスト ボックス 27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4" name="直線コネクタ 27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5" name="テキスト ボックス 27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6" name="直線コネクタ 27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7" name="テキスト ボックス 27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9" name="テキスト ボックス 27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81" name="直線コネクタ 280"/>
        <xdr:cNvCxnSpPr/>
      </xdr:nvCxnSpPr>
      <xdr:spPr>
        <a:xfrm flipV="1">
          <a:off x="4634865" y="17202913"/>
          <a:ext cx="0" cy="136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282" name="【港湾・漁港】&#10;有形固定資産減価償却率最小値テキスト"/>
        <xdr:cNvSpPr txBox="1"/>
      </xdr:nvSpPr>
      <xdr:spPr>
        <a:xfrm>
          <a:off x="47244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283" name="直線コネクタ 282"/>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284"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285" name="直線コネクタ 284"/>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92981</xdr:rowOff>
    </xdr:from>
    <xdr:ext cx="405111" cy="259045"/>
    <xdr:sp macro="" textlink="">
      <xdr:nvSpPr>
        <xdr:cNvPr id="286" name="【港湾・漁港】&#10;有形固定資産減価償却率平均値テキスト"/>
        <xdr:cNvSpPr txBox="1"/>
      </xdr:nvSpPr>
      <xdr:spPr>
        <a:xfrm>
          <a:off x="4724400" y="17409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287" name="フローチャート : 判断 286"/>
        <xdr:cNvSpPr/>
      </xdr:nvSpPr>
      <xdr:spPr>
        <a:xfrm>
          <a:off x="4584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288" name="フローチャート : 判断 287"/>
        <xdr:cNvSpPr/>
      </xdr:nvSpPr>
      <xdr:spPr>
        <a:xfrm>
          <a:off x="374650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27687</xdr:rowOff>
    </xdr:from>
    <xdr:to>
      <xdr:col>5</xdr:col>
      <xdr:colOff>409575</xdr:colOff>
      <xdr:row>102</xdr:row>
      <xdr:rowOff>129287</xdr:rowOff>
    </xdr:to>
    <xdr:sp macro="" textlink="">
      <xdr:nvSpPr>
        <xdr:cNvPr id="294" name="円/楕円 293"/>
        <xdr:cNvSpPr/>
      </xdr:nvSpPr>
      <xdr:spPr>
        <a:xfrm>
          <a:off x="3746500" y="175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148099</xdr:rowOff>
    </xdr:from>
    <xdr:ext cx="405111" cy="259045"/>
    <xdr:sp macro="" textlink="">
      <xdr:nvSpPr>
        <xdr:cNvPr id="295" name="n_1aveValue【港湾・漁港】&#10;有形固定資産減価償却率"/>
        <xdr:cNvSpPr txBox="1"/>
      </xdr:nvSpPr>
      <xdr:spPr>
        <a:xfrm>
          <a:off x="3582043" y="171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120414</xdr:rowOff>
    </xdr:from>
    <xdr:ext cx="405111" cy="259045"/>
    <xdr:sp macro="" textlink="">
      <xdr:nvSpPr>
        <xdr:cNvPr id="296" name="n_1mainValue【港湾・漁港】&#10;有形固定資産減価償却率"/>
        <xdr:cNvSpPr txBox="1"/>
      </xdr:nvSpPr>
      <xdr:spPr>
        <a:xfrm>
          <a:off x="3582043"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7" name="直線コネクタ 30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08" name="テキスト ボックス 30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9" name="直線コネクタ 30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10" name="テキスト ボックス 309"/>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1" name="直線コネクタ 31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12" name="テキスト ボックス 311"/>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3" name="直線コネクタ 31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14" name="テキスト ボックス 313"/>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5" name="直線コネクタ 3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6" name="テキスト ボックス 31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103</xdr:row>
      <xdr:rowOff>147238</xdr:rowOff>
    </xdr:from>
    <xdr:to>
      <xdr:col>15</xdr:col>
      <xdr:colOff>180340</xdr:colOff>
      <xdr:row>108</xdr:row>
      <xdr:rowOff>67827</xdr:rowOff>
    </xdr:to>
    <xdr:cxnSp macro="">
      <xdr:nvCxnSpPr>
        <xdr:cNvPr id="318" name="直線コネクタ 317"/>
        <xdr:cNvCxnSpPr/>
      </xdr:nvCxnSpPr>
      <xdr:spPr>
        <a:xfrm flipV="1">
          <a:off x="10476865" y="17806588"/>
          <a:ext cx="0" cy="777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71654</xdr:rowOff>
    </xdr:from>
    <xdr:ext cx="469744" cy="259045"/>
    <xdr:sp macro="" textlink="">
      <xdr:nvSpPr>
        <xdr:cNvPr id="319" name="【港湾・漁港】&#10;一人当たり有形固定資産（償却資産）額最小値テキスト"/>
        <xdr:cNvSpPr txBox="1"/>
      </xdr:nvSpPr>
      <xdr:spPr>
        <a:xfrm>
          <a:off x="10566400" y="1858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67827</xdr:rowOff>
    </xdr:from>
    <xdr:to>
      <xdr:col>15</xdr:col>
      <xdr:colOff>269875</xdr:colOff>
      <xdr:row>108</xdr:row>
      <xdr:rowOff>67827</xdr:rowOff>
    </xdr:to>
    <xdr:cxnSp macro="">
      <xdr:nvCxnSpPr>
        <xdr:cNvPr id="320" name="直線コネクタ 319"/>
        <xdr:cNvCxnSpPr/>
      </xdr:nvCxnSpPr>
      <xdr:spPr>
        <a:xfrm>
          <a:off x="10388600" y="18584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93915</xdr:rowOff>
    </xdr:from>
    <xdr:ext cx="599010" cy="259045"/>
    <xdr:sp macro="" textlink="">
      <xdr:nvSpPr>
        <xdr:cNvPr id="321" name="【港湾・漁港】&#10;一人当たり有形固定資産（償却資産）額最大値テキスト"/>
        <xdr:cNvSpPr txBox="1"/>
      </xdr:nvSpPr>
      <xdr:spPr>
        <a:xfrm>
          <a:off x="10566400" y="1758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103</xdr:row>
      <xdr:rowOff>147238</xdr:rowOff>
    </xdr:from>
    <xdr:to>
      <xdr:col>15</xdr:col>
      <xdr:colOff>269875</xdr:colOff>
      <xdr:row>103</xdr:row>
      <xdr:rowOff>147238</xdr:rowOff>
    </xdr:to>
    <xdr:cxnSp macro="">
      <xdr:nvCxnSpPr>
        <xdr:cNvPr id="322" name="直線コネクタ 321"/>
        <xdr:cNvCxnSpPr/>
      </xdr:nvCxnSpPr>
      <xdr:spPr>
        <a:xfrm>
          <a:off x="10388600" y="178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25519</xdr:rowOff>
    </xdr:from>
    <xdr:ext cx="599010" cy="259045"/>
    <xdr:sp macro="" textlink="">
      <xdr:nvSpPr>
        <xdr:cNvPr id="323" name="【港湾・漁港】&#10;一人当たり有形固定資産（償却資産）額平均値テキスト"/>
        <xdr:cNvSpPr txBox="1"/>
      </xdr:nvSpPr>
      <xdr:spPr>
        <a:xfrm>
          <a:off x="10566400" y="18199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47092</xdr:rowOff>
    </xdr:from>
    <xdr:to>
      <xdr:col>15</xdr:col>
      <xdr:colOff>231775</xdr:colOff>
      <xdr:row>106</xdr:row>
      <xdr:rowOff>148692</xdr:rowOff>
    </xdr:to>
    <xdr:sp macro="" textlink="">
      <xdr:nvSpPr>
        <xdr:cNvPr id="324" name="フローチャート : 判断 323"/>
        <xdr:cNvSpPr/>
      </xdr:nvSpPr>
      <xdr:spPr>
        <a:xfrm>
          <a:off x="10426700" y="182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6893</xdr:rowOff>
    </xdr:from>
    <xdr:to>
      <xdr:col>14</xdr:col>
      <xdr:colOff>79375</xdr:colOff>
      <xdr:row>105</xdr:row>
      <xdr:rowOff>108493</xdr:rowOff>
    </xdr:to>
    <xdr:sp macro="" textlink="">
      <xdr:nvSpPr>
        <xdr:cNvPr id="325" name="フローチャート : 判断 324"/>
        <xdr:cNvSpPr/>
      </xdr:nvSpPr>
      <xdr:spPr>
        <a:xfrm>
          <a:off x="9588500" y="18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6" name="テキスト ボックス 3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7" name="テキスト ボックス 3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8" name="テキスト ボックス 3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9" name="テキスト ボックス 3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0" name="テキスト ボックス 3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83710</xdr:rowOff>
    </xdr:from>
    <xdr:to>
      <xdr:col>14</xdr:col>
      <xdr:colOff>79375</xdr:colOff>
      <xdr:row>100</xdr:row>
      <xdr:rowOff>13860</xdr:rowOff>
    </xdr:to>
    <xdr:sp macro="" textlink="">
      <xdr:nvSpPr>
        <xdr:cNvPr id="331" name="円/楕円 330"/>
        <xdr:cNvSpPr/>
      </xdr:nvSpPr>
      <xdr:spPr>
        <a:xfrm>
          <a:off x="9588500" y="1705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105</xdr:row>
      <xdr:rowOff>99620</xdr:rowOff>
    </xdr:from>
    <xdr:ext cx="599010" cy="259045"/>
    <xdr:sp macro="" textlink="">
      <xdr:nvSpPr>
        <xdr:cNvPr id="332" name="n_1aveValue【港湾・漁港】&#10;一人当たり有形固定資産（償却資産）額"/>
        <xdr:cNvSpPr txBox="1"/>
      </xdr:nvSpPr>
      <xdr:spPr>
        <a:xfrm>
          <a:off x="9327094" y="1810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98</xdr:row>
      <xdr:rowOff>30387</xdr:rowOff>
    </xdr:from>
    <xdr:ext cx="599010" cy="259045"/>
    <xdr:sp macro="" textlink="">
      <xdr:nvSpPr>
        <xdr:cNvPr id="333" name="n_1mainValue【港湾・漁港】&#10;一人当たり有形固定資産（償却資産）額"/>
        <xdr:cNvSpPr txBox="1"/>
      </xdr:nvSpPr>
      <xdr:spPr>
        <a:xfrm>
          <a:off x="9327094" y="1683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649,493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58" name="直線コネクタ 357"/>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59"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60" name="直線コネクタ 359"/>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1"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2" name="直線コネクタ 361"/>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63"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64" name="フローチャート : 判断 363"/>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65" name="フローチャート : 判断 364"/>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130175</xdr:rowOff>
    </xdr:from>
    <xdr:to>
      <xdr:col>22</xdr:col>
      <xdr:colOff>415925</xdr:colOff>
      <xdr:row>35</xdr:row>
      <xdr:rowOff>60325</xdr:rowOff>
    </xdr:to>
    <xdr:sp macro="" textlink="">
      <xdr:nvSpPr>
        <xdr:cNvPr id="371" name="円/楕円 370"/>
        <xdr:cNvSpPr/>
      </xdr:nvSpPr>
      <xdr:spPr>
        <a:xfrm>
          <a:off x="15430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372"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76852</xdr:rowOff>
    </xdr:from>
    <xdr:ext cx="405111" cy="259045"/>
    <xdr:sp macro="" textlink="">
      <xdr:nvSpPr>
        <xdr:cNvPr id="373" name="n_1mainValue【認定こども園・幼稚園・保育所】&#10;有形固定資産減価償却率"/>
        <xdr:cNvSpPr txBox="1"/>
      </xdr:nvSpPr>
      <xdr:spPr>
        <a:xfrm>
          <a:off x="15266043"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4" name="直線コネクタ 3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5" name="テキスト ボックス 38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6" name="直線コネクタ 3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87" name="テキスト ボックス 38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88" name="直線コネクタ 3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89" name="テキスト ボックス 38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0" name="直線コネクタ 3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1" name="テキスト ボックス 39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2" name="直線コネクタ 3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3" name="テキスト ボックス 39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95" name="直線コネクタ 394"/>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96"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97" name="直線コネクタ 396"/>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98"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99" name="直線コネクタ 398"/>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00"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01" name="フローチャート : 判断 400"/>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02" name="フローチャート : 判断 401"/>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3" name="テキスト ボックス 4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4" name="テキスト ボックス 4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5" name="テキスト ボックス 4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6" name="テキスト ボックス 4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7" name="テキスト ボックス 4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169418</xdr:rowOff>
    </xdr:from>
    <xdr:to>
      <xdr:col>31</xdr:col>
      <xdr:colOff>85725</xdr:colOff>
      <xdr:row>40</xdr:row>
      <xdr:rowOff>99568</xdr:rowOff>
    </xdr:to>
    <xdr:sp macro="" textlink="">
      <xdr:nvSpPr>
        <xdr:cNvPr id="408" name="円/楕円 407"/>
        <xdr:cNvSpPr/>
      </xdr:nvSpPr>
      <xdr:spPr>
        <a:xfrm>
          <a:off x="21272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132097</xdr:rowOff>
    </xdr:from>
    <xdr:ext cx="469744" cy="259045"/>
    <xdr:sp macro="" textlink="">
      <xdr:nvSpPr>
        <xdr:cNvPr id="409" name="n_1ave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90695</xdr:rowOff>
    </xdr:from>
    <xdr:ext cx="469744" cy="259045"/>
    <xdr:sp macro="" textlink="">
      <xdr:nvSpPr>
        <xdr:cNvPr id="410" name="n_1mainValue【認定こども園・幼稚園・保育所】&#10;一人当たり面積"/>
        <xdr:cNvSpPr txBox="1"/>
      </xdr:nvSpPr>
      <xdr:spPr>
        <a:xfrm>
          <a:off x="21075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1" name="テキスト ボックス 42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2" name="直線コネクタ 4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3" name="テキスト ボックス 42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4" name="直線コネクタ 4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5" name="テキスト ボックス 4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26" name="直線コネクタ 4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27" name="テキスト ボックス 4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28" name="直線コネクタ 4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29" name="テキスト ボックス 4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1" name="テキスト ボックス 4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33" name="直線コネクタ 432"/>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34"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35" name="直線コネクタ 434"/>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36"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37" name="直線コネクタ 436"/>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38"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39" name="フローチャート : 判断 438"/>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0" name="フローチャート : 判断 439"/>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113792</xdr:rowOff>
    </xdr:from>
    <xdr:to>
      <xdr:col>22</xdr:col>
      <xdr:colOff>415925</xdr:colOff>
      <xdr:row>60</xdr:row>
      <xdr:rowOff>43942</xdr:rowOff>
    </xdr:to>
    <xdr:sp macro="" textlink="">
      <xdr:nvSpPr>
        <xdr:cNvPr id="446" name="円/楕円 445"/>
        <xdr:cNvSpPr/>
      </xdr:nvSpPr>
      <xdr:spPr>
        <a:xfrm>
          <a:off x="15430500" y="102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49039</xdr:rowOff>
    </xdr:from>
    <xdr:ext cx="405111" cy="259045"/>
    <xdr:sp macro="" textlink="">
      <xdr:nvSpPr>
        <xdr:cNvPr id="447" name="n_1aveValue【学校施設】&#10;有形固定資産減価償却率"/>
        <xdr:cNvSpPr txBox="1"/>
      </xdr:nvSpPr>
      <xdr:spPr>
        <a:xfrm>
          <a:off x="15266043"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35069</xdr:rowOff>
    </xdr:from>
    <xdr:ext cx="405111" cy="259045"/>
    <xdr:sp macro="" textlink="">
      <xdr:nvSpPr>
        <xdr:cNvPr id="448" name="n_1mainValue【学校施設】&#10;有形固定資産減価償却率"/>
        <xdr:cNvSpPr txBox="1"/>
      </xdr:nvSpPr>
      <xdr:spPr>
        <a:xfrm>
          <a:off x="15266043"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59" name="直線コネクタ 45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0" name="テキスト ボックス 45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1" name="直線コネクタ 46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2" name="テキスト ボックス 46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3" name="直線コネクタ 46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4" name="テキスト ボックス 46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5" name="直線コネクタ 46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6" name="テキスト ボックス 46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7" name="直線コネクタ 46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8" name="テキスト ボックス 46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0" name="テキスト ボックス 46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2" name="直線コネクタ 471"/>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3"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74" name="直線コネクタ 473"/>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75"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76" name="直線コネクタ 475"/>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77"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78" name="フローチャート : 判断 477"/>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79" name="フローチャート : 判断 478"/>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162369</xdr:rowOff>
    </xdr:from>
    <xdr:to>
      <xdr:col>31</xdr:col>
      <xdr:colOff>85725</xdr:colOff>
      <xdr:row>62</xdr:row>
      <xdr:rowOff>92519</xdr:rowOff>
    </xdr:to>
    <xdr:sp macro="" textlink="">
      <xdr:nvSpPr>
        <xdr:cNvPr id="485" name="円/楕円 484"/>
        <xdr:cNvSpPr/>
      </xdr:nvSpPr>
      <xdr:spPr>
        <a:xfrm>
          <a:off x="21272500" y="106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42562</xdr:rowOff>
    </xdr:from>
    <xdr:ext cx="469744" cy="259045"/>
    <xdr:sp macro="" textlink="">
      <xdr:nvSpPr>
        <xdr:cNvPr id="486"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83646</xdr:rowOff>
    </xdr:from>
    <xdr:ext cx="469744" cy="259045"/>
    <xdr:sp macro="" textlink="">
      <xdr:nvSpPr>
        <xdr:cNvPr id="487" name="n_1mainValue【学校施設】&#10;一人当たり面積"/>
        <xdr:cNvSpPr txBox="1"/>
      </xdr:nvSpPr>
      <xdr:spPr>
        <a:xfrm>
          <a:off x="21075727" y="1071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5" name="正方形/長方形 4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6" name="テキスト ボックス 4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7" name="直線コネクタ 4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98" name="テキスト ボックス 49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9" name="直線コネクタ 49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0" name="テキスト ボックス 49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1" name="直線コネクタ 50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2" name="テキスト ボックス 50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3" name="直線コネクタ 50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4" name="テキスト ボックス 50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5" name="直線コネクタ 50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6" name="テキスト ボックス 50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7" name="直線コネクタ 50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08" name="テキスト ボックス 50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9" name="直線コネクタ 5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0" name="テキスト ボックス 50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512" name="直線コネクタ 511"/>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513"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514" name="直線コネクタ 513"/>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1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16" name="直線コネクタ 51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517"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518" name="フローチャート : 判断 517"/>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519" name="フローチャート : 判断 518"/>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0" name="テキスト ボックス 5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1" name="テキスト ボックス 5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2" name="テキスト ボックス 5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3" name="テキスト ボックス 5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4" name="テキスト ボックス 5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44450</xdr:rowOff>
    </xdr:from>
    <xdr:to>
      <xdr:col>22</xdr:col>
      <xdr:colOff>415925</xdr:colOff>
      <xdr:row>81</xdr:row>
      <xdr:rowOff>146050</xdr:rowOff>
    </xdr:to>
    <xdr:sp macro="" textlink="">
      <xdr:nvSpPr>
        <xdr:cNvPr id="525" name="円/楕円 524"/>
        <xdr:cNvSpPr/>
      </xdr:nvSpPr>
      <xdr:spPr>
        <a:xfrm>
          <a:off x="15430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526"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162577</xdr:rowOff>
    </xdr:from>
    <xdr:ext cx="405111" cy="259045"/>
    <xdr:sp macro="" textlink="">
      <xdr:nvSpPr>
        <xdr:cNvPr id="527" name="n_1mainValue【児童館】&#10;有形固定資産減価償却率"/>
        <xdr:cNvSpPr txBox="1"/>
      </xdr:nvSpPr>
      <xdr:spPr>
        <a:xfrm>
          <a:off x="15266043"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5" name="正方形/長方形 5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6" name="テキスト ボックス 5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7" name="直線コネクタ 5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38" name="直線コネクタ 53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39" name="テキスト ボックス 53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0" name="直線コネクタ 53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1" name="テキスト ボックス 54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2" name="直線コネクタ 54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3" name="テキスト ボックス 54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4" name="直線コネクタ 54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5" name="テキスト ボックス 54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6" name="直線コネクタ 5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7" name="テキスト ボックス 5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49" name="直線コネクタ 548"/>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50"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51" name="直線コネクタ 550"/>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52"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53" name="直線コネクタ 552"/>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54"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55" name="フローチャート : 判断 554"/>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56" name="フローチャート : 判断 555"/>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7" name="テキスト ボックス 5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8" name="テキスト ボックス 5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9" name="テキスト ボックス 5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0" name="テキスト ボックス 5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1" name="テキスト ボックス 5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33020</xdr:rowOff>
    </xdr:from>
    <xdr:to>
      <xdr:col>31</xdr:col>
      <xdr:colOff>85725</xdr:colOff>
      <xdr:row>84</xdr:row>
      <xdr:rowOff>134620</xdr:rowOff>
    </xdr:to>
    <xdr:sp macro="" textlink="">
      <xdr:nvSpPr>
        <xdr:cNvPr id="562" name="円/楕円 561"/>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105427</xdr:rowOff>
    </xdr:from>
    <xdr:ext cx="469744" cy="259045"/>
    <xdr:sp macro="" textlink="">
      <xdr:nvSpPr>
        <xdr:cNvPr id="563" name="n_1ave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125747</xdr:rowOff>
    </xdr:from>
    <xdr:ext cx="469744" cy="259045"/>
    <xdr:sp macro="" textlink="">
      <xdr:nvSpPr>
        <xdr:cNvPr id="564" name="n_1mainValue【児童館】&#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5" name="正方形/長方形 5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6" name="正方形/長方形 5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7" name="正方形/長方形 5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8" name="正方形/長方形 5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9" name="正方形/長方形 5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0" name="正方形/長方形 5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1" name="正方形/長方形 5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2" name="正方形/長方形 5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3" name="テキスト ボックス 5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4" name="直線コネクタ 5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5" name="テキスト ボックス 57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6" name="直線コネクタ 5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7" name="テキスト ボックス 57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8" name="直線コネクタ 5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9" name="テキスト ボックス 5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0" name="直線コネクタ 5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1" name="テキスト ボックス 5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2" name="直線コネクタ 5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3" name="テキスト ボックス 5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4" name="直線コネクタ 5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5" name="テキスト ボックス 5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6" name="直線コネクタ 5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7" name="テキスト ボックス 58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8" name="直線コネクタ 5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9" name="テキスト ボックス 5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91" name="直線コネクタ 590"/>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92"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93" name="直線コネクタ 592"/>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94"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95" name="直線コネクタ 594"/>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96"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97" name="フローチャート : 判断 596"/>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98" name="フローチャート : 判断 597"/>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9" name="テキスト ボックス 5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0" name="テキスト ボックス 5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1" name="テキスト ボックス 6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2" name="テキスト ボックス 6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3" name="テキスト ボックス 6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69487</xdr:rowOff>
    </xdr:from>
    <xdr:to>
      <xdr:col>22</xdr:col>
      <xdr:colOff>415925</xdr:colOff>
      <xdr:row>103</xdr:row>
      <xdr:rowOff>171087</xdr:rowOff>
    </xdr:to>
    <xdr:sp macro="" textlink="">
      <xdr:nvSpPr>
        <xdr:cNvPr id="604" name="円/楕円 603"/>
        <xdr:cNvSpPr/>
      </xdr:nvSpPr>
      <xdr:spPr>
        <a:xfrm>
          <a:off x="15430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605"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16164</xdr:rowOff>
    </xdr:from>
    <xdr:ext cx="405111" cy="259045"/>
    <xdr:sp macro="" textlink="">
      <xdr:nvSpPr>
        <xdr:cNvPr id="606" name="n_1mainValue【公民館】&#10;有形固定資産減価償却率"/>
        <xdr:cNvSpPr txBox="1"/>
      </xdr:nvSpPr>
      <xdr:spPr>
        <a:xfrm>
          <a:off x="15266043"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7" name="正方形/長方形 6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8" name="正方形/長方形 6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9" name="正方形/長方形 6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0" name="正方形/長方形 6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1" name="正方形/長方形 6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2" name="正方形/長方形 6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3" name="正方形/長方形 6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4" name="正方形/長方形 6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5" name="テキスト ボックス 6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6" name="直線コネクタ 6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17" name="直線コネクタ 61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8" name="テキスト ボックス 61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9" name="直線コネクタ 61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0" name="テキスト ボックス 61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1" name="直線コネクタ 62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2" name="テキスト ボックス 62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3" name="直線コネクタ 62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4" name="テキスト ボックス 62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28" name="直線コネクタ 627"/>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29"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30" name="直線コネクタ 629"/>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31"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32" name="直線コネクタ 631"/>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633"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34" name="フローチャート : 判断 633"/>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635" name="フローチャート : 判断 634"/>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6" name="テキスト ボックス 6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7" name="テキスト ボックス 6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8" name="テキスト ボックス 6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9" name="テキスト ボックス 6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0" name="テキスト ボックス 6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107696</xdr:rowOff>
    </xdr:from>
    <xdr:to>
      <xdr:col>31</xdr:col>
      <xdr:colOff>85725</xdr:colOff>
      <xdr:row>106</xdr:row>
      <xdr:rowOff>37846</xdr:rowOff>
    </xdr:to>
    <xdr:sp macro="" textlink="">
      <xdr:nvSpPr>
        <xdr:cNvPr id="641" name="円/楕円 640"/>
        <xdr:cNvSpPr/>
      </xdr:nvSpPr>
      <xdr:spPr>
        <a:xfrm>
          <a:off x="21272500" y="181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42942</xdr:rowOff>
    </xdr:from>
    <xdr:ext cx="469744" cy="259045"/>
    <xdr:sp macro="" textlink="">
      <xdr:nvSpPr>
        <xdr:cNvPr id="642"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28973</xdr:rowOff>
    </xdr:from>
    <xdr:ext cx="469744" cy="259045"/>
    <xdr:sp macro="" textlink="">
      <xdr:nvSpPr>
        <xdr:cNvPr id="643" name="n_1mainValue【公民館】&#10;一人当たり面積"/>
        <xdr:cNvSpPr txBox="1"/>
      </xdr:nvSpPr>
      <xdr:spPr>
        <a:xfrm>
          <a:off x="21075727" y="1820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4" name="正方形/長方形 6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5" name="正方形/長方形 6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6" name="テキスト ボックス 6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類似団体と比較して、特に有形固定資産減価償却率が高くなっている施設は、保育所、児童館であり、特に低くなっている施設は、道路、橋梁・トンネルとなっている。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保育所については、　公立保育所が全て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年以上経過している。しかし、公立保育所は、全て閉園及び統廃合を計画しており、財政状況や地域の実情を考慮したうえで配置の適正化を図ることとしている。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道路・橋梁・トンネルについては、予算の平準化を図りながら予防的な修繕を実施し、事業費の大規模化及び高コスト化を回避してきており、また、トンネルについては比較的新しい施設が多いことなどから、類似団体平均を下回る結果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高知県須崎市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22,826
22,331
135.44
16,355,116
16,014,413
328,303
7,194,715
18,114,602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144.3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49" name="テキスト ボックス 4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50" name="直線コネクタ 4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51" name="直線コネクタ 5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52" name="テキスト ボックス 5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53" name="直線コネクタ 5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54" name="テキスト ボックス 5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55" name="直線コネクタ 5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56" name="テキスト ボックス 5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57" name="直線コネクタ 5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58" name="テキスト ボックス 5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59" name="直線コネクタ 5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60" name="テキスト ボックス 5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61" name="直線コネクタ 6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62" name="テキスト ボックス 6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63" name="直線コネクタ 6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64" name="テキスト ボックス 6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6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108857</xdr:rowOff>
    </xdr:from>
    <xdr:to>
      <xdr:col>15</xdr:col>
      <xdr:colOff>180340</xdr:colOff>
      <xdr:row>41</xdr:row>
      <xdr:rowOff>2722</xdr:rowOff>
    </xdr:to>
    <xdr:cxnSp macro="">
      <xdr:nvCxnSpPr>
        <xdr:cNvPr id="66" name="直線コネクタ 65"/>
        <xdr:cNvCxnSpPr/>
      </xdr:nvCxnSpPr>
      <xdr:spPr>
        <a:xfrm flipV="1">
          <a:off x="10476865" y="55952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6549</xdr:rowOff>
    </xdr:from>
    <xdr:ext cx="469744" cy="259045"/>
    <xdr:sp macro="" textlink="">
      <xdr:nvSpPr>
        <xdr:cNvPr id="67" name="【図書館】&#10;一人当たり面積最小値テキスト"/>
        <xdr:cNvSpPr txBox="1"/>
      </xdr:nvSpPr>
      <xdr:spPr>
        <a:xfrm>
          <a:off x="10566400" y="70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2722</xdr:rowOff>
    </xdr:from>
    <xdr:to>
      <xdr:col>15</xdr:col>
      <xdr:colOff>269875</xdr:colOff>
      <xdr:row>41</xdr:row>
      <xdr:rowOff>2722</xdr:rowOff>
    </xdr:to>
    <xdr:cxnSp macro="">
      <xdr:nvCxnSpPr>
        <xdr:cNvPr id="68" name="直線コネクタ 67"/>
        <xdr:cNvCxnSpPr/>
      </xdr:nvCxnSpPr>
      <xdr:spPr>
        <a:xfrm>
          <a:off x="10388600" y="703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55534</xdr:rowOff>
    </xdr:from>
    <xdr:ext cx="469744" cy="259045"/>
    <xdr:sp macro="" textlink="">
      <xdr:nvSpPr>
        <xdr:cNvPr id="69" name="【図書館】&#10;一人当たり面積最大値テキスト"/>
        <xdr:cNvSpPr txBox="1"/>
      </xdr:nvSpPr>
      <xdr:spPr>
        <a:xfrm>
          <a:off x="10566400" y="53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108857</xdr:rowOff>
    </xdr:from>
    <xdr:to>
      <xdr:col>15</xdr:col>
      <xdr:colOff>269875</xdr:colOff>
      <xdr:row>32</xdr:row>
      <xdr:rowOff>108857</xdr:rowOff>
    </xdr:to>
    <xdr:cxnSp macro="">
      <xdr:nvCxnSpPr>
        <xdr:cNvPr id="70" name="直線コネクタ 69"/>
        <xdr:cNvCxnSpPr/>
      </xdr:nvCxnSpPr>
      <xdr:spPr>
        <a:xfrm>
          <a:off x="10388600" y="559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11991</xdr:rowOff>
    </xdr:from>
    <xdr:ext cx="469744" cy="259045"/>
    <xdr:sp macro="" textlink="">
      <xdr:nvSpPr>
        <xdr:cNvPr id="71" name="【図書館】&#10;一人当たり面積平均値テキスト"/>
        <xdr:cNvSpPr txBox="1"/>
      </xdr:nvSpPr>
      <xdr:spPr>
        <a:xfrm>
          <a:off x="10566400" y="6355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33564</xdr:rowOff>
    </xdr:from>
    <xdr:to>
      <xdr:col>15</xdr:col>
      <xdr:colOff>231775</xdr:colOff>
      <xdr:row>37</xdr:row>
      <xdr:rowOff>135164</xdr:rowOff>
    </xdr:to>
    <xdr:sp macro="" textlink="">
      <xdr:nvSpPr>
        <xdr:cNvPr id="72" name="フローチャート : 判断 71"/>
        <xdr:cNvSpPr/>
      </xdr:nvSpPr>
      <xdr:spPr>
        <a:xfrm>
          <a:off x="104267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123372</xdr:rowOff>
    </xdr:from>
    <xdr:to>
      <xdr:col>14</xdr:col>
      <xdr:colOff>79375</xdr:colOff>
      <xdr:row>37</xdr:row>
      <xdr:rowOff>53522</xdr:rowOff>
    </xdr:to>
    <xdr:sp macro="" textlink="">
      <xdr:nvSpPr>
        <xdr:cNvPr id="73" name="フローチャート : 判断 72"/>
        <xdr:cNvSpPr/>
      </xdr:nvSpPr>
      <xdr:spPr>
        <a:xfrm>
          <a:off x="958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70049</xdr:rowOff>
    </xdr:from>
    <xdr:ext cx="469744" cy="259045"/>
    <xdr:sp macro="" textlink="">
      <xdr:nvSpPr>
        <xdr:cNvPr id="74" name="n_1aveValue【図書館】&#10;一人当たり面積"/>
        <xdr:cNvSpPr txBox="1"/>
      </xdr:nvSpPr>
      <xdr:spPr>
        <a:xfrm>
          <a:off x="93917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75" name="テキスト ボックス 7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76" name="テキスト ボックス 7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77" name="テキスト ボックス 7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78" name="テキスト ボックス 7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79" name="テキスト ボックス 7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49893</xdr:rowOff>
    </xdr:from>
    <xdr:to>
      <xdr:col>14</xdr:col>
      <xdr:colOff>79375</xdr:colOff>
      <xdr:row>41</xdr:row>
      <xdr:rowOff>151493</xdr:rowOff>
    </xdr:to>
    <xdr:sp macro="" textlink="">
      <xdr:nvSpPr>
        <xdr:cNvPr id="80" name="円/楕円 79"/>
        <xdr:cNvSpPr/>
      </xdr:nvSpPr>
      <xdr:spPr>
        <a:xfrm>
          <a:off x="9588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142620</xdr:rowOff>
    </xdr:from>
    <xdr:ext cx="469744" cy="259045"/>
    <xdr:sp macro="" textlink="">
      <xdr:nvSpPr>
        <xdr:cNvPr id="81" name="n_1mainValue【図書館】&#10;一人当たり面積"/>
        <xdr:cNvSpPr txBox="1"/>
      </xdr:nvSpPr>
      <xdr:spPr>
        <a:xfrm>
          <a:off x="93917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82" name="正方形/長方形 8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83" name="正方形/長方形 8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84" name="正方形/長方形 8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85" name="正方形/長方形 8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86" name="正方形/長方形 8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87" name="正方形/長方形 8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88" name="正方形/長方形 8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89" name="正方形/長方形 8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90" name="テキスト ボックス 8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91" name="直線コネクタ 9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92" name="テキスト ボックス 9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93" name="直線コネクタ 9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94" name="テキスト ボックス 9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95" name="直線コネクタ 9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96" name="テキスト ボックス 9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97" name="直線コネクタ 9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98" name="テキスト ボックス 9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99" name="直線コネクタ 9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00" name="テキスト ボックス 9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01" name="直線コネクタ 10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02" name="テキスト ボックス 10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03" name="直線コネクタ 10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04" name="テキスト ボックス 10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0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06" name="直線コネクタ 105"/>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07"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08" name="直線コネクタ 107"/>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09"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10" name="直線コネクタ 109"/>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11"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12" name="フローチャート : 判断 111"/>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13" name="フローチャート : 判断 112"/>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139717</xdr:rowOff>
    </xdr:from>
    <xdr:ext cx="405111" cy="259045"/>
    <xdr:sp macro="" textlink="">
      <xdr:nvSpPr>
        <xdr:cNvPr id="114"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15" name="テキスト ボックス 11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16" name="テキスト ボックス 11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17" name="テキスト ボックス 11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18" name="テキスト ボックス 11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19" name="テキスト ボックス 11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27305</xdr:rowOff>
    </xdr:from>
    <xdr:to>
      <xdr:col>5</xdr:col>
      <xdr:colOff>409575</xdr:colOff>
      <xdr:row>60</xdr:row>
      <xdr:rowOff>128905</xdr:rowOff>
    </xdr:to>
    <xdr:sp macro="" textlink="">
      <xdr:nvSpPr>
        <xdr:cNvPr id="120" name="円/楕円 119"/>
        <xdr:cNvSpPr/>
      </xdr:nvSpPr>
      <xdr:spPr>
        <a:xfrm>
          <a:off x="3746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120032</xdr:rowOff>
    </xdr:from>
    <xdr:ext cx="405111" cy="259045"/>
    <xdr:sp macro="" textlink="">
      <xdr:nvSpPr>
        <xdr:cNvPr id="121" name="n_1mainValue【体育館・プール】&#10;有形固定資産減価償却率"/>
        <xdr:cNvSpPr txBox="1"/>
      </xdr:nvSpPr>
      <xdr:spPr>
        <a:xfrm>
          <a:off x="3582043"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22" name="正方形/長方形 12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3" name="正方形/長方形 12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4" name="正方形/長方形 12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5" name="正方形/長方形 12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6" name="正方形/長方形 12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7" name="正方形/長方形 12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8" name="正方形/長方形 12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9" name="正方形/長方形 12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30" name="テキスト ボックス 12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31" name="直線コネクタ 13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32" name="直線コネクタ 13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33" name="テキスト ボックス 13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34" name="直線コネクタ 13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35" name="テキスト ボックス 13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36" name="直線コネクタ 13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37" name="テキスト ボックス 13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38" name="直線コネクタ 13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39" name="テキスト ボックス 13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40" name="直線コネクタ 13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41" name="テキスト ボックス 14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42" name="直線コネクタ 14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43" name="テキスト ボックス 14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4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45" name="直線コネクタ 144"/>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46"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47" name="直線コネクタ 146"/>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48"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49" name="直線コネクタ 148"/>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50"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51" name="フローチャート : 判断 150"/>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52" name="フローチャート : 判断 151"/>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133367</xdr:rowOff>
    </xdr:from>
    <xdr:ext cx="469744" cy="259045"/>
    <xdr:sp macro="" textlink="">
      <xdr:nvSpPr>
        <xdr:cNvPr id="153" name="n_1aveValue【体育館・プール】&#10;一人当たり面積"/>
        <xdr:cNvSpPr txBox="1"/>
      </xdr:nvSpPr>
      <xdr:spPr>
        <a:xfrm>
          <a:off x="9391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54" name="テキスト ボックス 15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55" name="テキスト ボックス 15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56" name="テキスト ボックス 15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57" name="テキスト ボックス 15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58" name="テキスト ボックス 15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135890</xdr:rowOff>
    </xdr:from>
    <xdr:to>
      <xdr:col>14</xdr:col>
      <xdr:colOff>79375</xdr:colOff>
      <xdr:row>60</xdr:row>
      <xdr:rowOff>66040</xdr:rowOff>
    </xdr:to>
    <xdr:sp macro="" textlink="">
      <xdr:nvSpPr>
        <xdr:cNvPr id="159" name="円/楕円 158"/>
        <xdr:cNvSpPr/>
      </xdr:nvSpPr>
      <xdr:spPr>
        <a:xfrm>
          <a:off x="9588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82567</xdr:rowOff>
    </xdr:from>
    <xdr:ext cx="469744" cy="259045"/>
    <xdr:sp macro="" textlink="">
      <xdr:nvSpPr>
        <xdr:cNvPr id="160" name="n_1mainValue【体育館・プール】&#10;一人当たり面積"/>
        <xdr:cNvSpPr txBox="1"/>
      </xdr:nvSpPr>
      <xdr:spPr>
        <a:xfrm>
          <a:off x="9391727"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69" name="テキスト ボックス 1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70" name="直線コネクタ 1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71" name="テキスト ボックス 17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72" name="直線コネクタ 1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73" name="テキスト ボックス 17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74" name="直線コネクタ 1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75" name="テキスト ボックス 1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76" name="直線コネクタ 1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77" name="テキスト ボックス 1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78" name="直線コネクタ 1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79" name="テキスト ボックス 1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80" name="直線コネクタ 1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81" name="テキスト ボックス 1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82" name="直線コネクタ 1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83" name="テキスト ボックス 18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185" name="直線コネクタ 184"/>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186"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187" name="直線コネクタ 18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188"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189" name="直線コネクタ 188"/>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190"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191" name="フローチャート : 判断 190"/>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192" name="フローチャート : 判断 191"/>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121938</xdr:rowOff>
    </xdr:from>
    <xdr:ext cx="405111" cy="259045"/>
    <xdr:sp macro="" textlink="">
      <xdr:nvSpPr>
        <xdr:cNvPr id="193" name="n_1aveValue【福祉施設】&#10;有形固定資産減価償却率"/>
        <xdr:cNvSpPr txBox="1"/>
      </xdr:nvSpPr>
      <xdr:spPr>
        <a:xfrm>
          <a:off x="3582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94" name="テキスト ボックス 1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95" name="テキスト ボックス 1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96" name="テキスト ボックス 1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97" name="テキスト ボックス 1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98" name="テキスト ボックス 1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25400</xdr:rowOff>
    </xdr:from>
    <xdr:to>
      <xdr:col>5</xdr:col>
      <xdr:colOff>409575</xdr:colOff>
      <xdr:row>82</xdr:row>
      <xdr:rowOff>127000</xdr:rowOff>
    </xdr:to>
    <xdr:sp macro="" textlink="">
      <xdr:nvSpPr>
        <xdr:cNvPr id="199" name="円/楕円 198"/>
        <xdr:cNvSpPr/>
      </xdr:nvSpPr>
      <xdr:spPr>
        <a:xfrm>
          <a:off x="3746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143527</xdr:rowOff>
    </xdr:from>
    <xdr:ext cx="405111" cy="259045"/>
    <xdr:sp macro="" textlink="">
      <xdr:nvSpPr>
        <xdr:cNvPr id="200" name="n_1mainValue【福祉施設】&#10;有形固定資産減価償却率"/>
        <xdr:cNvSpPr txBox="1"/>
      </xdr:nvSpPr>
      <xdr:spPr>
        <a:xfrm>
          <a:off x="3582043"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01" name="正方形/長方形 2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2" name="正方形/長方形 2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3" name="正方形/長方形 2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4" name="正方形/長方形 2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5" name="正方形/長方形 2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6" name="正方形/長方形 2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7" name="正方形/長方形 2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8" name="正方形/長方形 2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09" name="テキスト ボックス 2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10" name="直線コネクタ 2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11" name="直線コネクタ 21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12" name="テキスト ボックス 21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13" name="直線コネクタ 21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14" name="テキスト ボックス 21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15" name="直線コネクタ 21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16" name="テキスト ボックス 21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17" name="直線コネクタ 21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18" name="テキスト ボックス 21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19" name="直線コネクタ 21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20" name="テキスト ボックス 21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21" name="直線コネクタ 22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22" name="テキスト ボックス 22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23" name="直線コネクタ 2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24" name="テキスト ボックス 2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26" name="直線コネクタ 225"/>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27"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28" name="直線コネクタ 227"/>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29"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30" name="直線コネクタ 229"/>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31"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32" name="フローチャート : 判断 231"/>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33" name="フローチャート : 判断 232"/>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34"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35" name="テキスト ボックス 2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36" name="テキスト ボックス 2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37" name="テキスト ボックス 2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38" name="テキスト ボックス 2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39" name="テキスト ボックス 2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36286</xdr:rowOff>
    </xdr:from>
    <xdr:to>
      <xdr:col>14</xdr:col>
      <xdr:colOff>79375</xdr:colOff>
      <xdr:row>86</xdr:row>
      <xdr:rowOff>137886</xdr:rowOff>
    </xdr:to>
    <xdr:sp macro="" textlink="">
      <xdr:nvSpPr>
        <xdr:cNvPr id="240" name="円/楕円 239"/>
        <xdr:cNvSpPr/>
      </xdr:nvSpPr>
      <xdr:spPr>
        <a:xfrm>
          <a:off x="9588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129013</xdr:rowOff>
    </xdr:from>
    <xdr:ext cx="469744" cy="259045"/>
    <xdr:sp macro="" textlink="">
      <xdr:nvSpPr>
        <xdr:cNvPr id="241" name="n_1mainValue【福祉施設】&#10;一人当たり面積"/>
        <xdr:cNvSpPr txBox="1"/>
      </xdr:nvSpPr>
      <xdr:spPr>
        <a:xfrm>
          <a:off x="93917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42" name="正方形/長方形 2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43" name="正方形/長方形 2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44" name="正方形/長方形 2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45" name="正方形/長方形 2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46" name="正方形/長方形 2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47" name="正方形/長方形 2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48" name="正方形/長方形 2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49" name="正方形/長方形 2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50" name="テキスト ボックス 2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51" name="直線コネクタ 2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52" name="直線コネクタ 25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53" name="テキスト ボックス 25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54" name="直線コネクタ 25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55" name="テキスト ボックス 25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56" name="直線コネクタ 25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57" name="テキスト ボックス 25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58" name="直線コネクタ 25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59" name="テキスト ボックス 25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60" name="直線コネクタ 25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61" name="テキスト ボックス 26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62" name="直線コネクタ 26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63" name="テキスト ボックス 26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64" name="直線コネクタ 2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65" name="テキスト ボックス 2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67" name="直線コネクタ 266"/>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268"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269" name="直線コネクタ 268"/>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270"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271" name="直線コネクタ 270"/>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272"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273" name="フローチャート : 判断 272"/>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274" name="フローチャート : 判断 273"/>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275"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76" name="テキスト ボックス 27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77" name="テキスト ボックス 27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78" name="テキスト ボックス 27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79" name="テキスト ボックス 27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80" name="テキスト ボックス 27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129902</xdr:rowOff>
    </xdr:from>
    <xdr:to>
      <xdr:col>5</xdr:col>
      <xdr:colOff>409575</xdr:colOff>
      <xdr:row>102</xdr:row>
      <xdr:rowOff>60052</xdr:rowOff>
    </xdr:to>
    <xdr:sp macro="" textlink="">
      <xdr:nvSpPr>
        <xdr:cNvPr id="281" name="円/楕円 280"/>
        <xdr:cNvSpPr/>
      </xdr:nvSpPr>
      <xdr:spPr>
        <a:xfrm>
          <a:off x="3746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76579</xdr:rowOff>
    </xdr:from>
    <xdr:ext cx="405111" cy="259045"/>
    <xdr:sp macro="" textlink="">
      <xdr:nvSpPr>
        <xdr:cNvPr id="282" name="n_1mainValue【市民会館】&#10;有形固定資産減価償却率"/>
        <xdr:cNvSpPr txBox="1"/>
      </xdr:nvSpPr>
      <xdr:spPr>
        <a:xfrm>
          <a:off x="3582043"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0" name="正方形/長方形 2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91" name="テキスト ボックス 2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92" name="直線コネクタ 2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93" name="直線コネクタ 29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94" name="テキスト ボックス 29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95" name="直線コネクタ 29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96" name="テキスト ボックス 29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97" name="直線コネクタ 29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98" name="テキスト ボックス 29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99" name="直線コネクタ 29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00" name="テキスト ボックス 29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01" name="直線コネクタ 30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02" name="テキスト ボックス 30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03" name="直線コネクタ 30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04" name="テキスト ボックス 30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0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06" name="直線コネクタ 305"/>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07"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08" name="直線コネクタ 307"/>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09"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10" name="直線コネクタ 309"/>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11"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12" name="フローチャート : 判断 311"/>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13" name="フローチャート : 判断 312"/>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38116</xdr:rowOff>
    </xdr:from>
    <xdr:ext cx="469744" cy="259045"/>
    <xdr:sp macro="" textlink="">
      <xdr:nvSpPr>
        <xdr:cNvPr id="314" name="n_1ave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15" name="テキスト ボックス 31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16" name="テキスト ボックス 31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17" name="テキスト ボックス 31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18" name="テキスト ボックス 31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19" name="テキスト ボックス 31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101600</xdr:rowOff>
    </xdr:from>
    <xdr:to>
      <xdr:col>14</xdr:col>
      <xdr:colOff>79375</xdr:colOff>
      <xdr:row>107</xdr:row>
      <xdr:rowOff>31750</xdr:rowOff>
    </xdr:to>
    <xdr:sp macro="" textlink="">
      <xdr:nvSpPr>
        <xdr:cNvPr id="320" name="円/楕円 319"/>
        <xdr:cNvSpPr/>
      </xdr:nvSpPr>
      <xdr:spPr>
        <a:xfrm>
          <a:off x="9588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48277</xdr:rowOff>
    </xdr:from>
    <xdr:ext cx="469744" cy="259045"/>
    <xdr:sp macro="" textlink="">
      <xdr:nvSpPr>
        <xdr:cNvPr id="321" name="n_1mainValue【市民会館】&#10;一人当たり面積"/>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2" name="正方形/長方形 3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3" name="正方形/長方形 3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4" name="正方形/長方形 3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25" name="正方形/長方形 3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26" name="正方形/長方形 3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27" name="正方形/長方形 3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28" name="正方形/長方形 3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29" name="正方形/長方形 3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0" name="テキスト ボックス 3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1" name="直線コネクタ 3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32" name="テキスト ボックス 33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33" name="直線コネクタ 33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34" name="テキスト ボックス 33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35" name="直線コネクタ 33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36" name="テキスト ボックス 33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37" name="直線コネクタ 33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38" name="テキスト ボックス 33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39" name="直線コネクタ 33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40" name="テキスト ボックス 33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41" name="直線コネクタ 34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42" name="テキスト ボックス 34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3" name="直線コネクタ 3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44" name="テキスト ボックス 3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4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46" name="直線コネクタ 345"/>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47"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48" name="直線コネクタ 347"/>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49"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50" name="直線コネクタ 349"/>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51"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52" name="フローチャート : 判断 351"/>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53" name="フローチャート : 判断 352"/>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71137</xdr:rowOff>
    </xdr:from>
    <xdr:ext cx="405111" cy="259045"/>
    <xdr:sp macro="" textlink="">
      <xdr:nvSpPr>
        <xdr:cNvPr id="354" name="n_1aveValue【一般廃棄物処理施設】&#10;有形固定資産減価償却率"/>
        <xdr:cNvSpPr txBox="1"/>
      </xdr:nvSpPr>
      <xdr:spPr>
        <a:xfrm>
          <a:off x="15266043"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55" name="テキスト ボックス 3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56" name="テキスト ボックス 3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57" name="テキスト ボックス 3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58" name="テキスト ボックス 3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59" name="テキスト ボックス 3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19685</xdr:rowOff>
    </xdr:from>
    <xdr:to>
      <xdr:col>22</xdr:col>
      <xdr:colOff>415925</xdr:colOff>
      <xdr:row>38</xdr:row>
      <xdr:rowOff>121285</xdr:rowOff>
    </xdr:to>
    <xdr:sp macro="" textlink="">
      <xdr:nvSpPr>
        <xdr:cNvPr id="360" name="円/楕円 359"/>
        <xdr:cNvSpPr/>
      </xdr:nvSpPr>
      <xdr:spPr>
        <a:xfrm>
          <a:off x="1543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112412</xdr:rowOff>
    </xdr:from>
    <xdr:ext cx="405111" cy="259045"/>
    <xdr:sp macro="" textlink="">
      <xdr:nvSpPr>
        <xdr:cNvPr id="361" name="n_1mainValue【一般廃棄物処理施設】&#10;有形固定資産減価償却率"/>
        <xdr:cNvSpPr txBox="1"/>
      </xdr:nvSpPr>
      <xdr:spPr>
        <a:xfrm>
          <a:off x="15266043"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73" name="テキスト ボックス 37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75" name="テキスト ボックス 37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77" name="テキスト ボックス 37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79" name="テキスト ボックス 37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81" name="テキスト ボックス 38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8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383" name="直線コネクタ 382"/>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384"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385" name="直線コネクタ 384"/>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386"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387" name="直線コネクタ 386"/>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388"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389" name="フローチャート : 判断 388"/>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390" name="フローチャート : 判断 389"/>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7400</xdr:rowOff>
    </xdr:from>
    <xdr:ext cx="534377" cy="259045"/>
    <xdr:sp macro="" textlink="">
      <xdr:nvSpPr>
        <xdr:cNvPr id="391" name="n_1aveValue【一般廃棄物処理施設】&#10;一人当たり有形固定資産（償却資産）額"/>
        <xdr:cNvSpPr txBox="1"/>
      </xdr:nvSpPr>
      <xdr:spPr>
        <a:xfrm>
          <a:off x="210434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99620</xdr:rowOff>
    </xdr:from>
    <xdr:to>
      <xdr:col>31</xdr:col>
      <xdr:colOff>85725</xdr:colOff>
      <xdr:row>40</xdr:row>
      <xdr:rowOff>29770</xdr:rowOff>
    </xdr:to>
    <xdr:sp macro="" textlink="">
      <xdr:nvSpPr>
        <xdr:cNvPr id="397" name="円/楕円 396"/>
        <xdr:cNvSpPr/>
      </xdr:nvSpPr>
      <xdr:spPr>
        <a:xfrm>
          <a:off x="21272500" y="67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46297</xdr:rowOff>
    </xdr:from>
    <xdr:ext cx="599010" cy="259045"/>
    <xdr:sp macro="" textlink="">
      <xdr:nvSpPr>
        <xdr:cNvPr id="398" name="n_1mainValue【一般廃棄物処理施設】&#10;一人当たり有形固定資産（償却資産）額"/>
        <xdr:cNvSpPr txBox="1"/>
      </xdr:nvSpPr>
      <xdr:spPr>
        <a:xfrm>
          <a:off x="21011094" y="65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142,533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6" name="正方形/長方形 4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7" name="テキスト ボックス 4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8" name="直線コネクタ 4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9" name="テキスト ボックス 4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10" name="直線コネクタ 4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11" name="テキスト ボックス 41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12" name="直線コネクタ 4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13" name="テキスト ボックス 4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4" name="直線コネクタ 4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5" name="テキスト ボックス 4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6" name="直線コネクタ 4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7" name="テキスト ボックス 4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8" name="直線コネクタ 4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9" name="テキスト ボックス 4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0" name="直線コネクタ 4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1" name="テキスト ボックス 42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23" name="直線コネクタ 422"/>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24"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25" name="直線コネクタ 424"/>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26"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27" name="直線コネクタ 426"/>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428"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29" name="フローチャート : 判断 428"/>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30" name="フローチャート : 判断 429"/>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140987</xdr:rowOff>
    </xdr:from>
    <xdr:ext cx="405111" cy="259045"/>
    <xdr:sp macro="" textlink="">
      <xdr:nvSpPr>
        <xdr:cNvPr id="431" name="n_1aveValue【保健センター・保健所】&#10;有形固定資産減価償却率"/>
        <xdr:cNvSpPr txBox="1"/>
      </xdr:nvSpPr>
      <xdr:spPr>
        <a:xfrm>
          <a:off x="15266043"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32" name="テキスト ボックス 4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3" name="テキスト ボックス 4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4" name="テキスト ボックス 4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5" name="テキスト ボックス 4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6" name="テキスト ボックス 4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17780</xdr:rowOff>
    </xdr:from>
    <xdr:to>
      <xdr:col>22</xdr:col>
      <xdr:colOff>415925</xdr:colOff>
      <xdr:row>60</xdr:row>
      <xdr:rowOff>119380</xdr:rowOff>
    </xdr:to>
    <xdr:sp macro="" textlink="">
      <xdr:nvSpPr>
        <xdr:cNvPr id="437" name="円/楕円 436"/>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135907</xdr:rowOff>
    </xdr:from>
    <xdr:ext cx="405111" cy="259045"/>
    <xdr:sp macro="" textlink="">
      <xdr:nvSpPr>
        <xdr:cNvPr id="438" name="n_1mainValue【保健センター・保健所】&#10;有形固定資産減価償却率"/>
        <xdr:cNvSpPr txBox="1"/>
      </xdr:nvSpPr>
      <xdr:spPr>
        <a:xfrm>
          <a:off x="15266043"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9" name="正方形/長方形 4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6" name="正方形/長方形 4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7" name="テキスト ボックス 4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8" name="直線コネクタ 4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49" name="直線コネクタ 4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50" name="テキスト ボックス 4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51" name="直線コネクタ 4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52" name="テキスト ボックス 4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3" name="直線コネクタ 4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54" name="テキスト ボックス 4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55" name="直線コネクタ 4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56" name="テキスト ボックス 4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57" name="直線コネクタ 4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8" name="テキスト ボックス 45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9" name="直線コネクタ 4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60" name="テキスト ボックス 45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64" name="直線コネクタ 463"/>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65"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66" name="直線コネクタ 46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67"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68" name="直線コネクタ 467"/>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69"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70" name="フローチャート : 判断 469"/>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471" name="フローチャート : 判断 470"/>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41927</xdr:rowOff>
    </xdr:from>
    <xdr:ext cx="469744" cy="259045"/>
    <xdr:sp macro="" textlink="">
      <xdr:nvSpPr>
        <xdr:cNvPr id="472" name="n_1aveValue【保健センター・保健所】&#10;一人当たり面積"/>
        <xdr:cNvSpPr txBox="1"/>
      </xdr:nvSpPr>
      <xdr:spPr>
        <a:xfrm>
          <a:off x="210757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73" name="テキスト ボックス 4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4" name="テキスト ボックス 4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5" name="テキスト ボックス 4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6" name="テキスト ボックス 4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7" name="テキスト ボックス 4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907</xdr:rowOff>
    </xdr:from>
    <xdr:to>
      <xdr:col>31</xdr:col>
      <xdr:colOff>85725</xdr:colOff>
      <xdr:row>55</xdr:row>
      <xdr:rowOff>102507</xdr:rowOff>
    </xdr:to>
    <xdr:sp macro="" textlink="">
      <xdr:nvSpPr>
        <xdr:cNvPr id="478" name="円/楕円 477"/>
        <xdr:cNvSpPr/>
      </xdr:nvSpPr>
      <xdr:spPr>
        <a:xfrm>
          <a:off x="21272500" y="943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119034</xdr:rowOff>
    </xdr:from>
    <xdr:ext cx="469744" cy="259045"/>
    <xdr:sp macro="" textlink="">
      <xdr:nvSpPr>
        <xdr:cNvPr id="479" name="n_1mainValue【保健センター・保健所】&#10;一人当たり面積"/>
        <xdr:cNvSpPr txBox="1"/>
      </xdr:nvSpPr>
      <xdr:spPr>
        <a:xfrm>
          <a:off x="21075727" y="920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0" name="正方形/長方形 4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1" name="正方形/長方形 4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2" name="正方形/長方形 4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3" name="正方形/長方形 4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4" name="正方形/長方形 4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5" name="正方形/長方形 4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6" name="正方形/長方形 4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7" name="正方形/長方形 48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5" name="正方形/長方形 49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6" name="正方形/長方形 4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7" name="正方形/長方形 4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8" name="正方形/長方形 4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9" name="正方形/長方形 4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0" name="正方形/長方形 4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1" name="正方形/長方形 5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2" name="正方形/長方形 5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3" name="正方形/長方形 5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4" name="テキスト ボックス 5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5" name="直線コネクタ 5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06" name="直線コネクタ 5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07" name="テキスト ボックス 50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8" name="直線コネクタ 5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9" name="テキスト ボックス 5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0" name="直線コネクタ 5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1" name="テキスト ボックス 5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2" name="直線コネクタ 5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3" name="テキスト ボックス 5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4" name="直線コネクタ 5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15" name="テキスト ボックス 51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6" name="直線コネクタ 5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7" name="テキスト ボックス 5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19" name="直線コネクタ 518"/>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20"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21" name="直線コネクタ 520"/>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22"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23" name="直線コネクタ 522"/>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24"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25" name="フローチャート : 判断 524"/>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26" name="フローチャート : 判断 525"/>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132097</xdr:rowOff>
    </xdr:from>
    <xdr:ext cx="405111" cy="259045"/>
    <xdr:sp macro="" textlink="">
      <xdr:nvSpPr>
        <xdr:cNvPr id="527" name="n_1ave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28" name="テキスト ボックス 5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9" name="テキスト ボックス 5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0" name="テキスト ボックス 5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1" name="テキスト ボックス 5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2" name="テキスト ボックス 5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19686</xdr:rowOff>
    </xdr:from>
    <xdr:to>
      <xdr:col>22</xdr:col>
      <xdr:colOff>415925</xdr:colOff>
      <xdr:row>104</xdr:row>
      <xdr:rowOff>121286</xdr:rowOff>
    </xdr:to>
    <xdr:sp macro="" textlink="">
      <xdr:nvSpPr>
        <xdr:cNvPr id="533" name="円/楕円 532"/>
        <xdr:cNvSpPr/>
      </xdr:nvSpPr>
      <xdr:spPr>
        <a:xfrm>
          <a:off x="15430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112413</xdr:rowOff>
    </xdr:from>
    <xdr:ext cx="405111" cy="259045"/>
    <xdr:sp macro="" textlink="">
      <xdr:nvSpPr>
        <xdr:cNvPr id="534" name="n_1mainValue【庁舎】&#10;有形固定資産減価償却率"/>
        <xdr:cNvSpPr txBox="1"/>
      </xdr:nvSpPr>
      <xdr:spPr>
        <a:xfrm>
          <a:off x="15266043"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5" name="正方形/長方形 5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6" name="正方形/長方形 5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7" name="正方形/長方形 5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8" name="正方形/長方形 5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9" name="正方形/長方形 5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0" name="正方形/長方形 5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1" name="正方形/長方形 5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2" name="正方形/長方形 5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3" name="テキスト ボックス 5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4" name="直線コネクタ 5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5" name="テキスト ボックス 54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46" name="直線コネクタ 5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7" name="テキスト ボックス 5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8" name="直線コネクタ 5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9" name="テキスト ボックス 5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0" name="直線コネクタ 5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1" name="テキスト ボックス 5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2" name="直線コネクタ 5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3" name="テキスト ボックス 5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4" name="直線コネクタ 5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5" name="テキスト ボックス 5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6" name="直線コネクタ 5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7" name="テキスト ボックス 5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59" name="直線コネクタ 558"/>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60"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61" name="直線コネクタ 560"/>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62"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63" name="直線コネクタ 562"/>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64"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65" name="フローチャート : 判断 564"/>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66" name="フローチャート : 判断 565"/>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147338</xdr:rowOff>
    </xdr:from>
    <xdr:ext cx="469744" cy="259045"/>
    <xdr:sp macro="" textlink="">
      <xdr:nvSpPr>
        <xdr:cNvPr id="567"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68" name="テキスト ボックス 5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9" name="テキスト ボックス 5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0" name="テキスト ボックス 5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1" name="テキスト ボックス 5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2" name="テキスト ボックス 5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124461</xdr:rowOff>
    </xdr:from>
    <xdr:to>
      <xdr:col>31</xdr:col>
      <xdr:colOff>85725</xdr:colOff>
      <xdr:row>105</xdr:row>
      <xdr:rowOff>54611</xdr:rowOff>
    </xdr:to>
    <xdr:sp macro="" textlink="">
      <xdr:nvSpPr>
        <xdr:cNvPr id="573" name="円/楕円 572"/>
        <xdr:cNvSpPr/>
      </xdr:nvSpPr>
      <xdr:spPr>
        <a:xfrm>
          <a:off x="21272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45738</xdr:rowOff>
    </xdr:from>
    <xdr:ext cx="469744" cy="259045"/>
    <xdr:sp macro="" textlink="">
      <xdr:nvSpPr>
        <xdr:cNvPr id="574" name="n_1mainValue【庁舎】&#10;一人当たり面積"/>
        <xdr:cNvSpPr txBox="1"/>
      </xdr:nvSpPr>
      <xdr:spPr>
        <a:xfrm>
          <a:off x="210757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5" name="正方形/長方形 5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6" name="正方形/長方形 5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7" name="テキスト ボックス 5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類似団体と比較して、特に有形固定資産減価償却率が高くなっている施設は、市民会館であり、特に低くなっている施設は、庁舎となっている。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市民会館については、市民文化会館が築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年程度の経過で、建物自体は半分程度の償却であるが、空調設備や舞台設備等の償却額が大きくなっていることが要因である。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有形固定資産減価償却率が類似団体平均より低くなっている庁舎については、平成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年度に耐震補強工事を行ったことが要因である。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高知県須崎市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22,826
22,331
135.44
16,355,116
16,014,413
328,303
7,194,715
18,114,602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144.3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市町村民税は個人</a:t>
          </a:r>
          <a:r>
            <a:rPr lang="ja-JP" altLang="en-US" sz="1000" b="0" i="0" baseline="0">
              <a:solidFill>
                <a:schemeClr val="dk1"/>
              </a:solidFill>
              <a:effectLst/>
              <a:latin typeface="+mn-lt"/>
              <a:ea typeface="+mn-ea"/>
              <a:cs typeface="+mn-cs"/>
            </a:rPr>
            <a:t>は</a:t>
          </a:r>
          <a:r>
            <a:rPr lang="ja-JP" altLang="ja-JP" sz="1000" b="0" i="0" baseline="0">
              <a:solidFill>
                <a:schemeClr val="dk1"/>
              </a:solidFill>
              <a:effectLst/>
              <a:latin typeface="+mn-lt"/>
              <a:ea typeface="+mn-ea"/>
              <a:cs typeface="+mn-cs"/>
            </a:rPr>
            <a:t>増収となっ</a:t>
          </a:r>
          <a:r>
            <a:rPr lang="ja-JP" altLang="en-US" sz="1000" b="0" i="0" baseline="0">
              <a:solidFill>
                <a:schemeClr val="dk1"/>
              </a:solidFill>
              <a:effectLst/>
              <a:latin typeface="+mn-lt"/>
              <a:ea typeface="+mn-ea"/>
              <a:cs typeface="+mn-cs"/>
            </a:rPr>
            <a:t>たが、法人が税率改正の影響から減少となっている。また、</a:t>
          </a:r>
          <a:r>
            <a:rPr lang="ja-JP" altLang="ja-JP" sz="1000" b="0" i="0" baseline="0">
              <a:solidFill>
                <a:schemeClr val="dk1"/>
              </a:solidFill>
              <a:effectLst/>
              <a:latin typeface="+mn-lt"/>
              <a:ea typeface="+mn-ea"/>
              <a:cs typeface="+mn-cs"/>
            </a:rPr>
            <a:t>固定資産税について</a:t>
          </a:r>
          <a:r>
            <a:rPr lang="ja-JP" altLang="en-US" sz="1000" b="0" i="0" baseline="0">
              <a:solidFill>
                <a:schemeClr val="dk1"/>
              </a:solidFill>
              <a:effectLst/>
              <a:latin typeface="+mn-lt"/>
              <a:ea typeface="+mn-ea"/>
              <a:cs typeface="+mn-cs"/>
            </a:rPr>
            <a:t>は、土地</a:t>
          </a:r>
          <a:r>
            <a:rPr lang="ja-JP" altLang="ja-JP" sz="1000" b="0" i="0" baseline="0">
              <a:solidFill>
                <a:schemeClr val="dk1"/>
              </a:solidFill>
              <a:effectLst/>
              <a:latin typeface="+mn-lt"/>
              <a:ea typeface="+mn-ea"/>
              <a:cs typeface="+mn-cs"/>
            </a:rPr>
            <a:t>が</a:t>
          </a:r>
          <a:r>
            <a:rPr lang="ja-JP" altLang="en-US" sz="1000" b="0" i="0" baseline="0">
              <a:solidFill>
                <a:schemeClr val="dk1"/>
              </a:solidFill>
              <a:effectLst/>
              <a:latin typeface="+mn-lt"/>
              <a:ea typeface="+mn-ea"/>
              <a:cs typeface="+mn-cs"/>
            </a:rPr>
            <a:t>減収</a:t>
          </a:r>
          <a:r>
            <a:rPr lang="ja-JP" altLang="ja-JP" sz="1000" b="0" i="0" baseline="0">
              <a:solidFill>
                <a:schemeClr val="dk1"/>
              </a:solidFill>
              <a:effectLst/>
              <a:latin typeface="+mn-lt"/>
              <a:ea typeface="+mn-ea"/>
              <a:cs typeface="+mn-cs"/>
            </a:rPr>
            <a:t>となったものの、</a:t>
          </a:r>
          <a:r>
            <a:rPr lang="ja-JP" altLang="en-US" sz="1000" b="0" i="0" baseline="0">
              <a:solidFill>
                <a:schemeClr val="dk1"/>
              </a:solidFill>
              <a:effectLst/>
              <a:latin typeface="+mn-lt"/>
              <a:ea typeface="+mn-ea"/>
              <a:cs typeface="+mn-cs"/>
            </a:rPr>
            <a:t>償却資産</a:t>
          </a:r>
          <a:r>
            <a:rPr lang="ja-JP" altLang="ja-JP" sz="1000" b="0" i="0" baseline="0">
              <a:solidFill>
                <a:schemeClr val="dk1"/>
              </a:solidFill>
              <a:effectLst/>
              <a:latin typeface="+mn-lt"/>
              <a:ea typeface="+mn-ea"/>
              <a:cs typeface="+mn-cs"/>
            </a:rPr>
            <a:t>及び家屋が</a:t>
          </a:r>
          <a:r>
            <a:rPr lang="ja-JP" altLang="en-US" sz="1000" b="0" i="0" baseline="0">
              <a:solidFill>
                <a:schemeClr val="dk1"/>
              </a:solidFill>
              <a:effectLst/>
              <a:latin typeface="+mn-lt"/>
              <a:ea typeface="+mn-ea"/>
              <a:cs typeface="+mn-cs"/>
            </a:rPr>
            <a:t>あわせて１１，８８３千円、１．０％の増となっており、固定資産税</a:t>
          </a:r>
          <a:r>
            <a:rPr lang="ja-JP" altLang="ja-JP" sz="1000" b="0" i="0" baseline="0">
              <a:solidFill>
                <a:schemeClr val="dk1"/>
              </a:solidFill>
              <a:effectLst/>
              <a:latin typeface="+mn-lt"/>
              <a:ea typeface="+mn-ea"/>
              <a:cs typeface="+mn-cs"/>
            </a:rPr>
            <a:t>全体で</a:t>
          </a:r>
          <a:r>
            <a:rPr lang="ja-JP" altLang="en-US" sz="1000" b="0" i="0" baseline="0">
              <a:solidFill>
                <a:schemeClr val="dk1"/>
              </a:solidFill>
              <a:effectLst/>
              <a:latin typeface="+mn-lt"/>
              <a:ea typeface="+mn-ea"/>
              <a:cs typeface="+mn-cs"/>
            </a:rPr>
            <a:t>は３，８２９</a:t>
          </a:r>
          <a:r>
            <a:rPr lang="ja-JP" altLang="ja-JP" sz="1000" b="0" i="0" baseline="0">
              <a:solidFill>
                <a:schemeClr val="dk1"/>
              </a:solidFill>
              <a:effectLst/>
              <a:latin typeface="+mn-lt"/>
              <a:ea typeface="+mn-ea"/>
              <a:cs typeface="+mn-cs"/>
            </a:rPr>
            <a:t>千円ほどの減額となっており、地方税全体では</a:t>
          </a:r>
          <a:r>
            <a:rPr lang="ja-JP" altLang="en-US" sz="1000" b="0" i="0" baseline="0">
              <a:solidFill>
                <a:schemeClr val="dk1"/>
              </a:solidFill>
              <a:effectLst/>
              <a:latin typeface="+mn-lt"/>
              <a:ea typeface="+mn-ea"/>
              <a:cs typeface="+mn-cs"/>
            </a:rPr>
            <a:t>３，２３１</a:t>
          </a:r>
          <a:r>
            <a:rPr lang="ja-JP" altLang="ja-JP" sz="1000" b="0" i="0" baseline="0">
              <a:solidFill>
                <a:schemeClr val="dk1"/>
              </a:solidFill>
              <a:effectLst/>
              <a:latin typeface="+mn-lt"/>
              <a:ea typeface="+mn-ea"/>
              <a:cs typeface="+mn-cs"/>
            </a:rPr>
            <a:t>千円の微減となっている。しかしながら、地方交付税が</a:t>
          </a:r>
          <a:r>
            <a:rPr lang="ja-JP" altLang="en-US" sz="1000" b="0" i="0" baseline="0">
              <a:solidFill>
                <a:schemeClr val="dk1"/>
              </a:solidFill>
              <a:effectLst/>
              <a:latin typeface="+mn-lt"/>
              <a:ea typeface="+mn-ea"/>
              <a:cs typeface="+mn-cs"/>
            </a:rPr>
            <a:t>、Ｈ２７国勢調査の数値が測定単位となったことにより、</a:t>
          </a:r>
          <a:r>
            <a:rPr lang="ja-JP" altLang="ja-JP" sz="1000" b="0" i="0" baseline="0">
              <a:solidFill>
                <a:schemeClr val="dk1"/>
              </a:solidFill>
              <a:effectLst/>
              <a:latin typeface="+mn-lt"/>
              <a:ea typeface="+mn-ea"/>
              <a:cs typeface="+mn-cs"/>
            </a:rPr>
            <a:t>対前年度比</a:t>
          </a:r>
          <a:r>
            <a:rPr lang="ja-JP" altLang="en-US" sz="1000" b="0" i="0" baseline="0">
              <a:solidFill>
                <a:schemeClr val="dk1"/>
              </a:solidFill>
              <a:effectLst/>
              <a:latin typeface="+mn-lt"/>
              <a:ea typeface="+mn-ea"/>
              <a:cs typeface="+mn-cs"/>
            </a:rPr>
            <a:t>２６７，０１９</a:t>
          </a:r>
          <a:r>
            <a:rPr lang="ja-JP" altLang="ja-JP" sz="1000" b="0" i="0" baseline="0">
              <a:solidFill>
                <a:schemeClr val="dk1"/>
              </a:solidFill>
              <a:effectLst/>
              <a:latin typeface="+mn-lt"/>
              <a:ea typeface="+mn-ea"/>
              <a:cs typeface="+mn-cs"/>
            </a:rPr>
            <a:t>千円、</a:t>
          </a:r>
          <a:r>
            <a:rPr lang="ja-JP" altLang="en-US" sz="1000" b="0" i="0" baseline="0">
              <a:solidFill>
                <a:schemeClr val="dk1"/>
              </a:solidFill>
              <a:effectLst/>
              <a:latin typeface="+mn-lt"/>
              <a:ea typeface="+mn-ea"/>
              <a:cs typeface="+mn-cs"/>
            </a:rPr>
            <a:t>５</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８</a:t>
          </a:r>
          <a:r>
            <a:rPr lang="ja-JP" altLang="ja-JP" sz="1000" b="0" i="0" baseline="0">
              <a:solidFill>
                <a:schemeClr val="dk1"/>
              </a:solidFill>
              <a:effectLst/>
              <a:latin typeface="+mn-lt"/>
              <a:ea typeface="+mn-ea"/>
              <a:cs typeface="+mn-cs"/>
            </a:rPr>
            <a:t>％の</a:t>
          </a:r>
          <a:r>
            <a:rPr lang="ja-JP" altLang="en-US" sz="1000" b="0" i="0" baseline="0">
              <a:solidFill>
                <a:schemeClr val="dk1"/>
              </a:solidFill>
              <a:effectLst/>
              <a:latin typeface="+mn-lt"/>
              <a:ea typeface="+mn-ea"/>
              <a:cs typeface="+mn-cs"/>
            </a:rPr>
            <a:t>大幅な減</a:t>
          </a:r>
          <a:r>
            <a:rPr lang="ja-JP" altLang="ja-JP" sz="1000" b="0" i="0" baseline="0">
              <a:solidFill>
                <a:schemeClr val="dk1"/>
              </a:solidFill>
              <a:effectLst/>
              <a:latin typeface="+mn-lt"/>
              <a:ea typeface="+mn-ea"/>
              <a:cs typeface="+mn-cs"/>
            </a:rPr>
            <a:t>となったうえに</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地方消費税交付金</a:t>
          </a:r>
          <a:r>
            <a:rPr lang="ja-JP" altLang="en-US" sz="1000" b="0" i="0" baseline="0">
              <a:solidFill>
                <a:schemeClr val="dk1"/>
              </a:solidFill>
              <a:effectLst/>
              <a:latin typeface="+mn-lt"/>
              <a:ea typeface="+mn-ea"/>
              <a:cs typeface="+mn-cs"/>
            </a:rPr>
            <a:t>においても</a:t>
          </a:r>
          <a:r>
            <a:rPr lang="ja-JP" altLang="ja-JP" sz="1000" b="0" i="0" baseline="0">
              <a:solidFill>
                <a:schemeClr val="dk1"/>
              </a:solidFill>
              <a:effectLst/>
              <a:latin typeface="+mn-lt"/>
              <a:ea typeface="+mn-ea"/>
              <a:cs typeface="+mn-cs"/>
            </a:rPr>
            <a:t>対前年度比</a:t>
          </a:r>
          <a:r>
            <a:rPr lang="ja-JP" altLang="en-US" sz="1000" b="0" i="0" baseline="0">
              <a:solidFill>
                <a:schemeClr val="dk1"/>
              </a:solidFill>
              <a:effectLst/>
              <a:latin typeface="+mn-lt"/>
              <a:ea typeface="+mn-ea"/>
              <a:cs typeface="+mn-cs"/>
            </a:rPr>
            <a:t>５４，５７１</a:t>
          </a:r>
          <a:r>
            <a:rPr lang="ja-JP" altLang="ja-JP" sz="1000" b="0" i="0" baseline="0">
              <a:solidFill>
                <a:schemeClr val="dk1"/>
              </a:solidFill>
              <a:effectLst/>
              <a:latin typeface="+mn-lt"/>
              <a:ea typeface="+mn-ea"/>
              <a:cs typeface="+mn-cs"/>
            </a:rPr>
            <a:t>千円、</a:t>
          </a:r>
          <a:r>
            <a:rPr lang="ja-JP" altLang="en-US" sz="1000" b="0" i="0" baseline="0">
              <a:solidFill>
                <a:schemeClr val="dk1"/>
              </a:solidFill>
              <a:effectLst/>
              <a:latin typeface="+mn-lt"/>
              <a:ea typeface="+mn-ea"/>
              <a:cs typeface="+mn-cs"/>
            </a:rPr>
            <a:t>１１．７</a:t>
          </a:r>
          <a:r>
            <a:rPr lang="ja-JP" altLang="ja-JP" sz="1000" b="0" i="0" baseline="0">
              <a:solidFill>
                <a:schemeClr val="dk1"/>
              </a:solidFill>
              <a:effectLst/>
              <a:latin typeface="+mn-lt"/>
              <a:ea typeface="+mn-ea"/>
              <a:cs typeface="+mn-cs"/>
            </a:rPr>
            <a:t>％の大幅な</a:t>
          </a:r>
          <a:r>
            <a:rPr lang="ja-JP" altLang="en-US" sz="1000" b="0" i="0" baseline="0">
              <a:solidFill>
                <a:schemeClr val="dk1"/>
              </a:solidFill>
              <a:effectLst/>
              <a:latin typeface="+mn-lt"/>
              <a:ea typeface="+mn-ea"/>
              <a:cs typeface="+mn-cs"/>
            </a:rPr>
            <a:t>減</a:t>
          </a:r>
          <a:r>
            <a:rPr lang="ja-JP" altLang="ja-JP" sz="1000" b="0" i="0" baseline="0">
              <a:solidFill>
                <a:schemeClr val="dk1"/>
              </a:solidFill>
              <a:effectLst/>
              <a:latin typeface="+mn-lt"/>
              <a:ea typeface="+mn-ea"/>
              <a:cs typeface="+mn-cs"/>
            </a:rPr>
            <a:t>となっており、経常一般財源が</a:t>
          </a:r>
          <a:r>
            <a:rPr lang="ja-JP" altLang="en-US" sz="1000" b="0" i="0" baseline="0">
              <a:solidFill>
                <a:schemeClr val="dk1"/>
              </a:solidFill>
              <a:effectLst/>
              <a:latin typeface="+mn-lt"/>
              <a:ea typeface="+mn-ea"/>
              <a:cs typeface="+mn-cs"/>
            </a:rPr>
            <a:t>減</a:t>
          </a:r>
          <a:r>
            <a:rPr lang="ja-JP" altLang="ja-JP" sz="1000" b="0" i="0" baseline="0">
              <a:solidFill>
                <a:schemeClr val="dk1"/>
              </a:solidFill>
              <a:effectLst/>
              <a:latin typeface="+mn-lt"/>
              <a:ea typeface="+mn-ea"/>
              <a:cs typeface="+mn-cs"/>
            </a:rPr>
            <a:t>となった大きな要因となっている。</a:t>
          </a:r>
          <a:endParaRPr lang="en-US" altLang="ja-JP" sz="1000" b="0" i="0" baseline="0">
            <a:solidFill>
              <a:schemeClr val="dk1"/>
            </a:solidFill>
            <a:effectLst/>
            <a:latin typeface="+mn-lt"/>
            <a:ea typeface="+mn-ea"/>
            <a:cs typeface="+mn-cs"/>
          </a:endParaRPr>
        </a:p>
        <a:p>
          <a:pPr rtl="0" eaLnBrk="1" fontAlgn="auto" latinLnBrk="0" hangingPunct="1"/>
          <a:r>
            <a:rPr lang="ja-JP" altLang="en-US" sz="1000" b="0" i="0" baseline="0">
              <a:solidFill>
                <a:schemeClr val="dk1"/>
              </a:solidFill>
              <a:effectLst/>
              <a:latin typeface="+mn-lt"/>
              <a:ea typeface="+mn-ea"/>
              <a:cs typeface="+mn-cs"/>
            </a:rPr>
            <a:t>　　基準財政需要額が大幅に減少したため、</a:t>
          </a:r>
          <a:r>
            <a:rPr lang="ja-JP" altLang="ja-JP" sz="1000" b="0" i="0" baseline="0">
              <a:solidFill>
                <a:schemeClr val="dk1"/>
              </a:solidFill>
              <a:effectLst/>
              <a:latin typeface="+mn-lt"/>
              <a:ea typeface="+mn-ea"/>
              <a:cs typeface="+mn-cs"/>
            </a:rPr>
            <a:t>財政力指数は０．</a:t>
          </a:r>
          <a:r>
            <a:rPr lang="ja-JP" altLang="en-US" sz="1000" b="0" i="0" baseline="0">
              <a:solidFill>
                <a:schemeClr val="dk1"/>
              </a:solidFill>
              <a:effectLst/>
              <a:latin typeface="+mn-lt"/>
              <a:ea typeface="+mn-ea"/>
              <a:cs typeface="+mn-cs"/>
            </a:rPr>
            <a:t>４０</a:t>
          </a:r>
          <a:r>
            <a:rPr lang="ja-JP" altLang="ja-JP" sz="1000" b="0" i="0" baseline="0">
              <a:solidFill>
                <a:schemeClr val="dk1"/>
              </a:solidFill>
              <a:effectLst/>
              <a:latin typeface="+mn-lt"/>
              <a:ea typeface="+mn-ea"/>
              <a:cs typeface="+mn-cs"/>
            </a:rPr>
            <a:t>と若干改善し、類似団体平均</a:t>
          </a:r>
          <a:r>
            <a:rPr lang="ja-JP" altLang="en-US" sz="1000" b="0" i="0" baseline="0">
              <a:solidFill>
                <a:schemeClr val="dk1"/>
              </a:solidFill>
              <a:effectLst/>
              <a:latin typeface="+mn-lt"/>
              <a:ea typeface="+mn-ea"/>
              <a:cs typeface="+mn-cs"/>
            </a:rPr>
            <a:t>を上回る結果</a:t>
          </a:r>
          <a:r>
            <a:rPr lang="ja-JP" altLang="ja-JP" sz="1000" b="0" i="0" baseline="0">
              <a:solidFill>
                <a:schemeClr val="dk1"/>
              </a:solidFill>
              <a:effectLst/>
              <a:latin typeface="+mn-lt"/>
              <a:ea typeface="+mn-ea"/>
              <a:cs typeface="+mn-cs"/>
            </a:rPr>
            <a:t>となった。</a:t>
          </a:r>
          <a:r>
            <a:rPr lang="ja-JP" altLang="en-US" sz="1000" b="0" i="0" baseline="0">
              <a:solidFill>
                <a:schemeClr val="dk1"/>
              </a:solidFill>
              <a:effectLst/>
              <a:latin typeface="+mn-lt"/>
              <a:ea typeface="+mn-ea"/>
              <a:cs typeface="+mn-cs"/>
            </a:rPr>
            <a:t>今後においても、</a:t>
          </a:r>
          <a:r>
            <a:rPr lang="ja-JP" altLang="ja-JP" sz="1000" b="0" i="0" baseline="0">
              <a:solidFill>
                <a:schemeClr val="dk1"/>
              </a:solidFill>
              <a:effectLst/>
              <a:latin typeface="+mn-lt"/>
              <a:ea typeface="+mn-ea"/>
              <a:cs typeface="+mn-cs"/>
            </a:rPr>
            <a:t>税負担の公平化と同時に自主財源の確保のため「須崎市市税等滞納整理本部」などの積極的な取り組みにより徴収率の向上を目指す。</a:t>
          </a:r>
          <a:endParaRPr lang="ja-JP" altLang="ja-JP" sz="10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34925</xdr:rowOff>
    </xdr:to>
    <xdr:cxnSp macro="">
      <xdr:nvCxnSpPr>
        <xdr:cNvPr id="68" name="直線コネクタ 67"/>
        <xdr:cNvCxnSpPr/>
      </xdr:nvCxnSpPr>
      <xdr:spPr>
        <a:xfrm flipV="1">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34925</xdr:rowOff>
    </xdr:from>
    <xdr:to>
      <xdr:col>6</xdr:col>
      <xdr:colOff>0</xdr:colOff>
      <xdr:row>43</xdr:row>
      <xdr:rowOff>75142</xdr:rowOff>
    </xdr:to>
    <xdr:cxnSp macro="">
      <xdr:nvCxnSpPr>
        <xdr:cNvPr id="71" name="直線コネクタ 70"/>
        <xdr:cNvCxnSpPr/>
      </xdr:nvCxnSpPr>
      <xdr:spPr>
        <a:xfrm flipV="1">
          <a:off x="3225800" y="74072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75142</xdr:rowOff>
    </xdr:to>
    <xdr:cxnSp macro="">
      <xdr:nvCxnSpPr>
        <xdr:cNvPr id="74" name="直線コネクタ 73"/>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95250</xdr:rowOff>
    </xdr:to>
    <xdr:cxnSp macro="">
      <xdr:nvCxnSpPr>
        <xdr:cNvPr id="77" name="直線コネクタ 76"/>
        <xdr:cNvCxnSpPr/>
      </xdr:nvCxnSpPr>
      <xdr:spPr>
        <a:xfrm flipV="1">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151994</xdr:rowOff>
    </xdr:from>
    <xdr:ext cx="762000" cy="259045"/>
    <xdr:sp macro="" textlink="">
      <xdr:nvSpPr>
        <xdr:cNvPr id="88"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155575</xdr:rowOff>
    </xdr:from>
    <xdr:to>
      <xdr:col>6</xdr:col>
      <xdr:colOff>50800</xdr:colOff>
      <xdr:row>43</xdr:row>
      <xdr:rowOff>85725</xdr:rowOff>
    </xdr:to>
    <xdr:sp macro="" textlink="">
      <xdr:nvSpPr>
        <xdr:cNvPr id="89" name="円/楕円 88"/>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90" name="テキスト ボックス 89"/>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prstClr val="black"/>
              </a:solidFill>
              <a:effectLst/>
              <a:uLnTx/>
              <a:uFillTx/>
              <a:latin typeface="+mn-lt"/>
              <a:ea typeface="+mn-ea"/>
              <a:cs typeface="+mn-cs"/>
            </a:rPr>
            <a:t>  </a:t>
          </a:r>
          <a:r>
            <a:rPr kumimoji="0" lang="ja-JP" altLang="ja-JP" sz="1050" b="0" i="0" u="none" strike="noStrike" kern="0" cap="none" spc="0" normalizeH="0" baseline="0" noProof="0">
              <a:ln>
                <a:noFill/>
              </a:ln>
              <a:solidFill>
                <a:prstClr val="black"/>
              </a:solidFill>
              <a:effectLst/>
              <a:uLnTx/>
              <a:uFillTx/>
              <a:latin typeface="+mn-lt"/>
              <a:ea typeface="+mn-ea"/>
              <a:cs typeface="+mn-cs"/>
            </a:rPr>
            <a:t>歳出面においては、人件費</a:t>
          </a:r>
          <a:r>
            <a:rPr kumimoji="0" lang="ja-JP" altLang="en-US" sz="1050" b="0" i="0" u="none" strike="noStrike" kern="0" cap="none" spc="0" normalizeH="0" baseline="0" noProof="0">
              <a:ln>
                <a:noFill/>
              </a:ln>
              <a:solidFill>
                <a:prstClr val="black"/>
              </a:solidFill>
              <a:effectLst/>
              <a:uLnTx/>
              <a:uFillTx/>
              <a:latin typeface="+mn-lt"/>
              <a:ea typeface="+mn-ea"/>
              <a:cs typeface="+mn-cs"/>
            </a:rPr>
            <a:t>において</a:t>
          </a:r>
          <a:r>
            <a:rPr kumimoji="0" lang="ja-JP" altLang="ja-JP" sz="1050" b="0" i="0" u="none" strike="noStrike" kern="0" cap="none" spc="0" normalizeH="0" baseline="0" noProof="0">
              <a:ln>
                <a:noFill/>
              </a:ln>
              <a:solidFill>
                <a:prstClr val="black"/>
              </a:solidFill>
              <a:effectLst/>
              <a:uLnTx/>
              <a:uFillTx/>
              <a:latin typeface="+mn-lt"/>
              <a:ea typeface="+mn-ea"/>
              <a:cs typeface="+mn-cs"/>
            </a:rPr>
            <a:t>、</a:t>
          </a:r>
          <a:r>
            <a:rPr kumimoji="0" lang="ja-JP" altLang="en-US" sz="1050" b="0" i="0" u="none" strike="noStrike" kern="0" cap="none" spc="0" normalizeH="0" baseline="0" noProof="0">
              <a:ln>
                <a:noFill/>
              </a:ln>
              <a:solidFill>
                <a:prstClr val="black"/>
              </a:solidFill>
              <a:effectLst/>
              <a:uLnTx/>
              <a:uFillTx/>
              <a:latin typeface="+mn-lt"/>
              <a:ea typeface="+mn-ea"/>
              <a:cs typeface="+mn-cs"/>
            </a:rPr>
            <a:t>特別職及び一般職の退職手当が３２，１９５千円減少したことに加え、</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平成２７年度の</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大量退職が平均給与を押し下げ、一般財源ベースで▲</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９５，５７６</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千円、▲</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５．４</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％となっている。扶助費について</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05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平成２８年度から、子ども子育て支援法による施設型給付費（３３，７７２千円）が純増となったため一般財源ベース</a:t>
          </a:r>
          <a:r>
            <a:rPr kumimoji="0" lang="ja-JP" altLang="en-US" sz="1050" b="0" i="0" u="none" strike="noStrike" kern="0" cap="none" spc="0" normalizeH="0" baseline="0" noProof="0">
              <a:ln>
                <a:noFill/>
              </a:ln>
              <a:solidFill>
                <a:prstClr val="black"/>
              </a:solidFill>
              <a:effectLst/>
              <a:uLnTx/>
              <a:uFillTx/>
              <a:latin typeface="+mn-lt"/>
              <a:ea typeface="+mn-ea"/>
              <a:cs typeface="+mn-cs"/>
            </a:rPr>
            <a:t>では微増となって</a:t>
          </a:r>
          <a:r>
            <a:rPr kumimoji="0" lang="ja-JP" altLang="ja-JP" sz="1050" b="0" i="0" u="none" strike="noStrike" kern="0" cap="none" spc="0" normalizeH="0" baseline="0" noProof="0">
              <a:ln>
                <a:noFill/>
              </a:ln>
              <a:solidFill>
                <a:prstClr val="black"/>
              </a:solidFill>
              <a:effectLst/>
              <a:uLnTx/>
              <a:uFillTx/>
              <a:latin typeface="+mn-lt"/>
              <a:ea typeface="+mn-ea"/>
              <a:cs typeface="+mn-cs"/>
            </a:rPr>
            <a:t>いる。公債費は、</a:t>
          </a:r>
          <a:r>
            <a:rPr kumimoji="0" lang="ja-JP" altLang="en-US" sz="1050" b="0" i="0" u="none" strike="noStrike" kern="0" cap="none" spc="0" normalizeH="0" baseline="0" noProof="0">
              <a:ln>
                <a:noFill/>
              </a:ln>
              <a:solidFill>
                <a:prstClr val="black"/>
              </a:solidFill>
              <a:effectLst/>
              <a:uLnTx/>
              <a:uFillTx/>
              <a:latin typeface="+mn-lt"/>
              <a:ea typeface="+mn-ea"/>
              <a:cs typeface="+mn-cs"/>
            </a:rPr>
            <a:t>利子は減少したものの、元金が増加したため</a:t>
          </a:r>
          <a:r>
            <a:rPr kumimoji="0" lang="ja-JP" altLang="ja-JP" sz="1050" b="0" i="0" u="none" strike="noStrike" kern="0" cap="none" spc="0" normalizeH="0" baseline="0" noProof="0">
              <a:ln>
                <a:noFill/>
              </a:ln>
              <a:solidFill>
                <a:prstClr val="black"/>
              </a:solidFill>
              <a:effectLst/>
              <a:uLnTx/>
              <a:uFillTx/>
              <a:latin typeface="+mn-lt"/>
              <a:ea typeface="+mn-ea"/>
              <a:cs typeface="+mn-cs"/>
            </a:rPr>
            <a:t>対前年度比</a:t>
          </a:r>
          <a:r>
            <a:rPr kumimoji="0" lang="ja-JP" altLang="en-US" sz="1050" b="0" i="0" u="none" strike="noStrike" kern="0" cap="none" spc="0" normalizeH="0" baseline="0" noProof="0">
              <a:ln>
                <a:noFill/>
              </a:ln>
              <a:solidFill>
                <a:prstClr val="black"/>
              </a:solidFill>
              <a:effectLst/>
              <a:uLnTx/>
              <a:uFillTx/>
              <a:latin typeface="+mn-lt"/>
              <a:ea typeface="+mn-ea"/>
              <a:cs typeface="+mn-cs"/>
            </a:rPr>
            <a:t>１２７，１７９</a:t>
          </a:r>
          <a:r>
            <a:rPr kumimoji="0" lang="ja-JP" altLang="ja-JP" sz="1050" b="0" i="0" u="none" strike="noStrike" kern="0" cap="none" spc="0" normalizeH="0" baseline="0" noProof="0">
              <a:ln>
                <a:noFill/>
              </a:ln>
              <a:solidFill>
                <a:prstClr val="black"/>
              </a:solidFill>
              <a:effectLst/>
              <a:uLnTx/>
              <a:uFillTx/>
              <a:latin typeface="+mn-lt"/>
              <a:ea typeface="+mn-ea"/>
              <a:cs typeface="+mn-cs"/>
            </a:rPr>
            <a:t>千円、率にして</a:t>
          </a:r>
          <a:r>
            <a:rPr kumimoji="0" lang="ja-JP" altLang="en-US" sz="1050" b="0" i="0" u="none" strike="noStrike" kern="0" cap="none" spc="0" normalizeH="0" baseline="0" noProof="0">
              <a:ln>
                <a:noFill/>
              </a:ln>
              <a:solidFill>
                <a:prstClr val="black"/>
              </a:solidFill>
              <a:effectLst/>
              <a:uLnTx/>
              <a:uFillTx/>
              <a:latin typeface="+mn-lt"/>
              <a:ea typeface="+mn-ea"/>
              <a:cs typeface="+mn-cs"/>
            </a:rPr>
            <a:t>６．４</a:t>
          </a:r>
          <a:r>
            <a:rPr kumimoji="0" lang="ja-JP" altLang="ja-JP" sz="1050" b="0" i="0" u="none" strike="noStrike" kern="0" cap="none" spc="0" normalizeH="0" baseline="0" noProof="0">
              <a:ln>
                <a:noFill/>
              </a:ln>
              <a:solidFill>
                <a:prstClr val="black"/>
              </a:solidFill>
              <a:effectLst/>
              <a:uLnTx/>
              <a:uFillTx/>
              <a:latin typeface="+mn-lt"/>
              <a:ea typeface="+mn-ea"/>
              <a:cs typeface="+mn-cs"/>
            </a:rPr>
            <a:t>％</a:t>
          </a:r>
          <a:r>
            <a:rPr kumimoji="0" lang="ja-JP" altLang="en-US" sz="1050" b="0" i="0" u="none" strike="noStrike" kern="0" cap="none" spc="0" normalizeH="0" baseline="0" noProof="0">
              <a:ln>
                <a:noFill/>
              </a:ln>
              <a:solidFill>
                <a:prstClr val="black"/>
              </a:solidFill>
              <a:effectLst/>
              <a:uLnTx/>
              <a:uFillTx/>
              <a:latin typeface="+mn-lt"/>
              <a:ea typeface="+mn-ea"/>
              <a:cs typeface="+mn-cs"/>
            </a:rPr>
            <a:t>増</a:t>
          </a:r>
          <a:r>
            <a:rPr kumimoji="0" lang="ja-JP" altLang="ja-JP" sz="1050" b="0" i="0" u="none" strike="noStrike" kern="0" cap="none" spc="0" normalizeH="0" baseline="0" noProof="0">
              <a:ln>
                <a:noFill/>
              </a:ln>
              <a:solidFill>
                <a:prstClr val="black"/>
              </a:solidFill>
              <a:effectLst/>
              <a:uLnTx/>
              <a:uFillTx/>
              <a:latin typeface="+mn-lt"/>
              <a:ea typeface="+mn-ea"/>
              <a:cs typeface="+mn-cs"/>
            </a:rPr>
            <a:t>となっている。その他物件費・補助費等・繰出金については、すさきがすきさ応援基金繰入金を充当したため一般財源ベースでそれぞれ大幅に減少している。平成</a:t>
          </a:r>
          <a:r>
            <a:rPr kumimoji="0" lang="ja-JP" altLang="en-US" sz="1050" b="0" i="0" u="none" strike="noStrike" kern="0" cap="none" spc="0" normalizeH="0" baseline="0" noProof="0">
              <a:ln>
                <a:noFill/>
              </a:ln>
              <a:solidFill>
                <a:prstClr val="black"/>
              </a:solidFill>
              <a:effectLst/>
              <a:uLnTx/>
              <a:uFillTx/>
              <a:latin typeface="+mn-lt"/>
              <a:ea typeface="+mn-ea"/>
              <a:cs typeface="+mn-cs"/>
            </a:rPr>
            <a:t>２８</a:t>
          </a:r>
          <a:r>
            <a:rPr kumimoji="0" lang="ja-JP" altLang="ja-JP" sz="1050" b="0" i="0" u="none" strike="noStrike" kern="0" cap="none" spc="0" normalizeH="0" baseline="0" noProof="0">
              <a:ln>
                <a:noFill/>
              </a:ln>
              <a:solidFill>
                <a:prstClr val="black"/>
              </a:solidFill>
              <a:effectLst/>
              <a:uLnTx/>
              <a:uFillTx/>
              <a:latin typeface="+mn-lt"/>
              <a:ea typeface="+mn-ea"/>
              <a:cs typeface="+mn-cs"/>
            </a:rPr>
            <a:t>年度においては、経常収支比率が</a:t>
          </a:r>
          <a:r>
            <a:rPr kumimoji="0" lang="ja-JP" altLang="en-US" sz="1050" b="0" i="0" u="none" strike="noStrike" kern="0" cap="none" spc="0" normalizeH="0" baseline="0" noProof="0">
              <a:ln>
                <a:noFill/>
              </a:ln>
              <a:solidFill>
                <a:prstClr val="black"/>
              </a:solidFill>
              <a:effectLst/>
              <a:uLnTx/>
              <a:uFillTx/>
              <a:latin typeface="+mn-lt"/>
              <a:ea typeface="+mn-ea"/>
              <a:cs typeface="+mn-cs"/>
            </a:rPr>
            <a:t>９０．０</a:t>
          </a:r>
          <a:r>
            <a:rPr kumimoji="0" lang="ja-JP" altLang="ja-JP" sz="1050" b="0" i="0" u="none" strike="noStrike" kern="0" cap="none" spc="0" normalizeH="0" baseline="0" noProof="0">
              <a:ln>
                <a:noFill/>
              </a:ln>
              <a:solidFill>
                <a:prstClr val="black"/>
              </a:solidFill>
              <a:effectLst/>
              <a:uLnTx/>
              <a:uFillTx/>
              <a:latin typeface="+mn-lt"/>
              <a:ea typeface="+mn-ea"/>
              <a:cs typeface="+mn-cs"/>
            </a:rPr>
            <a:t>％となり</a:t>
          </a:r>
          <a:r>
            <a:rPr kumimoji="0" lang="ja-JP" altLang="en-US" sz="1050" b="0" i="0" u="none" strike="noStrike" kern="0" cap="none" spc="0" normalizeH="0" baseline="0" noProof="0">
              <a:ln>
                <a:noFill/>
              </a:ln>
              <a:solidFill>
                <a:prstClr val="black"/>
              </a:solidFill>
              <a:effectLst/>
              <a:uLnTx/>
              <a:uFillTx/>
              <a:latin typeface="+mn-lt"/>
              <a:ea typeface="+mn-ea"/>
              <a:cs typeface="+mn-cs"/>
            </a:rPr>
            <a:t>、昨年度を若干</a:t>
          </a:r>
          <a:r>
            <a:rPr kumimoji="0" lang="ja-JP" altLang="ja-JP" sz="1050" b="0" i="0" u="none" strike="noStrike" kern="0" cap="none" spc="0" normalizeH="0" baseline="0" noProof="0">
              <a:ln>
                <a:noFill/>
              </a:ln>
              <a:solidFill>
                <a:prstClr val="black"/>
              </a:solidFill>
              <a:effectLst/>
              <a:uLnTx/>
              <a:uFillTx/>
              <a:latin typeface="+mn-lt"/>
              <a:ea typeface="+mn-ea"/>
              <a:cs typeface="+mn-cs"/>
            </a:rPr>
            <a:t>下回る数値となった</a:t>
          </a:r>
          <a:r>
            <a:rPr kumimoji="0" lang="ja-JP" altLang="en-US" sz="1050" b="0" i="0" u="none" strike="noStrike" kern="0" cap="none" spc="0" normalizeH="0" baseline="0" noProof="0">
              <a:ln>
                <a:noFill/>
              </a:ln>
              <a:solidFill>
                <a:prstClr val="black"/>
              </a:solidFill>
              <a:effectLst/>
              <a:uLnTx/>
              <a:uFillTx/>
              <a:latin typeface="+mn-lt"/>
              <a:ea typeface="+mn-ea"/>
              <a:cs typeface="+mn-cs"/>
            </a:rPr>
            <a:t>が、類似団体平均を昨年度同様上回る結果となった</a:t>
          </a:r>
          <a:r>
            <a:rPr kumimoji="0" lang="ja-JP" altLang="ja-JP" sz="1050" b="0" i="0" u="none" strike="noStrike" kern="0" cap="none" spc="0" normalizeH="0" baseline="0" noProof="0">
              <a:ln>
                <a:noFill/>
              </a:ln>
              <a:solidFill>
                <a:prstClr val="black"/>
              </a:solidFill>
              <a:effectLst/>
              <a:uLnTx/>
              <a:uFillTx/>
              <a:latin typeface="+mn-lt"/>
              <a:ea typeface="+mn-ea"/>
              <a:cs typeface="+mn-cs"/>
            </a:rPr>
            <a:t>。これは、ふるさと納税を積み立てた基金を特定財源としたことが大きく寄与している。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89988</xdr:rowOff>
    </xdr:from>
    <xdr:to>
      <xdr:col>7</xdr:col>
      <xdr:colOff>152400</xdr:colOff>
      <xdr:row>59</xdr:row>
      <xdr:rowOff>162378</xdr:rowOff>
    </xdr:to>
    <xdr:cxnSp macro="">
      <xdr:nvCxnSpPr>
        <xdr:cNvPr id="133" name="直線コネクタ 132"/>
        <xdr:cNvCxnSpPr/>
      </xdr:nvCxnSpPr>
      <xdr:spPr>
        <a:xfrm>
          <a:off x="4114800" y="1020553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89988</xdr:rowOff>
    </xdr:from>
    <xdr:to>
      <xdr:col>6</xdr:col>
      <xdr:colOff>0</xdr:colOff>
      <xdr:row>61</xdr:row>
      <xdr:rowOff>71120</xdr:rowOff>
    </xdr:to>
    <xdr:cxnSp macro="">
      <xdr:nvCxnSpPr>
        <xdr:cNvPr id="136" name="直線コネクタ 135"/>
        <xdr:cNvCxnSpPr/>
      </xdr:nvCxnSpPr>
      <xdr:spPr>
        <a:xfrm flipV="1">
          <a:off x="3225800" y="10205538"/>
          <a:ext cx="889000" cy="32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43543</xdr:rowOff>
    </xdr:from>
    <xdr:to>
      <xdr:col>4</xdr:col>
      <xdr:colOff>482600</xdr:colOff>
      <xdr:row>61</xdr:row>
      <xdr:rowOff>71120</xdr:rowOff>
    </xdr:to>
    <xdr:cxnSp macro="">
      <xdr:nvCxnSpPr>
        <xdr:cNvPr id="139" name="直線コネクタ 138"/>
        <xdr:cNvCxnSpPr/>
      </xdr:nvCxnSpPr>
      <xdr:spPr>
        <a:xfrm>
          <a:off x="2336800" y="1050199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43543</xdr:rowOff>
    </xdr:from>
    <xdr:to>
      <xdr:col>3</xdr:col>
      <xdr:colOff>279400</xdr:colOff>
      <xdr:row>61</xdr:row>
      <xdr:rowOff>78015</xdr:rowOff>
    </xdr:to>
    <xdr:cxnSp macro="">
      <xdr:nvCxnSpPr>
        <xdr:cNvPr id="142" name="直線コネクタ 141"/>
        <xdr:cNvCxnSpPr/>
      </xdr:nvCxnSpPr>
      <xdr:spPr>
        <a:xfrm flipV="1">
          <a:off x="1447800" y="105019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111578</xdr:rowOff>
    </xdr:from>
    <xdr:to>
      <xdr:col>7</xdr:col>
      <xdr:colOff>203200</xdr:colOff>
      <xdr:row>60</xdr:row>
      <xdr:rowOff>41728</xdr:rowOff>
    </xdr:to>
    <xdr:sp macro="" textlink="">
      <xdr:nvSpPr>
        <xdr:cNvPr id="152" name="円/楕円 151"/>
        <xdr:cNvSpPr/>
      </xdr:nvSpPr>
      <xdr:spPr>
        <a:xfrm>
          <a:off x="4902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128105</xdr:rowOff>
    </xdr:from>
    <xdr:ext cx="762000" cy="259045"/>
    <xdr:sp macro="" textlink="">
      <xdr:nvSpPr>
        <xdr:cNvPr id="153" name="財政構造の弾力性該当値テキスト"/>
        <xdr:cNvSpPr txBox="1"/>
      </xdr:nvSpPr>
      <xdr:spPr>
        <a:xfrm>
          <a:off x="5041900" y="1007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39188</xdr:rowOff>
    </xdr:from>
    <xdr:to>
      <xdr:col>6</xdr:col>
      <xdr:colOff>50800</xdr:colOff>
      <xdr:row>59</xdr:row>
      <xdr:rowOff>140788</xdr:rowOff>
    </xdr:to>
    <xdr:sp macro="" textlink="">
      <xdr:nvSpPr>
        <xdr:cNvPr id="154" name="円/楕円 153"/>
        <xdr:cNvSpPr/>
      </xdr:nvSpPr>
      <xdr:spPr>
        <a:xfrm>
          <a:off x="4064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150965</xdr:rowOff>
    </xdr:from>
    <xdr:ext cx="736600" cy="259045"/>
    <xdr:sp macro="" textlink="">
      <xdr:nvSpPr>
        <xdr:cNvPr id="155" name="テキスト ボックス 154"/>
        <xdr:cNvSpPr txBox="1"/>
      </xdr:nvSpPr>
      <xdr:spPr>
        <a:xfrm>
          <a:off x="3733800" y="992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20320</xdr:rowOff>
    </xdr:from>
    <xdr:to>
      <xdr:col>4</xdr:col>
      <xdr:colOff>533400</xdr:colOff>
      <xdr:row>61</xdr:row>
      <xdr:rowOff>121920</xdr:rowOff>
    </xdr:to>
    <xdr:sp macro="" textlink="">
      <xdr:nvSpPr>
        <xdr:cNvPr id="156" name="円/楕円 155"/>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106697</xdr:rowOff>
    </xdr:from>
    <xdr:ext cx="762000" cy="259045"/>
    <xdr:sp macro="" textlink="">
      <xdr:nvSpPr>
        <xdr:cNvPr id="157" name="テキスト ボックス 156"/>
        <xdr:cNvSpPr txBox="1"/>
      </xdr:nvSpPr>
      <xdr:spPr>
        <a:xfrm>
          <a:off x="2844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164193</xdr:rowOff>
    </xdr:from>
    <xdr:to>
      <xdr:col>3</xdr:col>
      <xdr:colOff>330200</xdr:colOff>
      <xdr:row>61</xdr:row>
      <xdr:rowOff>94343</xdr:rowOff>
    </xdr:to>
    <xdr:sp macro="" textlink="">
      <xdr:nvSpPr>
        <xdr:cNvPr id="158" name="円/楕円 157"/>
        <xdr:cNvSpPr/>
      </xdr:nvSpPr>
      <xdr:spPr>
        <a:xfrm>
          <a:off x="2286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79120</xdr:rowOff>
    </xdr:from>
    <xdr:ext cx="762000" cy="259045"/>
    <xdr:sp macro="" textlink="">
      <xdr:nvSpPr>
        <xdr:cNvPr id="159" name="テキスト ボックス 158"/>
        <xdr:cNvSpPr txBox="1"/>
      </xdr:nvSpPr>
      <xdr:spPr>
        <a:xfrm>
          <a:off x="1955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27215</xdr:rowOff>
    </xdr:from>
    <xdr:to>
      <xdr:col>2</xdr:col>
      <xdr:colOff>127000</xdr:colOff>
      <xdr:row>61</xdr:row>
      <xdr:rowOff>128815</xdr:rowOff>
    </xdr:to>
    <xdr:sp macro="" textlink="">
      <xdr:nvSpPr>
        <xdr:cNvPr id="160" name="円/楕円 159"/>
        <xdr:cNvSpPr/>
      </xdr:nvSpPr>
      <xdr:spPr>
        <a:xfrm>
          <a:off x="1397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113592</xdr:rowOff>
    </xdr:from>
    <xdr:ext cx="762000" cy="259045"/>
    <xdr:sp macro="" textlink="">
      <xdr:nvSpPr>
        <xdr:cNvPr id="161" name="テキスト ボックス 160"/>
        <xdr:cNvSpPr txBox="1"/>
      </xdr:nvSpPr>
      <xdr:spPr>
        <a:xfrm>
          <a:off x="1066800" y="1057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[161,278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数次にわたる行政改革大綱や集中改革プランに基づき、定年退職者の不補充などによる人件費削減など徹底した歳出削減に努めた結果、人口一人当たりの決算額は類似団体と比較して低くなっている。しかし、人口の減少や、退職者数の増加による退職金の増加も予想されており、物件費等の事業の見直しを含め歳出の抑制に引き続き取り組んで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142945</xdr:rowOff>
    </xdr:from>
    <xdr:to>
      <xdr:col>7</xdr:col>
      <xdr:colOff>152400</xdr:colOff>
      <xdr:row>83</xdr:row>
      <xdr:rowOff>63196</xdr:rowOff>
    </xdr:to>
    <xdr:cxnSp macro="">
      <xdr:nvCxnSpPr>
        <xdr:cNvPr id="196" name="直線コネクタ 195"/>
        <xdr:cNvCxnSpPr/>
      </xdr:nvCxnSpPr>
      <xdr:spPr>
        <a:xfrm>
          <a:off x="4114800" y="14201845"/>
          <a:ext cx="838200" cy="9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27772</xdr:rowOff>
    </xdr:from>
    <xdr:to>
      <xdr:col>6</xdr:col>
      <xdr:colOff>0</xdr:colOff>
      <xdr:row>82</xdr:row>
      <xdr:rowOff>142945</xdr:rowOff>
    </xdr:to>
    <xdr:cxnSp macro="">
      <xdr:nvCxnSpPr>
        <xdr:cNvPr id="199" name="直線コネクタ 198"/>
        <xdr:cNvCxnSpPr/>
      </xdr:nvCxnSpPr>
      <xdr:spPr>
        <a:xfrm>
          <a:off x="3225800" y="14086672"/>
          <a:ext cx="889000" cy="11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124492</xdr:rowOff>
    </xdr:from>
    <xdr:to>
      <xdr:col>4</xdr:col>
      <xdr:colOff>482600</xdr:colOff>
      <xdr:row>82</xdr:row>
      <xdr:rowOff>27772</xdr:rowOff>
    </xdr:to>
    <xdr:cxnSp macro="">
      <xdr:nvCxnSpPr>
        <xdr:cNvPr id="202" name="直線コネクタ 201"/>
        <xdr:cNvCxnSpPr/>
      </xdr:nvCxnSpPr>
      <xdr:spPr>
        <a:xfrm>
          <a:off x="2336800" y="14011942"/>
          <a:ext cx="889000" cy="7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116447</xdr:rowOff>
    </xdr:from>
    <xdr:to>
      <xdr:col>3</xdr:col>
      <xdr:colOff>279400</xdr:colOff>
      <xdr:row>81</xdr:row>
      <xdr:rowOff>124492</xdr:rowOff>
    </xdr:to>
    <xdr:cxnSp macro="">
      <xdr:nvCxnSpPr>
        <xdr:cNvPr id="205" name="直線コネクタ 204"/>
        <xdr:cNvCxnSpPr/>
      </xdr:nvCxnSpPr>
      <xdr:spPr>
        <a:xfrm>
          <a:off x="1447800" y="14003897"/>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12396</xdr:rowOff>
    </xdr:from>
    <xdr:to>
      <xdr:col>7</xdr:col>
      <xdr:colOff>203200</xdr:colOff>
      <xdr:row>83</xdr:row>
      <xdr:rowOff>113996</xdr:rowOff>
    </xdr:to>
    <xdr:sp macro="" textlink="">
      <xdr:nvSpPr>
        <xdr:cNvPr id="215" name="円/楕円 214"/>
        <xdr:cNvSpPr/>
      </xdr:nvSpPr>
      <xdr:spPr>
        <a:xfrm>
          <a:off x="4902200" y="142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28923</xdr:rowOff>
    </xdr:from>
    <xdr:ext cx="762000" cy="259045"/>
    <xdr:sp macro="" textlink="">
      <xdr:nvSpPr>
        <xdr:cNvPr id="216" name="人件費・物件費等の状況該当値テキスト"/>
        <xdr:cNvSpPr txBox="1"/>
      </xdr:nvSpPr>
      <xdr:spPr>
        <a:xfrm>
          <a:off x="5041900" y="14087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161,278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92145</xdr:rowOff>
    </xdr:from>
    <xdr:to>
      <xdr:col>6</xdr:col>
      <xdr:colOff>50800</xdr:colOff>
      <xdr:row>83</xdr:row>
      <xdr:rowOff>22295</xdr:rowOff>
    </xdr:to>
    <xdr:sp macro="" textlink="">
      <xdr:nvSpPr>
        <xdr:cNvPr id="217" name="円/楕円 216"/>
        <xdr:cNvSpPr/>
      </xdr:nvSpPr>
      <xdr:spPr>
        <a:xfrm>
          <a:off x="4064000" y="141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32472</xdr:rowOff>
    </xdr:from>
    <xdr:ext cx="736600" cy="259045"/>
    <xdr:sp macro="" textlink="">
      <xdr:nvSpPr>
        <xdr:cNvPr id="218" name="テキスト ボックス 217"/>
        <xdr:cNvSpPr txBox="1"/>
      </xdr:nvSpPr>
      <xdr:spPr>
        <a:xfrm>
          <a:off x="3733800" y="1391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148422</xdr:rowOff>
    </xdr:from>
    <xdr:to>
      <xdr:col>4</xdr:col>
      <xdr:colOff>533400</xdr:colOff>
      <xdr:row>82</xdr:row>
      <xdr:rowOff>78572</xdr:rowOff>
    </xdr:to>
    <xdr:sp macro="" textlink="">
      <xdr:nvSpPr>
        <xdr:cNvPr id="219" name="円/楕円 218"/>
        <xdr:cNvSpPr/>
      </xdr:nvSpPr>
      <xdr:spPr>
        <a:xfrm>
          <a:off x="3175000" y="1403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88749</xdr:rowOff>
    </xdr:from>
    <xdr:ext cx="762000" cy="259045"/>
    <xdr:sp macro="" textlink="">
      <xdr:nvSpPr>
        <xdr:cNvPr id="220" name="テキスト ボックス 219"/>
        <xdr:cNvSpPr txBox="1"/>
      </xdr:nvSpPr>
      <xdr:spPr>
        <a:xfrm>
          <a:off x="2844800" y="138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135,558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73692</xdr:rowOff>
    </xdr:from>
    <xdr:to>
      <xdr:col>3</xdr:col>
      <xdr:colOff>330200</xdr:colOff>
      <xdr:row>82</xdr:row>
      <xdr:rowOff>3842</xdr:rowOff>
    </xdr:to>
    <xdr:sp macro="" textlink="">
      <xdr:nvSpPr>
        <xdr:cNvPr id="221" name="円/楕円 220"/>
        <xdr:cNvSpPr/>
      </xdr:nvSpPr>
      <xdr:spPr>
        <a:xfrm>
          <a:off x="2286000" y="1396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14019</xdr:rowOff>
    </xdr:from>
    <xdr:ext cx="762000" cy="259045"/>
    <xdr:sp macro="" textlink="">
      <xdr:nvSpPr>
        <xdr:cNvPr id="222" name="テキスト ボックス 221"/>
        <xdr:cNvSpPr txBox="1"/>
      </xdr:nvSpPr>
      <xdr:spPr>
        <a:xfrm>
          <a:off x="1955800" y="137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126,267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65647</xdr:rowOff>
    </xdr:from>
    <xdr:to>
      <xdr:col>2</xdr:col>
      <xdr:colOff>127000</xdr:colOff>
      <xdr:row>81</xdr:row>
      <xdr:rowOff>167247</xdr:rowOff>
    </xdr:to>
    <xdr:sp macro="" textlink="">
      <xdr:nvSpPr>
        <xdr:cNvPr id="223" name="円/楕円 222"/>
        <xdr:cNvSpPr/>
      </xdr:nvSpPr>
      <xdr:spPr>
        <a:xfrm>
          <a:off x="1397000" y="1395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5974</xdr:rowOff>
    </xdr:from>
    <xdr:ext cx="762000" cy="259045"/>
    <xdr:sp macro="" textlink="">
      <xdr:nvSpPr>
        <xdr:cNvPr id="224" name="テキスト ボックス 223"/>
        <xdr:cNvSpPr txBox="1"/>
      </xdr:nvSpPr>
      <xdr:spPr>
        <a:xfrm>
          <a:off x="1066800" y="1372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全国市平均</a:t>
          </a:r>
          <a:r>
            <a:rPr kumimoji="0" lang="ja-JP" altLang="en-US" sz="1400" b="0" i="0" u="none" strike="noStrike" kern="0" cap="none" spc="0" normalizeH="0" baseline="0" noProof="0">
              <a:ln>
                <a:noFill/>
              </a:ln>
              <a:solidFill>
                <a:prstClr val="black"/>
              </a:solidFill>
              <a:effectLst/>
              <a:uLnTx/>
              <a:uFillTx/>
              <a:latin typeface="+mn-lt"/>
              <a:ea typeface="+mn-ea"/>
              <a:cs typeface="+mn-cs"/>
            </a:rPr>
            <a:t>及び類似団体平均と比較しても数値は</a:t>
          </a:r>
          <a:r>
            <a:rPr kumimoji="0" lang="ja-JP" altLang="ja-JP" sz="1400" b="0" i="0" u="none" strike="noStrike" kern="0" cap="none" spc="0" normalizeH="0" baseline="0" noProof="0">
              <a:ln>
                <a:noFill/>
              </a:ln>
              <a:solidFill>
                <a:prstClr val="black"/>
              </a:solidFill>
              <a:effectLst/>
              <a:uLnTx/>
              <a:uFillTx/>
              <a:latin typeface="+mn-lt"/>
              <a:ea typeface="+mn-ea"/>
              <a:cs typeface="+mn-cs"/>
            </a:rPr>
            <a:t>低くなっている</a:t>
          </a:r>
          <a:r>
            <a:rPr kumimoji="0" lang="ja-JP" altLang="en-US" sz="1400" b="0" i="0" u="none" strike="noStrike" kern="0" cap="none" spc="0" normalizeH="0" baseline="0" noProof="0">
              <a:ln>
                <a:noFill/>
              </a:ln>
              <a:solidFill>
                <a:prstClr val="black"/>
              </a:solidFill>
              <a:effectLst/>
              <a:uLnTx/>
              <a:uFillTx/>
              <a:latin typeface="+mn-lt"/>
              <a:ea typeface="+mn-ea"/>
              <a:cs typeface="+mn-cs"/>
            </a:rPr>
            <a:t>。</a:t>
          </a:r>
          <a:r>
            <a:rPr kumimoji="0" lang="ja-JP" altLang="ja-JP" sz="1400" b="0" i="0" u="none" strike="noStrike" kern="0" cap="none" spc="0" normalizeH="0" baseline="0" noProof="0">
              <a:ln>
                <a:noFill/>
              </a:ln>
              <a:solidFill>
                <a:prstClr val="black"/>
              </a:solidFill>
              <a:effectLst/>
              <a:uLnTx/>
              <a:uFillTx/>
              <a:latin typeface="+mn-lt"/>
              <a:ea typeface="+mn-ea"/>
              <a:cs typeface="+mn-cs"/>
            </a:rPr>
            <a:t>今後も給与の適正化に取り組んでいく。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86</xdr:row>
      <xdr:rowOff>45296</xdr:rowOff>
    </xdr:to>
    <xdr:cxnSp macro="">
      <xdr:nvCxnSpPr>
        <xdr:cNvPr id="258" name="直線コネクタ 257"/>
        <xdr:cNvCxnSpPr/>
      </xdr:nvCxnSpPr>
      <xdr:spPr>
        <a:xfrm>
          <a:off x="16179800" y="14733693"/>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136313</xdr:rowOff>
    </xdr:from>
    <xdr:to>
      <xdr:col>23</xdr:col>
      <xdr:colOff>406400</xdr:colOff>
      <xdr:row>85</xdr:row>
      <xdr:rowOff>160443</xdr:rowOff>
    </xdr:to>
    <xdr:cxnSp macro="">
      <xdr:nvCxnSpPr>
        <xdr:cNvPr id="261" name="直線コネクタ 260"/>
        <xdr:cNvCxnSpPr/>
      </xdr:nvCxnSpPr>
      <xdr:spPr>
        <a:xfrm>
          <a:off x="15290800" y="147095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136313</xdr:rowOff>
    </xdr:from>
    <xdr:to>
      <xdr:col>22</xdr:col>
      <xdr:colOff>203200</xdr:colOff>
      <xdr:row>86</xdr:row>
      <xdr:rowOff>61384</xdr:rowOff>
    </xdr:to>
    <xdr:cxnSp macro="">
      <xdr:nvCxnSpPr>
        <xdr:cNvPr id="264" name="直線コネクタ 263"/>
        <xdr:cNvCxnSpPr/>
      </xdr:nvCxnSpPr>
      <xdr:spPr>
        <a:xfrm flipV="1">
          <a:off x="14401800" y="1470956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61384</xdr:rowOff>
    </xdr:from>
    <xdr:to>
      <xdr:col>21</xdr:col>
      <xdr:colOff>0</xdr:colOff>
      <xdr:row>90</xdr:row>
      <xdr:rowOff>75354</xdr:rowOff>
    </xdr:to>
    <xdr:cxnSp macro="">
      <xdr:nvCxnSpPr>
        <xdr:cNvPr id="267" name="直線コネクタ 266"/>
        <xdr:cNvCxnSpPr/>
      </xdr:nvCxnSpPr>
      <xdr:spPr>
        <a:xfrm flipV="1">
          <a:off x="13512800" y="14806084"/>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7" name="円/楕円 276"/>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11023</xdr:rowOff>
    </xdr:from>
    <xdr:ext cx="762000" cy="259045"/>
    <xdr:sp macro="" textlink="">
      <xdr:nvSpPr>
        <xdr:cNvPr id="278" name="給与水準   （国との比較）該当値テキスト"/>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109643</xdr:rowOff>
    </xdr:from>
    <xdr:to>
      <xdr:col>23</xdr:col>
      <xdr:colOff>457200</xdr:colOff>
      <xdr:row>86</xdr:row>
      <xdr:rowOff>39793</xdr:rowOff>
    </xdr:to>
    <xdr:sp macro="" textlink="">
      <xdr:nvSpPr>
        <xdr:cNvPr id="279" name="円/楕円 278"/>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49970</xdr:rowOff>
    </xdr:from>
    <xdr:ext cx="736600" cy="259045"/>
    <xdr:sp macro="" textlink="">
      <xdr:nvSpPr>
        <xdr:cNvPr id="280" name="テキスト ボックス 279"/>
        <xdr:cNvSpPr txBox="1"/>
      </xdr:nvSpPr>
      <xdr:spPr>
        <a:xfrm>
          <a:off x="15798800" y="14451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85513</xdr:rowOff>
    </xdr:from>
    <xdr:to>
      <xdr:col>22</xdr:col>
      <xdr:colOff>254000</xdr:colOff>
      <xdr:row>86</xdr:row>
      <xdr:rowOff>15663</xdr:rowOff>
    </xdr:to>
    <xdr:sp macro="" textlink="">
      <xdr:nvSpPr>
        <xdr:cNvPr id="281" name="円/楕円 280"/>
        <xdr:cNvSpPr/>
      </xdr:nvSpPr>
      <xdr:spPr>
        <a:xfrm>
          <a:off x="15240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25840</xdr:rowOff>
    </xdr:from>
    <xdr:ext cx="762000" cy="259045"/>
    <xdr:sp macro="" textlink="">
      <xdr:nvSpPr>
        <xdr:cNvPr id="282" name="テキスト ボックス 281"/>
        <xdr:cNvSpPr txBox="1"/>
      </xdr:nvSpPr>
      <xdr:spPr>
        <a:xfrm>
          <a:off x="14909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10584</xdr:rowOff>
    </xdr:from>
    <xdr:to>
      <xdr:col>21</xdr:col>
      <xdr:colOff>50800</xdr:colOff>
      <xdr:row>86</xdr:row>
      <xdr:rowOff>112184</xdr:rowOff>
    </xdr:to>
    <xdr:sp macro="" textlink="">
      <xdr:nvSpPr>
        <xdr:cNvPr id="283" name="円/楕円 282"/>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96961</xdr:rowOff>
    </xdr:from>
    <xdr:ext cx="762000" cy="259045"/>
    <xdr:sp macro="" textlink="">
      <xdr:nvSpPr>
        <xdr:cNvPr id="284" name="テキスト ボックス 283"/>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24554</xdr:rowOff>
    </xdr:from>
    <xdr:to>
      <xdr:col>19</xdr:col>
      <xdr:colOff>533400</xdr:colOff>
      <xdr:row>90</xdr:row>
      <xdr:rowOff>126154</xdr:rowOff>
    </xdr:to>
    <xdr:sp macro="" textlink="">
      <xdr:nvSpPr>
        <xdr:cNvPr id="285" name="円/楕円 284"/>
        <xdr:cNvSpPr/>
      </xdr:nvSpPr>
      <xdr:spPr>
        <a:xfrm>
          <a:off x="13462000" y="154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110931</xdr:rowOff>
    </xdr:from>
    <xdr:ext cx="762000" cy="259045"/>
    <xdr:sp macro="" textlink="">
      <xdr:nvSpPr>
        <xdr:cNvPr id="286" name="テキスト ボックス 285"/>
        <xdr:cNvSpPr txBox="1"/>
      </xdr:nvSpPr>
      <xdr:spPr>
        <a:xfrm>
          <a:off x="13131800" y="1554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行政改革大綱による目標設定を上回る職員数の削減となって</a:t>
          </a:r>
          <a:r>
            <a:rPr kumimoji="0" lang="ja-JP" altLang="en-US" sz="1400" b="0" i="0" u="none" strike="noStrike" kern="0" cap="none" spc="0" normalizeH="0" baseline="0" noProof="0">
              <a:ln>
                <a:noFill/>
              </a:ln>
              <a:solidFill>
                <a:prstClr val="black"/>
              </a:solidFill>
              <a:effectLst/>
              <a:uLnTx/>
              <a:uFillTx/>
              <a:latin typeface="+mn-lt"/>
              <a:ea typeface="+mn-ea"/>
              <a:cs typeface="+mn-cs"/>
            </a:rPr>
            <a:t>おり</a:t>
          </a:r>
          <a:r>
            <a:rPr kumimoji="0" lang="ja-JP" altLang="ja-JP" sz="1400" b="0" i="0" u="none" strike="noStrike" kern="0" cap="none" spc="0" normalizeH="0" baseline="0" noProof="0">
              <a:ln>
                <a:noFill/>
              </a:ln>
              <a:solidFill>
                <a:prstClr val="black"/>
              </a:solidFill>
              <a:effectLst/>
              <a:uLnTx/>
              <a:uFillTx/>
              <a:latin typeface="+mn-lt"/>
              <a:ea typeface="+mn-ea"/>
              <a:cs typeface="+mn-cs"/>
            </a:rPr>
            <a:t>類似団体平均を</a:t>
          </a:r>
          <a:r>
            <a:rPr kumimoji="0" lang="ja-JP" altLang="en-US" sz="1400" b="0" i="0" u="none" strike="noStrike" kern="0" cap="none" spc="0" normalizeH="0" baseline="0" noProof="0">
              <a:ln>
                <a:noFill/>
              </a:ln>
              <a:solidFill>
                <a:prstClr val="black"/>
              </a:solidFill>
              <a:effectLst/>
              <a:uLnTx/>
              <a:uFillTx/>
              <a:latin typeface="+mn-lt"/>
              <a:ea typeface="+mn-ea"/>
              <a:cs typeface="+mn-cs"/>
            </a:rPr>
            <a:t>下</a:t>
          </a:r>
          <a:r>
            <a:rPr kumimoji="0" lang="ja-JP" altLang="ja-JP" sz="1400" b="0" i="0" u="none" strike="noStrike" kern="0" cap="none" spc="0" normalizeH="0" baseline="0" noProof="0">
              <a:ln>
                <a:noFill/>
              </a:ln>
              <a:solidFill>
                <a:prstClr val="black"/>
              </a:solidFill>
              <a:effectLst/>
              <a:uLnTx/>
              <a:uFillTx/>
              <a:latin typeface="+mn-lt"/>
              <a:ea typeface="+mn-ea"/>
              <a:cs typeface="+mn-cs"/>
            </a:rPr>
            <a:t>回る結果となった。今後</a:t>
          </a:r>
          <a:r>
            <a:rPr kumimoji="0" lang="ja-JP" altLang="en-US" sz="1400" b="0" i="0" u="none" strike="noStrike" kern="0" cap="none" spc="0" normalizeH="0" baseline="0" noProof="0">
              <a:ln>
                <a:noFill/>
              </a:ln>
              <a:solidFill>
                <a:prstClr val="black"/>
              </a:solidFill>
              <a:effectLst/>
              <a:uLnTx/>
              <a:uFillTx/>
              <a:latin typeface="+mn-lt"/>
              <a:ea typeface="+mn-ea"/>
              <a:cs typeface="+mn-cs"/>
            </a:rPr>
            <a:t>においても</a:t>
          </a:r>
          <a:r>
            <a:rPr kumimoji="0" lang="ja-JP" altLang="ja-JP" sz="1400" b="0" i="0" u="none" strike="noStrike" kern="0" cap="none" spc="0" normalizeH="0" baseline="0" noProof="0">
              <a:ln>
                <a:noFill/>
              </a:ln>
              <a:solidFill>
                <a:prstClr val="black"/>
              </a:solidFill>
              <a:effectLst/>
              <a:uLnTx/>
              <a:uFillTx/>
              <a:latin typeface="+mn-lt"/>
              <a:ea typeface="+mn-ea"/>
              <a:cs typeface="+mn-cs"/>
            </a:rPr>
            <a:t>、行政改革大綱の計画数値を基本に行政需要に即して効果的な職員配置が可能となるよう弾力的な運用管理に努める。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85816</xdr:rowOff>
    </xdr:from>
    <xdr:to>
      <xdr:col>24</xdr:col>
      <xdr:colOff>558800</xdr:colOff>
      <xdr:row>62</xdr:row>
      <xdr:rowOff>99604</xdr:rowOff>
    </xdr:to>
    <xdr:cxnSp macro="">
      <xdr:nvCxnSpPr>
        <xdr:cNvPr id="323" name="直線コネクタ 322"/>
        <xdr:cNvCxnSpPr/>
      </xdr:nvCxnSpPr>
      <xdr:spPr>
        <a:xfrm flipV="1">
          <a:off x="16179800" y="1071571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93859</xdr:rowOff>
    </xdr:from>
    <xdr:to>
      <xdr:col>23</xdr:col>
      <xdr:colOff>406400</xdr:colOff>
      <xdr:row>62</xdr:row>
      <xdr:rowOff>99604</xdr:rowOff>
    </xdr:to>
    <xdr:cxnSp macro="">
      <xdr:nvCxnSpPr>
        <xdr:cNvPr id="326" name="直線コネクタ 325"/>
        <xdr:cNvCxnSpPr/>
      </xdr:nvCxnSpPr>
      <xdr:spPr>
        <a:xfrm>
          <a:off x="15290800" y="1072375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91561</xdr:rowOff>
    </xdr:from>
    <xdr:to>
      <xdr:col>22</xdr:col>
      <xdr:colOff>203200</xdr:colOff>
      <xdr:row>62</xdr:row>
      <xdr:rowOff>93859</xdr:rowOff>
    </xdr:to>
    <xdr:cxnSp macro="">
      <xdr:nvCxnSpPr>
        <xdr:cNvPr id="329" name="直線コネクタ 328"/>
        <xdr:cNvCxnSpPr/>
      </xdr:nvCxnSpPr>
      <xdr:spPr>
        <a:xfrm>
          <a:off x="14401800" y="1072146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75474</xdr:rowOff>
    </xdr:from>
    <xdr:to>
      <xdr:col>21</xdr:col>
      <xdr:colOff>0</xdr:colOff>
      <xdr:row>62</xdr:row>
      <xdr:rowOff>91561</xdr:rowOff>
    </xdr:to>
    <xdr:cxnSp macro="">
      <xdr:nvCxnSpPr>
        <xdr:cNvPr id="332" name="直線コネクタ 331"/>
        <xdr:cNvCxnSpPr/>
      </xdr:nvCxnSpPr>
      <xdr:spPr>
        <a:xfrm>
          <a:off x="13512800" y="1070537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35016</xdr:rowOff>
    </xdr:from>
    <xdr:to>
      <xdr:col>24</xdr:col>
      <xdr:colOff>609600</xdr:colOff>
      <xdr:row>62</xdr:row>
      <xdr:rowOff>136616</xdr:rowOff>
    </xdr:to>
    <xdr:sp macro="" textlink="">
      <xdr:nvSpPr>
        <xdr:cNvPr id="342" name="円/楕円 341"/>
        <xdr:cNvSpPr/>
      </xdr:nvSpPr>
      <xdr:spPr>
        <a:xfrm>
          <a:off x="169672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51543</xdr:rowOff>
    </xdr:from>
    <xdr:ext cx="762000" cy="259045"/>
    <xdr:sp macro="" textlink="">
      <xdr:nvSpPr>
        <xdr:cNvPr id="343" name="定員管理の状況該当値テキスト"/>
        <xdr:cNvSpPr txBox="1"/>
      </xdr:nvSpPr>
      <xdr:spPr>
        <a:xfrm>
          <a:off x="171069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48804</xdr:rowOff>
    </xdr:from>
    <xdr:to>
      <xdr:col>23</xdr:col>
      <xdr:colOff>457200</xdr:colOff>
      <xdr:row>62</xdr:row>
      <xdr:rowOff>150404</xdr:rowOff>
    </xdr:to>
    <xdr:sp macro="" textlink="">
      <xdr:nvSpPr>
        <xdr:cNvPr id="344" name="円/楕円 343"/>
        <xdr:cNvSpPr/>
      </xdr:nvSpPr>
      <xdr:spPr>
        <a:xfrm>
          <a:off x="16129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135181</xdr:rowOff>
    </xdr:from>
    <xdr:ext cx="736600" cy="259045"/>
    <xdr:sp macro="" textlink="">
      <xdr:nvSpPr>
        <xdr:cNvPr id="345" name="テキスト ボックス 344"/>
        <xdr:cNvSpPr txBox="1"/>
      </xdr:nvSpPr>
      <xdr:spPr>
        <a:xfrm>
          <a:off x="15798800" y="1076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43059</xdr:rowOff>
    </xdr:from>
    <xdr:to>
      <xdr:col>22</xdr:col>
      <xdr:colOff>254000</xdr:colOff>
      <xdr:row>62</xdr:row>
      <xdr:rowOff>144659</xdr:rowOff>
    </xdr:to>
    <xdr:sp macro="" textlink="">
      <xdr:nvSpPr>
        <xdr:cNvPr id="346" name="円/楕円 345"/>
        <xdr:cNvSpPr/>
      </xdr:nvSpPr>
      <xdr:spPr>
        <a:xfrm>
          <a:off x="152400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129436</xdr:rowOff>
    </xdr:from>
    <xdr:ext cx="762000" cy="259045"/>
    <xdr:sp macro="" textlink="">
      <xdr:nvSpPr>
        <xdr:cNvPr id="347" name="テキスト ボックス 346"/>
        <xdr:cNvSpPr txBox="1"/>
      </xdr:nvSpPr>
      <xdr:spPr>
        <a:xfrm>
          <a:off x="14909800" y="1075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40761</xdr:rowOff>
    </xdr:from>
    <xdr:to>
      <xdr:col>21</xdr:col>
      <xdr:colOff>50800</xdr:colOff>
      <xdr:row>62</xdr:row>
      <xdr:rowOff>142361</xdr:rowOff>
    </xdr:to>
    <xdr:sp macro="" textlink="">
      <xdr:nvSpPr>
        <xdr:cNvPr id="348" name="円/楕円 347"/>
        <xdr:cNvSpPr/>
      </xdr:nvSpPr>
      <xdr:spPr>
        <a:xfrm>
          <a:off x="14351000" y="106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127138</xdr:rowOff>
    </xdr:from>
    <xdr:ext cx="762000" cy="259045"/>
    <xdr:sp macro="" textlink="">
      <xdr:nvSpPr>
        <xdr:cNvPr id="349" name="テキスト ボックス 348"/>
        <xdr:cNvSpPr txBox="1"/>
      </xdr:nvSpPr>
      <xdr:spPr>
        <a:xfrm>
          <a:off x="14020800" y="1075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24674</xdr:rowOff>
    </xdr:from>
    <xdr:to>
      <xdr:col>19</xdr:col>
      <xdr:colOff>533400</xdr:colOff>
      <xdr:row>62</xdr:row>
      <xdr:rowOff>126274</xdr:rowOff>
    </xdr:to>
    <xdr:sp macro="" textlink="">
      <xdr:nvSpPr>
        <xdr:cNvPr id="350" name="円/楕円 349"/>
        <xdr:cNvSpPr/>
      </xdr:nvSpPr>
      <xdr:spPr>
        <a:xfrm>
          <a:off x="13462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111051</xdr:rowOff>
    </xdr:from>
    <xdr:ext cx="762000" cy="259045"/>
    <xdr:sp macro="" textlink="">
      <xdr:nvSpPr>
        <xdr:cNvPr id="351" name="テキスト ボックス 350"/>
        <xdr:cNvSpPr txBox="1"/>
      </xdr:nvSpPr>
      <xdr:spPr>
        <a:xfrm>
          <a:off x="13131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地方債</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の発行額に基準（臨時財政対策債と災害復旧事業を除いた年間の</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地方債</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発行額と元金償還額の差額５億円以上）を設けたことにより、数値は</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順調に</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改善し</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ており、平成２７年度に健全化比率導入後初めて１８％未満を達成した。平成２８年度</a:t>
          </a:r>
          <a:r>
            <a:rPr kumimoji="0" lang="ja-JP" altLang="en-US" sz="1300" b="0" i="0" u="none" strike="noStrike" kern="0" cap="none" spc="0" normalizeH="0" baseline="0" noProof="0">
              <a:ln>
                <a:noFill/>
              </a:ln>
              <a:solidFill>
                <a:prstClr val="black"/>
              </a:solidFill>
              <a:effectLst/>
              <a:uLnTx/>
              <a:uFillTx/>
              <a:latin typeface="+mn-lt"/>
              <a:ea typeface="+mn-ea"/>
              <a:cs typeface="+mn-cs"/>
            </a:rPr>
            <a:t>においても、繰上償還を４１０，０７０千円実施したことにより、数値は更に改善し、１７．２％となった。しかしながら、</a:t>
          </a:r>
          <a:r>
            <a:rPr kumimoji="0" lang="ja-JP" altLang="ja-JP" sz="1300" b="0" i="0" u="none" strike="noStrike" kern="0" cap="none" spc="0" normalizeH="0" baseline="0" noProof="0">
              <a:ln>
                <a:noFill/>
              </a:ln>
              <a:solidFill>
                <a:prstClr val="black"/>
              </a:solidFill>
              <a:effectLst/>
              <a:uLnTx/>
              <a:uFillTx/>
              <a:latin typeface="+mn-lt"/>
              <a:ea typeface="+mn-ea"/>
              <a:cs typeface="+mn-cs"/>
            </a:rPr>
            <a:t>類似団体平均に比べると依然高い水準で推移しており、引き続き行政改革大綱で地方債の発行額に基準を設定し、</a:t>
          </a:r>
          <a:r>
            <a:rPr kumimoji="0" lang="ja-JP" altLang="en-US" sz="1300" b="0" i="0" u="none" strike="noStrike" kern="0" cap="none" spc="0" normalizeH="0" baseline="0" noProof="0">
              <a:ln>
                <a:noFill/>
              </a:ln>
              <a:solidFill>
                <a:prstClr val="black"/>
              </a:solidFill>
              <a:effectLst/>
              <a:uLnTx/>
              <a:uFillTx/>
              <a:latin typeface="+mn-lt"/>
              <a:ea typeface="+mn-ea"/>
              <a:cs typeface="+mn-cs"/>
            </a:rPr>
            <a:t>適正かつ健全な数値</a:t>
          </a:r>
          <a:r>
            <a:rPr kumimoji="0" lang="ja-JP" altLang="ja-JP" sz="1300" b="0" i="0" u="none" strike="noStrike" kern="0" cap="none" spc="0" normalizeH="0" baseline="0" noProof="0">
              <a:ln>
                <a:noFill/>
              </a:ln>
              <a:solidFill>
                <a:prstClr val="black"/>
              </a:solidFill>
              <a:effectLst/>
              <a:uLnTx/>
              <a:uFillTx/>
              <a:latin typeface="+mn-lt"/>
              <a:ea typeface="+mn-ea"/>
              <a:cs typeface="+mn-cs"/>
            </a:rPr>
            <a:t>に</a:t>
          </a:r>
          <a:r>
            <a:rPr kumimoji="0" lang="ja-JP" altLang="en-US" sz="1300" b="0" i="0" u="none" strike="noStrike" kern="0" cap="none" spc="0" normalizeH="0" baseline="0" noProof="0">
              <a:ln>
                <a:noFill/>
              </a:ln>
              <a:solidFill>
                <a:prstClr val="black"/>
              </a:solidFill>
              <a:effectLst/>
              <a:uLnTx/>
              <a:uFillTx/>
              <a:latin typeface="+mn-lt"/>
              <a:ea typeface="+mn-ea"/>
              <a:cs typeface="+mn-cs"/>
            </a:rPr>
            <a:t>近づくための</a:t>
          </a:r>
          <a:r>
            <a:rPr kumimoji="0" lang="ja-JP" altLang="ja-JP" sz="1300" b="0" i="0" u="none" strike="noStrike" kern="0" cap="none" spc="0" normalizeH="0" baseline="0" noProof="0">
              <a:ln>
                <a:noFill/>
              </a:ln>
              <a:solidFill>
                <a:prstClr val="black"/>
              </a:solidFill>
              <a:effectLst/>
              <a:uLnTx/>
              <a:uFillTx/>
              <a:latin typeface="+mn-lt"/>
              <a:ea typeface="+mn-ea"/>
              <a:cs typeface="+mn-cs"/>
            </a:rPr>
            <a:t>取り組みを</a:t>
          </a:r>
          <a:r>
            <a:rPr kumimoji="0" lang="ja-JP" altLang="en-US" sz="1300" b="0" i="0" u="none" strike="noStrike" kern="0" cap="none" spc="0" normalizeH="0" baseline="0" noProof="0">
              <a:ln>
                <a:noFill/>
              </a:ln>
              <a:solidFill>
                <a:prstClr val="black"/>
              </a:solidFill>
              <a:effectLst/>
              <a:uLnTx/>
              <a:uFillTx/>
              <a:latin typeface="+mn-lt"/>
              <a:ea typeface="+mn-ea"/>
              <a:cs typeface="+mn-cs"/>
            </a:rPr>
            <a:t>図る</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11430</xdr:rowOff>
    </xdr:from>
    <xdr:to>
      <xdr:col>24</xdr:col>
      <xdr:colOff>558800</xdr:colOff>
      <xdr:row>38</xdr:row>
      <xdr:rowOff>21484</xdr:rowOff>
    </xdr:to>
    <xdr:cxnSp macro="">
      <xdr:nvCxnSpPr>
        <xdr:cNvPr id="385" name="直線コネクタ 384"/>
        <xdr:cNvCxnSpPr/>
      </xdr:nvCxnSpPr>
      <xdr:spPr>
        <a:xfrm flipV="1">
          <a:off x="16179800" y="652653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21484</xdr:rowOff>
    </xdr:from>
    <xdr:to>
      <xdr:col>23</xdr:col>
      <xdr:colOff>406400</xdr:colOff>
      <xdr:row>38</xdr:row>
      <xdr:rowOff>55669</xdr:rowOff>
    </xdr:to>
    <xdr:cxnSp macro="">
      <xdr:nvCxnSpPr>
        <xdr:cNvPr id="388" name="直線コネクタ 387"/>
        <xdr:cNvCxnSpPr/>
      </xdr:nvCxnSpPr>
      <xdr:spPr>
        <a:xfrm flipV="1">
          <a:off x="15290800" y="6536584"/>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55669</xdr:rowOff>
    </xdr:from>
    <xdr:to>
      <xdr:col>22</xdr:col>
      <xdr:colOff>203200</xdr:colOff>
      <xdr:row>38</xdr:row>
      <xdr:rowOff>73766</xdr:rowOff>
    </xdr:to>
    <xdr:cxnSp macro="">
      <xdr:nvCxnSpPr>
        <xdr:cNvPr id="391" name="直線コネクタ 390"/>
        <xdr:cNvCxnSpPr/>
      </xdr:nvCxnSpPr>
      <xdr:spPr>
        <a:xfrm flipV="1">
          <a:off x="14401800" y="657076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67733</xdr:rowOff>
    </xdr:from>
    <xdr:to>
      <xdr:col>21</xdr:col>
      <xdr:colOff>0</xdr:colOff>
      <xdr:row>38</xdr:row>
      <xdr:rowOff>73766</xdr:rowOff>
    </xdr:to>
    <xdr:cxnSp macro="">
      <xdr:nvCxnSpPr>
        <xdr:cNvPr id="394" name="直線コネクタ 393"/>
        <xdr:cNvCxnSpPr/>
      </xdr:nvCxnSpPr>
      <xdr:spPr>
        <a:xfrm>
          <a:off x="13512800" y="658283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132080</xdr:rowOff>
    </xdr:from>
    <xdr:to>
      <xdr:col>24</xdr:col>
      <xdr:colOff>609600</xdr:colOff>
      <xdr:row>38</xdr:row>
      <xdr:rowOff>62230</xdr:rowOff>
    </xdr:to>
    <xdr:sp macro="" textlink="">
      <xdr:nvSpPr>
        <xdr:cNvPr id="404" name="円/楕円 403"/>
        <xdr:cNvSpPr/>
      </xdr:nvSpPr>
      <xdr:spPr>
        <a:xfrm>
          <a:off x="16967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104157</xdr:rowOff>
    </xdr:from>
    <xdr:ext cx="762000" cy="259045"/>
    <xdr:sp macro="" textlink="">
      <xdr:nvSpPr>
        <xdr:cNvPr id="405" name="公債費負担の状況該当値テキスト"/>
        <xdr:cNvSpPr txBox="1"/>
      </xdr:nvSpPr>
      <xdr:spPr>
        <a:xfrm>
          <a:off x="17106900" y="644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142134</xdr:rowOff>
    </xdr:from>
    <xdr:to>
      <xdr:col>23</xdr:col>
      <xdr:colOff>457200</xdr:colOff>
      <xdr:row>38</xdr:row>
      <xdr:rowOff>72284</xdr:rowOff>
    </xdr:to>
    <xdr:sp macro="" textlink="">
      <xdr:nvSpPr>
        <xdr:cNvPr id="406" name="円/楕円 405"/>
        <xdr:cNvSpPr/>
      </xdr:nvSpPr>
      <xdr:spPr>
        <a:xfrm>
          <a:off x="16129000" y="64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57061</xdr:rowOff>
    </xdr:from>
    <xdr:ext cx="736600" cy="259045"/>
    <xdr:sp macro="" textlink="">
      <xdr:nvSpPr>
        <xdr:cNvPr id="407" name="テキスト ボックス 406"/>
        <xdr:cNvSpPr txBox="1"/>
      </xdr:nvSpPr>
      <xdr:spPr>
        <a:xfrm>
          <a:off x="15798800" y="6572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4869</xdr:rowOff>
    </xdr:from>
    <xdr:to>
      <xdr:col>22</xdr:col>
      <xdr:colOff>254000</xdr:colOff>
      <xdr:row>38</xdr:row>
      <xdr:rowOff>106469</xdr:rowOff>
    </xdr:to>
    <xdr:sp macro="" textlink="">
      <xdr:nvSpPr>
        <xdr:cNvPr id="408" name="円/楕円 407"/>
        <xdr:cNvSpPr/>
      </xdr:nvSpPr>
      <xdr:spPr>
        <a:xfrm>
          <a:off x="15240000" y="651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91246</xdr:rowOff>
    </xdr:from>
    <xdr:ext cx="762000" cy="259045"/>
    <xdr:sp macro="" textlink="">
      <xdr:nvSpPr>
        <xdr:cNvPr id="409" name="テキスト ボックス 408"/>
        <xdr:cNvSpPr txBox="1"/>
      </xdr:nvSpPr>
      <xdr:spPr>
        <a:xfrm>
          <a:off x="14909800" y="660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22966</xdr:rowOff>
    </xdr:from>
    <xdr:to>
      <xdr:col>21</xdr:col>
      <xdr:colOff>50800</xdr:colOff>
      <xdr:row>38</xdr:row>
      <xdr:rowOff>124566</xdr:rowOff>
    </xdr:to>
    <xdr:sp macro="" textlink="">
      <xdr:nvSpPr>
        <xdr:cNvPr id="410" name="円/楕円 409"/>
        <xdr:cNvSpPr/>
      </xdr:nvSpPr>
      <xdr:spPr>
        <a:xfrm>
          <a:off x="14351000" y="65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109343</xdr:rowOff>
    </xdr:from>
    <xdr:ext cx="762000" cy="259045"/>
    <xdr:sp macro="" textlink="">
      <xdr:nvSpPr>
        <xdr:cNvPr id="411" name="テキスト ボックス 410"/>
        <xdr:cNvSpPr txBox="1"/>
      </xdr:nvSpPr>
      <xdr:spPr>
        <a:xfrm>
          <a:off x="14020800" y="662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16933</xdr:rowOff>
    </xdr:from>
    <xdr:to>
      <xdr:col>19</xdr:col>
      <xdr:colOff>533400</xdr:colOff>
      <xdr:row>38</xdr:row>
      <xdr:rowOff>118533</xdr:rowOff>
    </xdr:to>
    <xdr:sp macro="" textlink="">
      <xdr:nvSpPr>
        <xdr:cNvPr id="412" name="円/楕円 411"/>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103310</xdr:rowOff>
    </xdr:from>
    <xdr:ext cx="762000" cy="259045"/>
    <xdr:sp macro="" textlink="">
      <xdr:nvSpPr>
        <xdr:cNvPr id="413" name="テキスト ボックス 412"/>
        <xdr:cNvSpPr txBox="1"/>
      </xdr:nvSpPr>
      <xdr:spPr>
        <a:xfrm>
          <a:off x="131318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類似団体平均を大きく上回っている主な要因としては過去に行ってきた重要懸案事業推進のため発行した</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地方債</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の残高が多額であることがあげられる。しかしながら、</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地方債</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の発行抑制や団塊世代職員の退職により数値は改善傾向にある。今後</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に</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おいては、普通交付税の増額等による標準財政規模の増加が見込めない状況のなかで、限られた財源を活用し、</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地方債</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の繰上償還を行うなど公債費等の義務的</a:t>
          </a:r>
          <a:r>
            <a:rPr kumimoji="0" lang="ja-JP" altLang="ja-JP" sz="1400" b="0" i="0" u="none" strike="noStrike" kern="0" cap="none" spc="0" normalizeH="0" baseline="0" noProof="0">
              <a:ln>
                <a:noFill/>
              </a:ln>
              <a:solidFill>
                <a:prstClr val="black"/>
              </a:solidFill>
              <a:effectLst/>
              <a:uLnTx/>
              <a:uFillTx/>
              <a:latin typeface="+mn-lt"/>
              <a:ea typeface="+mn-ea"/>
              <a:cs typeface="+mn-cs"/>
            </a:rPr>
            <a:t>経費の削減を行い、財政の健全化に努める。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56096</xdr:rowOff>
    </xdr:from>
    <xdr:to>
      <xdr:col>24</xdr:col>
      <xdr:colOff>558800</xdr:colOff>
      <xdr:row>16</xdr:row>
      <xdr:rowOff>90361</xdr:rowOff>
    </xdr:to>
    <xdr:cxnSp macro="">
      <xdr:nvCxnSpPr>
        <xdr:cNvPr id="445" name="直線コネクタ 444"/>
        <xdr:cNvCxnSpPr/>
      </xdr:nvCxnSpPr>
      <xdr:spPr>
        <a:xfrm flipV="1">
          <a:off x="16179800" y="2799296"/>
          <a:ext cx="838200" cy="3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90361</xdr:rowOff>
    </xdr:from>
    <xdr:to>
      <xdr:col>23</xdr:col>
      <xdr:colOff>406400</xdr:colOff>
      <xdr:row>16</xdr:row>
      <xdr:rowOff>100736</xdr:rowOff>
    </xdr:to>
    <xdr:cxnSp macro="">
      <xdr:nvCxnSpPr>
        <xdr:cNvPr id="448" name="直線コネクタ 447"/>
        <xdr:cNvCxnSpPr/>
      </xdr:nvCxnSpPr>
      <xdr:spPr>
        <a:xfrm flipV="1">
          <a:off x="15290800" y="2833561"/>
          <a:ext cx="889000" cy="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100736</xdr:rowOff>
    </xdr:from>
    <xdr:to>
      <xdr:col>22</xdr:col>
      <xdr:colOff>203200</xdr:colOff>
      <xdr:row>16</xdr:row>
      <xdr:rowOff>121247</xdr:rowOff>
    </xdr:to>
    <xdr:cxnSp macro="">
      <xdr:nvCxnSpPr>
        <xdr:cNvPr id="451" name="直線コネクタ 450"/>
        <xdr:cNvCxnSpPr/>
      </xdr:nvCxnSpPr>
      <xdr:spPr>
        <a:xfrm flipV="1">
          <a:off x="14401800" y="2843936"/>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121247</xdr:rowOff>
    </xdr:from>
    <xdr:to>
      <xdr:col>21</xdr:col>
      <xdr:colOff>0</xdr:colOff>
      <xdr:row>16</xdr:row>
      <xdr:rowOff>128727</xdr:rowOff>
    </xdr:to>
    <xdr:cxnSp macro="">
      <xdr:nvCxnSpPr>
        <xdr:cNvPr id="454" name="直線コネクタ 453"/>
        <xdr:cNvCxnSpPr/>
      </xdr:nvCxnSpPr>
      <xdr:spPr>
        <a:xfrm flipV="1">
          <a:off x="13512800" y="2864447"/>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5296</xdr:rowOff>
    </xdr:from>
    <xdr:to>
      <xdr:col>24</xdr:col>
      <xdr:colOff>609600</xdr:colOff>
      <xdr:row>16</xdr:row>
      <xdr:rowOff>106896</xdr:rowOff>
    </xdr:to>
    <xdr:sp macro="" textlink="">
      <xdr:nvSpPr>
        <xdr:cNvPr id="464" name="円/楕円 463"/>
        <xdr:cNvSpPr/>
      </xdr:nvSpPr>
      <xdr:spPr>
        <a:xfrm>
          <a:off x="16967200" y="274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148823</xdr:rowOff>
    </xdr:from>
    <xdr:ext cx="762000" cy="259045"/>
    <xdr:sp macro="" textlink="">
      <xdr:nvSpPr>
        <xdr:cNvPr id="465" name="将来負担の状況該当値テキスト"/>
        <xdr:cNvSpPr txBox="1"/>
      </xdr:nvSpPr>
      <xdr:spPr>
        <a:xfrm>
          <a:off x="17106900" y="272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39561</xdr:rowOff>
    </xdr:from>
    <xdr:to>
      <xdr:col>23</xdr:col>
      <xdr:colOff>457200</xdr:colOff>
      <xdr:row>16</xdr:row>
      <xdr:rowOff>141161</xdr:rowOff>
    </xdr:to>
    <xdr:sp macro="" textlink="">
      <xdr:nvSpPr>
        <xdr:cNvPr id="466" name="円/楕円 465"/>
        <xdr:cNvSpPr/>
      </xdr:nvSpPr>
      <xdr:spPr>
        <a:xfrm>
          <a:off x="16129000" y="278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125938</xdr:rowOff>
    </xdr:from>
    <xdr:ext cx="736600" cy="259045"/>
    <xdr:sp macro="" textlink="">
      <xdr:nvSpPr>
        <xdr:cNvPr id="467" name="テキスト ボックス 466"/>
        <xdr:cNvSpPr txBox="1"/>
      </xdr:nvSpPr>
      <xdr:spPr>
        <a:xfrm>
          <a:off x="15798800" y="286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49936</xdr:rowOff>
    </xdr:from>
    <xdr:to>
      <xdr:col>22</xdr:col>
      <xdr:colOff>254000</xdr:colOff>
      <xdr:row>16</xdr:row>
      <xdr:rowOff>151536</xdr:rowOff>
    </xdr:to>
    <xdr:sp macro="" textlink="">
      <xdr:nvSpPr>
        <xdr:cNvPr id="468" name="円/楕円 467"/>
        <xdr:cNvSpPr/>
      </xdr:nvSpPr>
      <xdr:spPr>
        <a:xfrm>
          <a:off x="15240000" y="27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136313</xdr:rowOff>
    </xdr:from>
    <xdr:ext cx="762000" cy="259045"/>
    <xdr:sp macro="" textlink="">
      <xdr:nvSpPr>
        <xdr:cNvPr id="469" name="テキスト ボックス 468"/>
        <xdr:cNvSpPr txBox="1"/>
      </xdr:nvSpPr>
      <xdr:spPr>
        <a:xfrm>
          <a:off x="14909800" y="28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70447</xdr:rowOff>
    </xdr:from>
    <xdr:to>
      <xdr:col>21</xdr:col>
      <xdr:colOff>50800</xdr:colOff>
      <xdr:row>17</xdr:row>
      <xdr:rowOff>597</xdr:rowOff>
    </xdr:to>
    <xdr:sp macro="" textlink="">
      <xdr:nvSpPr>
        <xdr:cNvPr id="470" name="円/楕円 469"/>
        <xdr:cNvSpPr/>
      </xdr:nvSpPr>
      <xdr:spPr>
        <a:xfrm>
          <a:off x="14351000" y="281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156824</xdr:rowOff>
    </xdr:from>
    <xdr:ext cx="762000" cy="259045"/>
    <xdr:sp macro="" textlink="">
      <xdr:nvSpPr>
        <xdr:cNvPr id="471" name="テキスト ボックス 470"/>
        <xdr:cNvSpPr txBox="1"/>
      </xdr:nvSpPr>
      <xdr:spPr>
        <a:xfrm>
          <a:off x="14020800" y="290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77927</xdr:rowOff>
    </xdr:from>
    <xdr:to>
      <xdr:col>19</xdr:col>
      <xdr:colOff>533400</xdr:colOff>
      <xdr:row>17</xdr:row>
      <xdr:rowOff>8077</xdr:rowOff>
    </xdr:to>
    <xdr:sp macro="" textlink="">
      <xdr:nvSpPr>
        <xdr:cNvPr id="472" name="円/楕円 471"/>
        <xdr:cNvSpPr/>
      </xdr:nvSpPr>
      <xdr:spPr>
        <a:xfrm>
          <a:off x="13462000" y="28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164304</xdr:rowOff>
    </xdr:from>
    <xdr:ext cx="762000" cy="259045"/>
    <xdr:sp macro="" textlink="">
      <xdr:nvSpPr>
        <xdr:cNvPr id="473" name="テキスト ボックス 472"/>
        <xdr:cNvSpPr txBox="1"/>
      </xdr:nvSpPr>
      <xdr:spPr>
        <a:xfrm>
          <a:off x="13131800" y="290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高知県須崎市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22,826
22,331
135.44
16,355,116
16,014,413
328,303
7,194,715
18,114,602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144.3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平成２７年度の</a:t>
          </a:r>
          <a:r>
            <a:rPr kumimoji="0" lang="ja-JP" altLang="ja-JP" sz="1400" b="0" i="0" u="none" strike="noStrike" kern="0" cap="none" spc="0" normalizeH="0" baseline="0" noProof="0">
              <a:ln>
                <a:noFill/>
              </a:ln>
              <a:solidFill>
                <a:prstClr val="black"/>
              </a:solidFill>
              <a:effectLst/>
              <a:uLnTx/>
              <a:uFillTx/>
              <a:latin typeface="+mn-lt"/>
              <a:ea typeface="+mn-ea"/>
              <a:cs typeface="+mn-cs"/>
            </a:rPr>
            <a:t>退職者</a:t>
          </a:r>
          <a:r>
            <a:rPr kumimoji="0" lang="ja-JP" altLang="en-US" sz="1400" b="0" i="0" u="none" strike="noStrike" kern="0" cap="none" spc="0" normalizeH="0" baseline="0" noProof="0">
              <a:ln>
                <a:noFill/>
              </a:ln>
              <a:solidFill>
                <a:prstClr val="black"/>
              </a:solidFill>
              <a:effectLst/>
              <a:uLnTx/>
              <a:uFillTx/>
              <a:latin typeface="+mn-lt"/>
              <a:ea typeface="+mn-ea"/>
              <a:cs typeface="+mn-cs"/>
            </a:rPr>
            <a:t>が１６</a:t>
          </a:r>
          <a:r>
            <a:rPr kumimoji="0" lang="ja-JP" altLang="ja-JP" sz="1400" b="0" i="0" u="none" strike="noStrike" kern="0" cap="none" spc="0" normalizeH="0" baseline="0" noProof="0">
              <a:ln>
                <a:noFill/>
              </a:ln>
              <a:solidFill>
                <a:prstClr val="black"/>
              </a:solidFill>
              <a:effectLst/>
              <a:uLnTx/>
              <a:uFillTx/>
              <a:latin typeface="+mn-lt"/>
              <a:ea typeface="+mn-ea"/>
              <a:cs typeface="+mn-cs"/>
            </a:rPr>
            <a:t>人</a:t>
          </a:r>
          <a:r>
            <a:rPr kumimoji="0" lang="ja-JP" altLang="en-US" sz="1400" b="0" i="0" u="none" strike="noStrike" kern="0" cap="none" spc="0" normalizeH="0" baseline="0" noProof="0">
              <a:ln>
                <a:noFill/>
              </a:ln>
              <a:solidFill>
                <a:prstClr val="black"/>
              </a:solidFill>
              <a:effectLst/>
              <a:uLnTx/>
              <a:uFillTx/>
              <a:latin typeface="+mn-lt"/>
              <a:ea typeface="+mn-ea"/>
              <a:cs typeface="+mn-cs"/>
            </a:rPr>
            <a:t>、平成２８年度の退職者が１５人に上ったことにより、平均給与が押し下げられ類似団体平均を下回った。しかしながら、</a:t>
          </a:r>
          <a:r>
            <a:rPr kumimoji="0" lang="ja-JP" altLang="ja-JP" sz="1400" b="0" i="0" u="none" strike="noStrike" kern="0" cap="none" spc="0" normalizeH="0" baseline="0" noProof="0">
              <a:ln>
                <a:noFill/>
              </a:ln>
              <a:solidFill>
                <a:prstClr val="black"/>
              </a:solidFill>
              <a:effectLst/>
              <a:uLnTx/>
              <a:uFillTx/>
              <a:latin typeface="+mn-lt"/>
              <a:ea typeface="+mn-ea"/>
              <a:cs typeface="+mn-cs"/>
            </a:rPr>
            <a:t>職員数が増加し、手当等も増加傾向にあることから、行政改革大綱を中心に、事務量に見合った適正な人員管理に努める必要がある。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66040</xdr:rowOff>
    </xdr:to>
    <xdr:cxnSp macro="">
      <xdr:nvCxnSpPr>
        <xdr:cNvPr id="66" name="直線コネクタ 65"/>
        <xdr:cNvCxnSpPr/>
      </xdr:nvCxnSpPr>
      <xdr:spPr>
        <a:xfrm flipV="1">
          <a:off x="3987800" y="6230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66040</xdr:rowOff>
    </xdr:from>
    <xdr:to>
      <xdr:col>5</xdr:col>
      <xdr:colOff>549275</xdr:colOff>
      <xdr:row>37</xdr:row>
      <xdr:rowOff>54610</xdr:rowOff>
    </xdr:to>
    <xdr:cxnSp macro="">
      <xdr:nvCxnSpPr>
        <xdr:cNvPr id="69" name="直線コネクタ 68"/>
        <xdr:cNvCxnSpPr/>
      </xdr:nvCxnSpPr>
      <xdr:spPr>
        <a:xfrm flipV="1">
          <a:off x="3098800" y="62382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37</xdr:row>
      <xdr:rowOff>54610</xdr:rowOff>
    </xdr:to>
    <xdr:cxnSp macro="">
      <xdr:nvCxnSpPr>
        <xdr:cNvPr id="72" name="直線コネクタ 71"/>
        <xdr:cNvCxnSpPr/>
      </xdr:nvCxnSpPr>
      <xdr:spPr>
        <a:xfrm>
          <a:off x="2209800" y="6314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36</xdr:row>
      <xdr:rowOff>142240</xdr:rowOff>
    </xdr:to>
    <xdr:cxnSp macro="">
      <xdr:nvCxnSpPr>
        <xdr:cNvPr id="75" name="直線コネクタ 74"/>
        <xdr:cNvCxnSpPr/>
      </xdr:nvCxnSpPr>
      <xdr:spPr>
        <a:xfrm>
          <a:off x="1320800" y="629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5" name="円/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xdr:rowOff>
    </xdr:from>
    <xdr:to>
      <xdr:col>5</xdr:col>
      <xdr:colOff>600075</xdr:colOff>
      <xdr:row>36</xdr:row>
      <xdr:rowOff>116840</xdr:rowOff>
    </xdr:to>
    <xdr:sp macro="" textlink="">
      <xdr:nvSpPr>
        <xdr:cNvPr id="87" name="円/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xdr:rowOff>
    </xdr:from>
    <xdr:to>
      <xdr:col>4</xdr:col>
      <xdr:colOff>396875</xdr:colOff>
      <xdr:row>37</xdr:row>
      <xdr:rowOff>105410</xdr:rowOff>
    </xdr:to>
    <xdr:sp macro="" textlink="">
      <xdr:nvSpPr>
        <xdr:cNvPr id="89" name="円/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91440</xdr:rowOff>
    </xdr:from>
    <xdr:to>
      <xdr:col>3</xdr:col>
      <xdr:colOff>193675</xdr:colOff>
      <xdr:row>37</xdr:row>
      <xdr:rowOff>21590</xdr:rowOff>
    </xdr:to>
    <xdr:sp macro="" textlink="">
      <xdr:nvSpPr>
        <xdr:cNvPr id="91" name="円/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92" name="テキスト ボックス 91"/>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3" name="円/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4" name="テキスト ボックス 93"/>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業務のアウトソーシングや近隣市町との住民情報システムの共同利用化による業務の効率化など事務的経費等の削減に取り組んでおり、物件費の経常収支比率は類似団体と比較すると大幅に低くなっている。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34471</xdr:rowOff>
    </xdr:from>
    <xdr:to>
      <xdr:col>24</xdr:col>
      <xdr:colOff>31750</xdr:colOff>
      <xdr:row>12</xdr:row>
      <xdr:rowOff>45357</xdr:rowOff>
    </xdr:to>
    <xdr:cxnSp macro="">
      <xdr:nvCxnSpPr>
        <xdr:cNvPr id="129" name="直線コネクタ 128"/>
        <xdr:cNvCxnSpPr/>
      </xdr:nvCxnSpPr>
      <xdr:spPr>
        <a:xfrm flipV="1">
          <a:off x="15671800" y="20918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45357</xdr:rowOff>
    </xdr:from>
    <xdr:to>
      <xdr:col>22</xdr:col>
      <xdr:colOff>565150</xdr:colOff>
      <xdr:row>12</xdr:row>
      <xdr:rowOff>88900</xdr:rowOff>
    </xdr:to>
    <xdr:cxnSp macro="">
      <xdr:nvCxnSpPr>
        <xdr:cNvPr id="132" name="直線コネクタ 131"/>
        <xdr:cNvCxnSpPr/>
      </xdr:nvCxnSpPr>
      <xdr:spPr>
        <a:xfrm flipV="1">
          <a:off x="14782800" y="2102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88900</xdr:rowOff>
    </xdr:from>
    <xdr:to>
      <xdr:col>21</xdr:col>
      <xdr:colOff>361950</xdr:colOff>
      <xdr:row>12</xdr:row>
      <xdr:rowOff>154214</xdr:rowOff>
    </xdr:to>
    <xdr:cxnSp macro="">
      <xdr:nvCxnSpPr>
        <xdr:cNvPr id="135" name="直線コネクタ 134"/>
        <xdr:cNvCxnSpPr/>
      </xdr:nvCxnSpPr>
      <xdr:spPr>
        <a:xfrm flipV="1">
          <a:off x="13893800" y="2146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143329</xdr:rowOff>
    </xdr:from>
    <xdr:to>
      <xdr:col>20</xdr:col>
      <xdr:colOff>158750</xdr:colOff>
      <xdr:row>12</xdr:row>
      <xdr:rowOff>154214</xdr:rowOff>
    </xdr:to>
    <xdr:cxnSp macro="">
      <xdr:nvCxnSpPr>
        <xdr:cNvPr id="138" name="直線コネクタ 137"/>
        <xdr:cNvCxnSpPr/>
      </xdr:nvCxnSpPr>
      <xdr:spPr>
        <a:xfrm>
          <a:off x="13004800" y="22007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11</xdr:row>
      <xdr:rowOff>155121</xdr:rowOff>
    </xdr:from>
    <xdr:to>
      <xdr:col>24</xdr:col>
      <xdr:colOff>82550</xdr:colOff>
      <xdr:row>12</xdr:row>
      <xdr:rowOff>85271</xdr:rowOff>
    </xdr:to>
    <xdr:sp macro="" textlink="">
      <xdr:nvSpPr>
        <xdr:cNvPr id="148" name="円/楕円 147"/>
        <xdr:cNvSpPr/>
      </xdr:nvSpPr>
      <xdr:spPr>
        <a:xfrm>
          <a:off x="16459200" y="20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11</xdr:row>
      <xdr:rowOff>63698</xdr:rowOff>
    </xdr:from>
    <xdr:ext cx="762000" cy="259045"/>
    <xdr:sp macro="" textlink="">
      <xdr:nvSpPr>
        <xdr:cNvPr id="149" name="物件費該当値テキスト"/>
        <xdr:cNvSpPr txBox="1"/>
      </xdr:nvSpPr>
      <xdr:spPr>
        <a:xfrm>
          <a:off x="16598900" y="19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514350</xdr:colOff>
      <xdr:row>11</xdr:row>
      <xdr:rowOff>166007</xdr:rowOff>
    </xdr:from>
    <xdr:to>
      <xdr:col>22</xdr:col>
      <xdr:colOff>615950</xdr:colOff>
      <xdr:row>12</xdr:row>
      <xdr:rowOff>96157</xdr:rowOff>
    </xdr:to>
    <xdr:sp macro="" textlink="">
      <xdr:nvSpPr>
        <xdr:cNvPr id="150" name="円/楕円 149"/>
        <xdr:cNvSpPr/>
      </xdr:nvSpPr>
      <xdr:spPr>
        <a:xfrm>
          <a:off x="15621000" y="205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10</xdr:row>
      <xdr:rowOff>106334</xdr:rowOff>
    </xdr:from>
    <xdr:ext cx="736600" cy="259045"/>
    <xdr:sp macro="" textlink="">
      <xdr:nvSpPr>
        <xdr:cNvPr id="151" name="テキスト ボックス 150"/>
        <xdr:cNvSpPr txBox="1"/>
      </xdr:nvSpPr>
      <xdr:spPr>
        <a:xfrm>
          <a:off x="15290800" y="182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38100</xdr:rowOff>
    </xdr:from>
    <xdr:to>
      <xdr:col>21</xdr:col>
      <xdr:colOff>412750</xdr:colOff>
      <xdr:row>12</xdr:row>
      <xdr:rowOff>139700</xdr:rowOff>
    </xdr:to>
    <xdr:sp macro="" textlink="">
      <xdr:nvSpPr>
        <xdr:cNvPr id="152" name="円/楕円 151"/>
        <xdr:cNvSpPr/>
      </xdr:nvSpPr>
      <xdr:spPr>
        <a:xfrm>
          <a:off x="147320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10</xdr:row>
      <xdr:rowOff>149877</xdr:rowOff>
    </xdr:from>
    <xdr:ext cx="762000" cy="259045"/>
    <xdr:sp macro="" textlink="">
      <xdr:nvSpPr>
        <xdr:cNvPr id="153" name="テキスト ボックス 152"/>
        <xdr:cNvSpPr txBox="1"/>
      </xdr:nvSpPr>
      <xdr:spPr>
        <a:xfrm>
          <a:off x="144018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103414</xdr:rowOff>
    </xdr:from>
    <xdr:to>
      <xdr:col>20</xdr:col>
      <xdr:colOff>209550</xdr:colOff>
      <xdr:row>13</xdr:row>
      <xdr:rowOff>33564</xdr:rowOff>
    </xdr:to>
    <xdr:sp macro="" textlink="">
      <xdr:nvSpPr>
        <xdr:cNvPr id="154" name="円/楕円 153"/>
        <xdr:cNvSpPr/>
      </xdr:nvSpPr>
      <xdr:spPr>
        <a:xfrm>
          <a:off x="13843000" y="2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43741</xdr:rowOff>
    </xdr:from>
    <xdr:ext cx="762000" cy="259045"/>
    <xdr:sp macro="" textlink="">
      <xdr:nvSpPr>
        <xdr:cNvPr id="155" name="テキスト ボックス 154"/>
        <xdr:cNvSpPr txBox="1"/>
      </xdr:nvSpPr>
      <xdr:spPr>
        <a:xfrm>
          <a:off x="13512800" y="19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92529</xdr:rowOff>
    </xdr:from>
    <xdr:to>
      <xdr:col>19</xdr:col>
      <xdr:colOff>6350</xdr:colOff>
      <xdr:row>13</xdr:row>
      <xdr:rowOff>22679</xdr:rowOff>
    </xdr:to>
    <xdr:sp macro="" textlink="">
      <xdr:nvSpPr>
        <xdr:cNvPr id="156" name="円/楕円 155"/>
        <xdr:cNvSpPr/>
      </xdr:nvSpPr>
      <xdr:spPr>
        <a:xfrm>
          <a:off x="12954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32856</xdr:rowOff>
    </xdr:from>
    <xdr:ext cx="762000" cy="259045"/>
    <xdr:sp macro="" textlink="">
      <xdr:nvSpPr>
        <xdr:cNvPr id="157" name="テキスト ボックス 156"/>
        <xdr:cNvSpPr txBox="1"/>
      </xdr:nvSpPr>
      <xdr:spPr>
        <a:xfrm>
          <a:off x="12623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生活保護費や障害福祉サービス給付費が増加し、類似団体平均を上回る傾向にあ</a:t>
          </a:r>
          <a:r>
            <a:rPr kumimoji="0" lang="ja-JP" altLang="en-US" sz="1400" b="0" i="0" u="none" strike="noStrike" kern="0" cap="none" spc="0" normalizeH="0" baseline="0" noProof="0">
              <a:ln>
                <a:noFill/>
              </a:ln>
              <a:solidFill>
                <a:prstClr val="black"/>
              </a:solidFill>
              <a:effectLst/>
              <a:uLnTx/>
              <a:uFillTx/>
              <a:latin typeface="+mn-lt"/>
              <a:ea typeface="+mn-ea"/>
              <a:cs typeface="+mn-cs"/>
            </a:rPr>
            <a:t>ったが、本年度は生活保護費の減少により類似団体平均を下回った</a:t>
          </a:r>
          <a:r>
            <a:rPr kumimoji="0" lang="ja-JP" altLang="ja-JP" sz="1400" b="0" i="0" u="none" strike="noStrike" kern="0" cap="none" spc="0" normalizeH="0" baseline="0" noProof="0">
              <a:ln>
                <a:noFill/>
              </a:ln>
              <a:solidFill>
                <a:prstClr val="black"/>
              </a:solidFill>
              <a:effectLst/>
              <a:uLnTx/>
              <a:uFillTx/>
              <a:latin typeface="+mn-lt"/>
              <a:ea typeface="+mn-ea"/>
              <a:cs typeface="+mn-cs"/>
            </a:rPr>
            <a:t>。</a:t>
          </a:r>
          <a:r>
            <a:rPr kumimoji="0" lang="ja-JP" altLang="en-US" sz="1400" b="0" i="0" u="none" strike="noStrike" kern="0" cap="none" spc="0" normalizeH="0" baseline="0" noProof="0">
              <a:ln>
                <a:noFill/>
              </a:ln>
              <a:solidFill>
                <a:prstClr val="black"/>
              </a:solidFill>
              <a:effectLst/>
              <a:uLnTx/>
              <a:uFillTx/>
              <a:latin typeface="+mn-lt"/>
              <a:ea typeface="+mn-ea"/>
              <a:cs typeface="+mn-cs"/>
            </a:rPr>
            <a:t>今後においても、</a:t>
          </a:r>
          <a:r>
            <a:rPr kumimoji="0" lang="ja-JP" altLang="ja-JP" sz="1400" b="0" i="0" u="none" strike="noStrike" kern="0" cap="none" spc="0" normalizeH="0" baseline="0" noProof="0">
              <a:ln>
                <a:noFill/>
              </a:ln>
              <a:solidFill>
                <a:prstClr val="black"/>
              </a:solidFill>
              <a:effectLst/>
              <a:uLnTx/>
              <a:uFillTx/>
              <a:latin typeface="+mn-lt"/>
              <a:ea typeface="+mn-ea"/>
              <a:cs typeface="+mn-cs"/>
            </a:rPr>
            <a:t>生活保護費については、資格審査の適正化やレセプト点検実施などにより、適正給付に努め扶助費の抑制を図る。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42635</xdr:rowOff>
    </xdr:from>
    <xdr:to>
      <xdr:col>7</xdr:col>
      <xdr:colOff>15875</xdr:colOff>
      <xdr:row>55</xdr:row>
      <xdr:rowOff>129722</xdr:rowOff>
    </xdr:to>
    <xdr:cxnSp macro="">
      <xdr:nvCxnSpPr>
        <xdr:cNvPr id="192" name="直線コネクタ 191"/>
        <xdr:cNvCxnSpPr/>
      </xdr:nvCxnSpPr>
      <xdr:spPr>
        <a:xfrm>
          <a:off x="3987800" y="94723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42635</xdr:rowOff>
    </xdr:from>
    <xdr:to>
      <xdr:col>5</xdr:col>
      <xdr:colOff>549275</xdr:colOff>
      <xdr:row>56</xdr:row>
      <xdr:rowOff>67128</xdr:rowOff>
    </xdr:to>
    <xdr:cxnSp macro="">
      <xdr:nvCxnSpPr>
        <xdr:cNvPr id="195" name="直線コネクタ 194"/>
        <xdr:cNvCxnSpPr/>
      </xdr:nvCxnSpPr>
      <xdr:spPr>
        <a:xfrm flipV="1">
          <a:off x="3098800" y="94723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67128</xdr:rowOff>
    </xdr:from>
    <xdr:to>
      <xdr:col>4</xdr:col>
      <xdr:colOff>346075</xdr:colOff>
      <xdr:row>56</xdr:row>
      <xdr:rowOff>99785</xdr:rowOff>
    </xdr:to>
    <xdr:cxnSp macro="">
      <xdr:nvCxnSpPr>
        <xdr:cNvPr id="198" name="直線コネクタ 197"/>
        <xdr:cNvCxnSpPr/>
      </xdr:nvCxnSpPr>
      <xdr:spPr>
        <a:xfrm flipV="1">
          <a:off x="2209800" y="9668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162378</xdr:rowOff>
    </xdr:from>
    <xdr:to>
      <xdr:col>3</xdr:col>
      <xdr:colOff>142875</xdr:colOff>
      <xdr:row>56</xdr:row>
      <xdr:rowOff>99785</xdr:rowOff>
    </xdr:to>
    <xdr:cxnSp macro="">
      <xdr:nvCxnSpPr>
        <xdr:cNvPr id="201" name="直線コネクタ 200"/>
        <xdr:cNvCxnSpPr/>
      </xdr:nvCxnSpPr>
      <xdr:spPr>
        <a:xfrm>
          <a:off x="1320800" y="9592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78922</xdr:rowOff>
    </xdr:from>
    <xdr:to>
      <xdr:col>7</xdr:col>
      <xdr:colOff>66675</xdr:colOff>
      <xdr:row>56</xdr:row>
      <xdr:rowOff>9072</xdr:rowOff>
    </xdr:to>
    <xdr:sp macro="" textlink="">
      <xdr:nvSpPr>
        <xdr:cNvPr id="211" name="円/楕円 210"/>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95449</xdr:rowOff>
    </xdr:from>
    <xdr:ext cx="762000" cy="259045"/>
    <xdr:sp macro="" textlink="">
      <xdr:nvSpPr>
        <xdr:cNvPr id="212" name="扶助費該当値テキスト"/>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163285</xdr:rowOff>
    </xdr:from>
    <xdr:to>
      <xdr:col>5</xdr:col>
      <xdr:colOff>600075</xdr:colOff>
      <xdr:row>55</xdr:row>
      <xdr:rowOff>93435</xdr:rowOff>
    </xdr:to>
    <xdr:sp macro="" textlink="">
      <xdr:nvSpPr>
        <xdr:cNvPr id="213" name="円/楕円 212"/>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214" name="テキスト ボックス 213"/>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16328</xdr:rowOff>
    </xdr:from>
    <xdr:to>
      <xdr:col>4</xdr:col>
      <xdr:colOff>396875</xdr:colOff>
      <xdr:row>56</xdr:row>
      <xdr:rowOff>117928</xdr:rowOff>
    </xdr:to>
    <xdr:sp macro="" textlink="">
      <xdr:nvSpPr>
        <xdr:cNvPr id="215" name="円/楕円 214"/>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102705</xdr:rowOff>
    </xdr:from>
    <xdr:ext cx="762000" cy="259045"/>
    <xdr:sp macro="" textlink="">
      <xdr:nvSpPr>
        <xdr:cNvPr id="216" name="テキスト ボックス 215"/>
        <xdr:cNvSpPr txBox="1"/>
      </xdr:nvSpPr>
      <xdr:spPr>
        <a:xfrm>
          <a:off x="2717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48985</xdr:rowOff>
    </xdr:from>
    <xdr:to>
      <xdr:col>3</xdr:col>
      <xdr:colOff>193675</xdr:colOff>
      <xdr:row>56</xdr:row>
      <xdr:rowOff>150585</xdr:rowOff>
    </xdr:to>
    <xdr:sp macro="" textlink="">
      <xdr:nvSpPr>
        <xdr:cNvPr id="217" name="円/楕円 216"/>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135362</xdr:rowOff>
    </xdr:from>
    <xdr:ext cx="762000" cy="259045"/>
    <xdr:sp macro="" textlink="">
      <xdr:nvSpPr>
        <xdr:cNvPr id="218" name="テキスト ボックス 217"/>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111578</xdr:rowOff>
    </xdr:from>
    <xdr:to>
      <xdr:col>1</xdr:col>
      <xdr:colOff>676275</xdr:colOff>
      <xdr:row>56</xdr:row>
      <xdr:rowOff>41728</xdr:rowOff>
    </xdr:to>
    <xdr:sp macro="" textlink="">
      <xdr:nvSpPr>
        <xdr:cNvPr id="219" name="円/楕円 218"/>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26505</xdr:rowOff>
    </xdr:from>
    <xdr:ext cx="762000" cy="259045"/>
    <xdr:sp macro="" textlink="">
      <xdr:nvSpPr>
        <xdr:cNvPr id="220" name="テキスト ボックス 219"/>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ふるさと納税で積み立てた基金を、下水道事業繰出金をはじめ、諸事業に充当したため、数値自体は大幅に改善している。しかし、交付税を中心とした歳入経常一般財源が大きく減少したために、前年度同数値となった。依然として類似団体平均及び全国平均を上回っており今後の数値に注視す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55</xdr:row>
      <xdr:rowOff>100330</xdr:rowOff>
    </xdr:to>
    <xdr:cxnSp macro="">
      <xdr:nvCxnSpPr>
        <xdr:cNvPr id="253" name="直線コネクタ 252"/>
        <xdr:cNvCxnSpPr/>
      </xdr:nvCxnSpPr>
      <xdr:spPr>
        <a:xfrm>
          <a:off x="15671800" y="9530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56</xdr:row>
      <xdr:rowOff>50800</xdr:rowOff>
    </xdr:to>
    <xdr:cxnSp macro="">
      <xdr:nvCxnSpPr>
        <xdr:cNvPr id="256" name="直線コネクタ 255"/>
        <xdr:cNvCxnSpPr/>
      </xdr:nvCxnSpPr>
      <xdr:spPr>
        <a:xfrm flipV="1">
          <a:off x="14782800" y="9530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xdr:rowOff>
    </xdr:from>
    <xdr:to>
      <xdr:col>21</xdr:col>
      <xdr:colOff>361950</xdr:colOff>
      <xdr:row>56</xdr:row>
      <xdr:rowOff>50800</xdr:rowOff>
    </xdr:to>
    <xdr:cxnSp macro="">
      <xdr:nvCxnSpPr>
        <xdr:cNvPr id="259" name="直線コネクタ 258"/>
        <xdr:cNvCxnSpPr/>
      </xdr:nvCxnSpPr>
      <xdr:spPr>
        <a:xfrm>
          <a:off x="13893800" y="926338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xdr:rowOff>
    </xdr:from>
    <xdr:to>
      <xdr:col>20</xdr:col>
      <xdr:colOff>158750</xdr:colOff>
      <xdr:row>54</xdr:row>
      <xdr:rowOff>81280</xdr:rowOff>
    </xdr:to>
    <xdr:cxnSp macro="">
      <xdr:nvCxnSpPr>
        <xdr:cNvPr id="262" name="直線コネクタ 261"/>
        <xdr:cNvCxnSpPr/>
      </xdr:nvCxnSpPr>
      <xdr:spPr>
        <a:xfrm flipV="1">
          <a:off x="13004800" y="9263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49530</xdr:rowOff>
    </xdr:from>
    <xdr:to>
      <xdr:col>24</xdr:col>
      <xdr:colOff>82550</xdr:colOff>
      <xdr:row>55</xdr:row>
      <xdr:rowOff>151130</xdr:rowOff>
    </xdr:to>
    <xdr:sp macro="" textlink="">
      <xdr:nvSpPr>
        <xdr:cNvPr id="272" name="円/楕円 271"/>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21607</xdr:rowOff>
    </xdr:from>
    <xdr:ext cx="762000" cy="259045"/>
    <xdr:sp macro="" textlink="">
      <xdr:nvSpPr>
        <xdr:cNvPr id="273" name="その他該当値テキスト"/>
        <xdr:cNvSpPr txBox="1"/>
      </xdr:nvSpPr>
      <xdr:spPr>
        <a:xfrm>
          <a:off x="165989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74" name="円/楕円 273"/>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135907</xdr:rowOff>
    </xdr:from>
    <xdr:ext cx="736600" cy="259045"/>
    <xdr:sp macro="" textlink="">
      <xdr:nvSpPr>
        <xdr:cNvPr id="275" name="テキスト ボックス 274"/>
        <xdr:cNvSpPr txBox="1"/>
      </xdr:nvSpPr>
      <xdr:spPr>
        <a:xfrm>
          <a:off x="15290800" y="956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6" name="円/楕円 275"/>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86377</xdr:rowOff>
    </xdr:from>
    <xdr:ext cx="762000" cy="259045"/>
    <xdr:sp macro="" textlink="">
      <xdr:nvSpPr>
        <xdr:cNvPr id="277" name="テキスト ボックス 276"/>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125730</xdr:rowOff>
    </xdr:from>
    <xdr:to>
      <xdr:col>20</xdr:col>
      <xdr:colOff>209550</xdr:colOff>
      <xdr:row>54</xdr:row>
      <xdr:rowOff>55880</xdr:rowOff>
    </xdr:to>
    <xdr:sp macro="" textlink="">
      <xdr:nvSpPr>
        <xdr:cNvPr id="278" name="円/楕円 277"/>
        <xdr:cNvSpPr/>
      </xdr:nvSpPr>
      <xdr:spPr>
        <a:xfrm>
          <a:off x="13843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66057</xdr:rowOff>
    </xdr:from>
    <xdr:ext cx="762000" cy="259045"/>
    <xdr:sp macro="" textlink="">
      <xdr:nvSpPr>
        <xdr:cNvPr id="279" name="テキスト ボックス 278"/>
        <xdr:cNvSpPr txBox="1"/>
      </xdr:nvSpPr>
      <xdr:spPr>
        <a:xfrm>
          <a:off x="13512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30480</xdr:rowOff>
    </xdr:from>
    <xdr:to>
      <xdr:col>19</xdr:col>
      <xdr:colOff>6350</xdr:colOff>
      <xdr:row>54</xdr:row>
      <xdr:rowOff>132080</xdr:rowOff>
    </xdr:to>
    <xdr:sp macro="" textlink="">
      <xdr:nvSpPr>
        <xdr:cNvPr id="280" name="円/楕円 279"/>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142257</xdr:rowOff>
    </xdr:from>
    <xdr:ext cx="762000" cy="259045"/>
    <xdr:sp macro="" textlink="">
      <xdr:nvSpPr>
        <xdr:cNvPr id="281" name="テキスト ボックス 280"/>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ごみ処理施設や斎場運営を一部事務組合にて実施しており、</a:t>
          </a:r>
          <a:r>
            <a:rPr kumimoji="1" lang="ja-JP" altLang="en-US" sz="1400" b="0" i="0" u="none" strike="noStrike" kern="0" cap="none" spc="0" normalizeH="0" baseline="0" noProof="0">
              <a:ln>
                <a:noFill/>
              </a:ln>
              <a:solidFill>
                <a:prstClr val="black"/>
              </a:solidFill>
              <a:effectLst/>
              <a:uLnTx/>
              <a:uFillTx/>
              <a:latin typeface="+mn-lt"/>
              <a:ea typeface="+mn-ea"/>
              <a:cs typeface="+mn-cs"/>
            </a:rPr>
            <a:t>施設整備の</a:t>
          </a:r>
          <a:r>
            <a:rPr kumimoji="1" lang="ja-JP" altLang="ja-JP" sz="1400" b="0" i="0" u="none" strike="noStrike" kern="0" cap="none" spc="0" normalizeH="0" baseline="0" noProof="0">
              <a:ln>
                <a:noFill/>
              </a:ln>
              <a:solidFill>
                <a:prstClr val="black"/>
              </a:solidFill>
              <a:effectLst/>
              <a:uLnTx/>
              <a:uFillTx/>
              <a:latin typeface="+mn-lt"/>
              <a:ea typeface="+mn-ea"/>
              <a:cs typeface="+mn-cs"/>
            </a:rPr>
            <a:t>起債償還の負担金が多額</a:t>
          </a:r>
          <a:r>
            <a:rPr kumimoji="1" lang="ja-JP" altLang="en-US" sz="1400" b="0" i="0" u="none" strike="noStrike" kern="0" cap="none" spc="0" normalizeH="0" baseline="0" noProof="0">
              <a:ln>
                <a:noFill/>
              </a:ln>
              <a:solidFill>
                <a:prstClr val="black"/>
              </a:solidFill>
              <a:effectLst/>
              <a:uLnTx/>
              <a:uFillTx/>
              <a:latin typeface="+mn-lt"/>
              <a:ea typeface="+mn-ea"/>
              <a:cs typeface="+mn-cs"/>
            </a:rPr>
            <a:t>であったことなどから、</a:t>
          </a:r>
          <a:r>
            <a:rPr kumimoji="1" lang="ja-JP" altLang="ja-JP" sz="1400" b="0" i="0" u="none" strike="noStrike" kern="0" cap="none" spc="0" normalizeH="0" baseline="0" noProof="0">
              <a:ln>
                <a:noFill/>
              </a:ln>
              <a:solidFill>
                <a:prstClr val="black"/>
              </a:solidFill>
              <a:effectLst/>
              <a:uLnTx/>
              <a:uFillTx/>
              <a:latin typeface="+mn-lt"/>
              <a:ea typeface="+mn-ea"/>
              <a:cs typeface="+mn-cs"/>
            </a:rPr>
            <a:t>類似団体平均及び全国平均を上回</a:t>
          </a:r>
          <a:r>
            <a:rPr kumimoji="1" lang="ja-JP" altLang="en-US" sz="1400" b="0" i="0" u="none" strike="noStrike" kern="0" cap="none" spc="0" normalizeH="0" baseline="0" noProof="0">
              <a:ln>
                <a:noFill/>
              </a:ln>
              <a:solidFill>
                <a:prstClr val="black"/>
              </a:solidFill>
              <a:effectLst/>
              <a:uLnTx/>
              <a:uFillTx/>
              <a:latin typeface="+mn-lt"/>
              <a:ea typeface="+mn-ea"/>
              <a:cs typeface="+mn-cs"/>
            </a:rPr>
            <a:t>る傾向にあったが、起債</a:t>
          </a:r>
          <a:r>
            <a:rPr kumimoji="1" lang="ja-JP" altLang="ja-JP" sz="1400" b="0" i="0" u="none" strike="noStrike" kern="0" cap="none" spc="0" normalizeH="0" baseline="0" noProof="0">
              <a:ln>
                <a:noFill/>
              </a:ln>
              <a:solidFill>
                <a:prstClr val="black"/>
              </a:solidFill>
              <a:effectLst/>
              <a:uLnTx/>
              <a:uFillTx/>
              <a:latin typeface="+mn-lt"/>
              <a:ea typeface="+mn-ea"/>
              <a:cs typeface="+mn-cs"/>
            </a:rPr>
            <a:t>償還</a:t>
          </a:r>
          <a:r>
            <a:rPr kumimoji="1" lang="ja-JP" altLang="en-US" sz="1400" b="0" i="0" u="none" strike="noStrike" kern="0" cap="none" spc="0" normalizeH="0" baseline="0" noProof="0">
              <a:ln>
                <a:noFill/>
              </a:ln>
              <a:solidFill>
                <a:prstClr val="black"/>
              </a:solidFill>
              <a:effectLst/>
              <a:uLnTx/>
              <a:uFillTx/>
              <a:latin typeface="+mn-lt"/>
              <a:ea typeface="+mn-ea"/>
              <a:cs typeface="+mn-cs"/>
            </a:rPr>
            <a:t>がほぼ</a:t>
          </a:r>
          <a:r>
            <a:rPr kumimoji="1" lang="ja-JP" altLang="ja-JP" sz="1400" b="0" i="0" u="none" strike="noStrike" kern="0" cap="none" spc="0" normalizeH="0" baseline="0" noProof="0">
              <a:ln>
                <a:noFill/>
              </a:ln>
              <a:solidFill>
                <a:prstClr val="black"/>
              </a:solidFill>
              <a:effectLst/>
              <a:uLnTx/>
              <a:uFillTx/>
              <a:latin typeface="+mn-lt"/>
              <a:ea typeface="+mn-ea"/>
              <a:cs typeface="+mn-cs"/>
            </a:rPr>
            <a:t>終了</a:t>
          </a:r>
          <a:r>
            <a:rPr kumimoji="1" lang="ja-JP" altLang="en-US" sz="1400" b="0" i="0" u="none" strike="noStrike" kern="0" cap="none" spc="0" normalizeH="0" baseline="0" noProof="0">
              <a:ln>
                <a:noFill/>
              </a:ln>
              <a:solidFill>
                <a:prstClr val="black"/>
              </a:solidFill>
              <a:effectLst/>
              <a:uLnTx/>
              <a:uFillTx/>
              <a:latin typeface="+mn-lt"/>
              <a:ea typeface="+mn-ea"/>
              <a:cs typeface="+mn-cs"/>
            </a:rPr>
            <a:t>しつつあり、平成２８年度は、類似団体平均及び全国平均を下回った。しかしながら、</a:t>
          </a:r>
          <a:r>
            <a:rPr kumimoji="1" lang="ja-JP" altLang="ja-JP" sz="1400" b="0" i="0" u="none" strike="noStrike" kern="0" cap="none" spc="0" normalizeH="0" baseline="0" noProof="0">
              <a:ln>
                <a:noFill/>
              </a:ln>
              <a:solidFill>
                <a:prstClr val="black"/>
              </a:solidFill>
              <a:effectLst/>
              <a:uLnTx/>
              <a:uFillTx/>
              <a:latin typeface="+mn-lt"/>
              <a:ea typeface="+mn-ea"/>
              <a:cs typeface="+mn-cs"/>
            </a:rPr>
            <a:t>依然高い水準であるので、任意の補助金等についてもより一層精査し、数値の抑制に努める。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72136</xdr:rowOff>
    </xdr:to>
    <xdr:cxnSp macro="">
      <xdr:nvCxnSpPr>
        <xdr:cNvPr id="311" name="直線コネクタ 310"/>
        <xdr:cNvCxnSpPr/>
      </xdr:nvCxnSpPr>
      <xdr:spPr>
        <a:xfrm flipV="1">
          <a:off x="15671800" y="616661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36</xdr:row>
      <xdr:rowOff>122428</xdr:rowOff>
    </xdr:to>
    <xdr:cxnSp macro="">
      <xdr:nvCxnSpPr>
        <xdr:cNvPr id="314" name="直線コネクタ 313"/>
        <xdr:cNvCxnSpPr/>
      </xdr:nvCxnSpPr>
      <xdr:spPr>
        <a:xfrm flipV="1">
          <a:off x="14782800" y="62443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37</xdr:row>
      <xdr:rowOff>106426</xdr:rowOff>
    </xdr:to>
    <xdr:cxnSp macro="">
      <xdr:nvCxnSpPr>
        <xdr:cNvPr id="317" name="直線コネクタ 316"/>
        <xdr:cNvCxnSpPr/>
      </xdr:nvCxnSpPr>
      <xdr:spPr>
        <a:xfrm flipV="1">
          <a:off x="13893800" y="62946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106426</xdr:rowOff>
    </xdr:from>
    <xdr:to>
      <xdr:col>20</xdr:col>
      <xdr:colOff>158750</xdr:colOff>
      <xdr:row>37</xdr:row>
      <xdr:rowOff>143002</xdr:rowOff>
    </xdr:to>
    <xdr:cxnSp macro="">
      <xdr:nvCxnSpPr>
        <xdr:cNvPr id="320" name="直線コネクタ 319"/>
        <xdr:cNvCxnSpPr/>
      </xdr:nvCxnSpPr>
      <xdr:spPr>
        <a:xfrm flipV="1">
          <a:off x="13004800" y="6450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30" name="円/楕円 329"/>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31"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32" name="円/楕円 331"/>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33" name="テキスト ボックス 332"/>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34" name="円/楕円 333"/>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158005</xdr:rowOff>
    </xdr:from>
    <xdr:ext cx="762000" cy="259045"/>
    <xdr:sp macro="" textlink="">
      <xdr:nvSpPr>
        <xdr:cNvPr id="335" name="テキスト ボックス 334"/>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55626</xdr:rowOff>
    </xdr:from>
    <xdr:to>
      <xdr:col>20</xdr:col>
      <xdr:colOff>209550</xdr:colOff>
      <xdr:row>37</xdr:row>
      <xdr:rowOff>157226</xdr:rowOff>
    </xdr:to>
    <xdr:sp macro="" textlink="">
      <xdr:nvSpPr>
        <xdr:cNvPr id="336" name="円/楕円 335"/>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142003</xdr:rowOff>
    </xdr:from>
    <xdr:ext cx="762000" cy="259045"/>
    <xdr:sp macro="" textlink="">
      <xdr:nvSpPr>
        <xdr:cNvPr id="337" name="テキスト ボックス 336"/>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92202</xdr:rowOff>
    </xdr:from>
    <xdr:to>
      <xdr:col>19</xdr:col>
      <xdr:colOff>6350</xdr:colOff>
      <xdr:row>38</xdr:row>
      <xdr:rowOff>22352</xdr:rowOff>
    </xdr:to>
    <xdr:sp macro="" textlink="">
      <xdr:nvSpPr>
        <xdr:cNvPr id="338" name="円/楕円 337"/>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7129</xdr:rowOff>
    </xdr:from>
    <xdr:ext cx="762000" cy="259045"/>
    <xdr:sp macro="" textlink="">
      <xdr:nvSpPr>
        <xdr:cNvPr id="339" name="テキスト ボックス 338"/>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新規</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地方債</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の発行の抑制や補償金免除繰上償還制度の活用（平成１９～２１年度）等により、市債残高は徐々に減少しており、公債費の経常収支比率は改善傾向にあった。しかし、補償金免除繰上償還の財源として発行した借換債の元金の償還が始ま</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ったうえに、過疎対策事業債の元金償還も始まり、</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経常収支比率に占める公債費の割合は高止まりを続けている。今後も</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地方債</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の新規発行額の抑制を行うとともに繰上償還を行うことにより公債費の圧縮を行い</a:t>
          </a:r>
          <a:r>
            <a:rPr kumimoji="0" lang="ja-JP" altLang="ja-JP" sz="1200" b="0" i="0" u="none" strike="noStrike" kern="0" cap="none" spc="0" normalizeH="0" baseline="0" noProof="0">
              <a:ln>
                <a:noFill/>
              </a:ln>
              <a:solidFill>
                <a:prstClr val="black"/>
              </a:solidFill>
              <a:effectLst/>
              <a:uLnTx/>
              <a:uFillTx/>
              <a:latin typeface="+mn-lt"/>
              <a:ea typeface="+mn-ea"/>
              <a:cs typeface="+mn-cs"/>
            </a:rPr>
            <a:t>、経常収支比率の改善に努める。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136525</xdr:rowOff>
    </xdr:from>
    <xdr:to>
      <xdr:col>7</xdr:col>
      <xdr:colOff>15875</xdr:colOff>
      <xdr:row>76</xdr:row>
      <xdr:rowOff>26036</xdr:rowOff>
    </xdr:to>
    <xdr:cxnSp macro="">
      <xdr:nvCxnSpPr>
        <xdr:cNvPr id="371" name="直線コネクタ 370"/>
        <xdr:cNvCxnSpPr/>
      </xdr:nvCxnSpPr>
      <xdr:spPr>
        <a:xfrm>
          <a:off x="3987800" y="12995275"/>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136525</xdr:rowOff>
    </xdr:from>
    <xdr:to>
      <xdr:col>5</xdr:col>
      <xdr:colOff>549275</xdr:colOff>
      <xdr:row>76</xdr:row>
      <xdr:rowOff>10795</xdr:rowOff>
    </xdr:to>
    <xdr:cxnSp macro="">
      <xdr:nvCxnSpPr>
        <xdr:cNvPr id="374" name="直線コネクタ 373"/>
        <xdr:cNvCxnSpPr/>
      </xdr:nvCxnSpPr>
      <xdr:spPr>
        <a:xfrm flipV="1">
          <a:off x="3098800" y="129952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10795</xdr:rowOff>
    </xdr:from>
    <xdr:to>
      <xdr:col>4</xdr:col>
      <xdr:colOff>346075</xdr:colOff>
      <xdr:row>76</xdr:row>
      <xdr:rowOff>31750</xdr:rowOff>
    </xdr:to>
    <xdr:cxnSp macro="">
      <xdr:nvCxnSpPr>
        <xdr:cNvPr id="377" name="直線コネクタ 376"/>
        <xdr:cNvCxnSpPr/>
      </xdr:nvCxnSpPr>
      <xdr:spPr>
        <a:xfrm flipV="1">
          <a:off x="2209800" y="130409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31750</xdr:rowOff>
    </xdr:from>
    <xdr:to>
      <xdr:col>3</xdr:col>
      <xdr:colOff>142875</xdr:colOff>
      <xdr:row>76</xdr:row>
      <xdr:rowOff>41275</xdr:rowOff>
    </xdr:to>
    <xdr:cxnSp macro="">
      <xdr:nvCxnSpPr>
        <xdr:cNvPr id="380" name="直線コネクタ 379"/>
        <xdr:cNvCxnSpPr/>
      </xdr:nvCxnSpPr>
      <xdr:spPr>
        <a:xfrm flipV="1">
          <a:off x="1320800" y="130619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146686</xdr:rowOff>
    </xdr:from>
    <xdr:to>
      <xdr:col>7</xdr:col>
      <xdr:colOff>66675</xdr:colOff>
      <xdr:row>76</xdr:row>
      <xdr:rowOff>76836</xdr:rowOff>
    </xdr:to>
    <xdr:sp macro="" textlink="">
      <xdr:nvSpPr>
        <xdr:cNvPr id="390" name="円/楕円 389"/>
        <xdr:cNvSpPr/>
      </xdr:nvSpPr>
      <xdr:spPr>
        <a:xfrm>
          <a:off x="4775200" y="130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118763</xdr:rowOff>
    </xdr:from>
    <xdr:ext cx="762000" cy="259045"/>
    <xdr:sp macro="" textlink="">
      <xdr:nvSpPr>
        <xdr:cNvPr id="391" name="公債費該当値テキスト"/>
        <xdr:cNvSpPr txBox="1"/>
      </xdr:nvSpPr>
      <xdr:spPr>
        <a:xfrm>
          <a:off x="4914900" y="129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85725</xdr:rowOff>
    </xdr:from>
    <xdr:to>
      <xdr:col>5</xdr:col>
      <xdr:colOff>600075</xdr:colOff>
      <xdr:row>76</xdr:row>
      <xdr:rowOff>15875</xdr:rowOff>
    </xdr:to>
    <xdr:sp macro="" textlink="">
      <xdr:nvSpPr>
        <xdr:cNvPr id="392" name="円/楕円 391"/>
        <xdr:cNvSpPr/>
      </xdr:nvSpPr>
      <xdr:spPr>
        <a:xfrm>
          <a:off x="39370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652</xdr:rowOff>
    </xdr:from>
    <xdr:ext cx="736600" cy="259045"/>
    <xdr:sp macro="" textlink="">
      <xdr:nvSpPr>
        <xdr:cNvPr id="393" name="テキスト ボックス 392"/>
        <xdr:cNvSpPr txBox="1"/>
      </xdr:nvSpPr>
      <xdr:spPr>
        <a:xfrm>
          <a:off x="3606800" y="13030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131445</xdr:rowOff>
    </xdr:from>
    <xdr:to>
      <xdr:col>4</xdr:col>
      <xdr:colOff>396875</xdr:colOff>
      <xdr:row>76</xdr:row>
      <xdr:rowOff>61595</xdr:rowOff>
    </xdr:to>
    <xdr:sp macro="" textlink="">
      <xdr:nvSpPr>
        <xdr:cNvPr id="394" name="円/楕円 393"/>
        <xdr:cNvSpPr/>
      </xdr:nvSpPr>
      <xdr:spPr>
        <a:xfrm>
          <a:off x="3048000" y="129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46372</xdr:rowOff>
    </xdr:from>
    <xdr:ext cx="762000" cy="259045"/>
    <xdr:sp macro="" textlink="">
      <xdr:nvSpPr>
        <xdr:cNvPr id="395" name="テキスト ボックス 394"/>
        <xdr:cNvSpPr txBox="1"/>
      </xdr:nvSpPr>
      <xdr:spPr>
        <a:xfrm>
          <a:off x="2717800" y="130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152400</xdr:rowOff>
    </xdr:from>
    <xdr:to>
      <xdr:col>3</xdr:col>
      <xdr:colOff>193675</xdr:colOff>
      <xdr:row>76</xdr:row>
      <xdr:rowOff>82550</xdr:rowOff>
    </xdr:to>
    <xdr:sp macro="" textlink="">
      <xdr:nvSpPr>
        <xdr:cNvPr id="396" name="円/楕円 395"/>
        <xdr:cNvSpPr/>
      </xdr:nvSpPr>
      <xdr:spPr>
        <a:xfrm>
          <a:off x="2159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67327</xdr:rowOff>
    </xdr:from>
    <xdr:ext cx="762000" cy="259045"/>
    <xdr:sp macro="" textlink="">
      <xdr:nvSpPr>
        <xdr:cNvPr id="397" name="テキスト ボックス 396"/>
        <xdr:cNvSpPr txBox="1"/>
      </xdr:nvSpPr>
      <xdr:spPr>
        <a:xfrm>
          <a:off x="1828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161925</xdr:rowOff>
    </xdr:from>
    <xdr:to>
      <xdr:col>1</xdr:col>
      <xdr:colOff>676275</xdr:colOff>
      <xdr:row>76</xdr:row>
      <xdr:rowOff>92075</xdr:rowOff>
    </xdr:to>
    <xdr:sp macro="" textlink="">
      <xdr:nvSpPr>
        <xdr:cNvPr id="398" name="円/楕円 397"/>
        <xdr:cNvSpPr/>
      </xdr:nvSpPr>
      <xdr:spPr>
        <a:xfrm>
          <a:off x="12700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76852</xdr:rowOff>
    </xdr:from>
    <xdr:ext cx="762000" cy="259045"/>
    <xdr:sp macro="" textlink="">
      <xdr:nvSpPr>
        <xdr:cNvPr id="399" name="テキスト ボックス 398"/>
        <xdr:cNvSpPr txBox="1"/>
      </xdr:nvSpPr>
      <xdr:spPr>
        <a:xfrm>
          <a:off x="939800" y="1310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公債費以外に係る経常収支比率については、</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ふるさと納税を原資として積み立てた、すさきがすきさ基金繰入金を充当したことにより大幅に減少し、</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類似団体平均、全国平均ともに下回っている。今後は、この比率</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を</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維持</a:t>
          </a:r>
          <a:r>
            <a:rPr kumimoji="0" lang="ja-JP" altLang="ja-JP" sz="1400" b="0" i="0" u="none" strike="noStrike" kern="0" cap="none" spc="0" normalizeH="0" baseline="0" noProof="0">
              <a:ln>
                <a:noFill/>
              </a:ln>
              <a:solidFill>
                <a:prstClr val="black"/>
              </a:solidFill>
              <a:effectLst/>
              <a:uLnTx/>
              <a:uFillTx/>
              <a:latin typeface="+mn-lt"/>
              <a:ea typeface="+mn-ea"/>
              <a:cs typeface="+mn-cs"/>
            </a:rPr>
            <a:t>しつつ、公債費に係る経常収支比率を改善させることで経常収支比率全体の数値を</a:t>
          </a:r>
          <a:r>
            <a:rPr kumimoji="0" lang="ja-JP" altLang="en-US" sz="1400" b="0" i="0" u="none" strike="noStrike" kern="0" cap="none" spc="0" normalizeH="0" baseline="0" noProof="0">
              <a:ln>
                <a:noFill/>
              </a:ln>
              <a:solidFill>
                <a:prstClr val="black"/>
              </a:solidFill>
              <a:effectLst/>
              <a:uLnTx/>
              <a:uFillTx/>
              <a:latin typeface="+mn-lt"/>
              <a:ea typeface="+mn-ea"/>
              <a:cs typeface="+mn-cs"/>
            </a:rPr>
            <a:t>全国</a:t>
          </a:r>
          <a:r>
            <a:rPr kumimoji="0" lang="ja-JP" altLang="ja-JP" sz="1400" b="0" i="0" u="none" strike="noStrike" kern="0" cap="none" spc="0" normalizeH="0" baseline="0" noProof="0">
              <a:ln>
                <a:noFill/>
              </a:ln>
              <a:solidFill>
                <a:prstClr val="black"/>
              </a:solidFill>
              <a:effectLst/>
              <a:uLnTx/>
              <a:uFillTx/>
              <a:latin typeface="+mn-lt"/>
              <a:ea typeface="+mn-ea"/>
              <a:cs typeface="+mn-cs"/>
            </a:rPr>
            <a:t>平均に近づけるよう努める。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81280</xdr:rowOff>
    </xdr:from>
    <xdr:to>
      <xdr:col>24</xdr:col>
      <xdr:colOff>31750</xdr:colOff>
      <xdr:row>75</xdr:row>
      <xdr:rowOff>123190</xdr:rowOff>
    </xdr:to>
    <xdr:cxnSp macro="">
      <xdr:nvCxnSpPr>
        <xdr:cNvPr id="432" name="直線コネクタ 431"/>
        <xdr:cNvCxnSpPr/>
      </xdr:nvCxnSpPr>
      <xdr:spPr>
        <a:xfrm flipV="1">
          <a:off x="15671800" y="129400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123190</xdr:rowOff>
    </xdr:from>
    <xdr:to>
      <xdr:col>22</xdr:col>
      <xdr:colOff>565150</xdr:colOff>
      <xdr:row>77</xdr:row>
      <xdr:rowOff>46989</xdr:rowOff>
    </xdr:to>
    <xdr:cxnSp macro="">
      <xdr:nvCxnSpPr>
        <xdr:cNvPr id="435" name="直線コネクタ 434"/>
        <xdr:cNvCxnSpPr/>
      </xdr:nvCxnSpPr>
      <xdr:spPr>
        <a:xfrm flipV="1">
          <a:off x="14782800" y="12981940"/>
          <a:ext cx="889000" cy="26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146050</xdr:rowOff>
    </xdr:from>
    <xdr:to>
      <xdr:col>21</xdr:col>
      <xdr:colOff>361950</xdr:colOff>
      <xdr:row>77</xdr:row>
      <xdr:rowOff>46989</xdr:rowOff>
    </xdr:to>
    <xdr:cxnSp macro="">
      <xdr:nvCxnSpPr>
        <xdr:cNvPr id="438" name="直線コネクタ 437"/>
        <xdr:cNvCxnSpPr/>
      </xdr:nvCxnSpPr>
      <xdr:spPr>
        <a:xfrm>
          <a:off x="13893800" y="131762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146050</xdr:rowOff>
    </xdr:from>
    <xdr:to>
      <xdr:col>20</xdr:col>
      <xdr:colOff>158750</xdr:colOff>
      <xdr:row>76</xdr:row>
      <xdr:rowOff>165100</xdr:rowOff>
    </xdr:to>
    <xdr:cxnSp macro="">
      <xdr:nvCxnSpPr>
        <xdr:cNvPr id="441" name="直線コネクタ 440"/>
        <xdr:cNvCxnSpPr/>
      </xdr:nvCxnSpPr>
      <xdr:spPr>
        <a:xfrm flipV="1">
          <a:off x="13004800" y="1317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30480</xdr:rowOff>
    </xdr:from>
    <xdr:to>
      <xdr:col>24</xdr:col>
      <xdr:colOff>82550</xdr:colOff>
      <xdr:row>75</xdr:row>
      <xdr:rowOff>132080</xdr:rowOff>
    </xdr:to>
    <xdr:sp macro="" textlink="">
      <xdr:nvSpPr>
        <xdr:cNvPr id="451" name="円/楕円 450"/>
        <xdr:cNvSpPr/>
      </xdr:nvSpPr>
      <xdr:spPr>
        <a:xfrm>
          <a:off x="16459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47007</xdr:rowOff>
    </xdr:from>
    <xdr:ext cx="762000" cy="259045"/>
    <xdr:sp macro="" textlink="">
      <xdr:nvSpPr>
        <xdr:cNvPr id="452" name="公債費以外該当値テキスト"/>
        <xdr:cNvSpPr txBox="1"/>
      </xdr:nvSpPr>
      <xdr:spPr>
        <a:xfrm>
          <a:off x="165989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72390</xdr:rowOff>
    </xdr:from>
    <xdr:to>
      <xdr:col>22</xdr:col>
      <xdr:colOff>615950</xdr:colOff>
      <xdr:row>76</xdr:row>
      <xdr:rowOff>2539</xdr:rowOff>
    </xdr:to>
    <xdr:sp macro="" textlink="">
      <xdr:nvSpPr>
        <xdr:cNvPr id="453" name="円/楕円 452"/>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12717</xdr:rowOff>
    </xdr:from>
    <xdr:ext cx="736600" cy="259045"/>
    <xdr:sp macro="" textlink="">
      <xdr:nvSpPr>
        <xdr:cNvPr id="454" name="テキスト ボックス 453"/>
        <xdr:cNvSpPr txBox="1"/>
      </xdr:nvSpPr>
      <xdr:spPr>
        <a:xfrm>
          <a:off x="15290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55" name="円/楕円 454"/>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56" name="テキスト ボックス 45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95250</xdr:rowOff>
    </xdr:from>
    <xdr:to>
      <xdr:col>20</xdr:col>
      <xdr:colOff>209550</xdr:colOff>
      <xdr:row>77</xdr:row>
      <xdr:rowOff>25400</xdr:rowOff>
    </xdr:to>
    <xdr:sp macro="" textlink="">
      <xdr:nvSpPr>
        <xdr:cNvPr id="457" name="円/楕円 456"/>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35577</xdr:rowOff>
    </xdr:from>
    <xdr:ext cx="762000" cy="259045"/>
    <xdr:sp macro="" textlink="">
      <xdr:nvSpPr>
        <xdr:cNvPr id="458" name="テキスト ボックス 457"/>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59" name="円/楕円 458"/>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60" name="テキスト ボックス 459"/>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高知県須崎市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171018</xdr:rowOff>
    </xdr:from>
    <xdr:to>
      <xdr:col>4</xdr:col>
      <xdr:colOff>1117600</xdr:colOff>
      <xdr:row>17</xdr:row>
      <xdr:rowOff>5537</xdr:rowOff>
    </xdr:to>
    <xdr:cxnSp macro="">
      <xdr:nvCxnSpPr>
        <xdr:cNvPr id="50" name="直線コネクタ 49"/>
        <xdr:cNvCxnSpPr/>
      </xdr:nvCxnSpPr>
      <xdr:spPr bwMode="auto">
        <a:xfrm>
          <a:off x="5003800" y="2961843"/>
          <a:ext cx="647700" cy="5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161764</xdr:rowOff>
    </xdr:from>
    <xdr:ext cx="762000" cy="259045"/>
    <xdr:sp macro="" textlink="">
      <xdr:nvSpPr>
        <xdr:cNvPr id="51" name="人口1人当たり決算額の推移平均値テキスト130"/>
        <xdr:cNvSpPr txBox="1"/>
      </xdr:nvSpPr>
      <xdr:spPr>
        <a:xfrm>
          <a:off x="5740400" y="29525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148654</xdr:rowOff>
    </xdr:from>
    <xdr:to>
      <xdr:col>4</xdr:col>
      <xdr:colOff>469900</xdr:colOff>
      <xdr:row>16</xdr:row>
      <xdr:rowOff>171018</xdr:rowOff>
    </xdr:to>
    <xdr:cxnSp macro="">
      <xdr:nvCxnSpPr>
        <xdr:cNvPr id="53" name="直線コネクタ 52"/>
        <xdr:cNvCxnSpPr/>
      </xdr:nvCxnSpPr>
      <xdr:spPr bwMode="auto">
        <a:xfrm>
          <a:off x="4305300" y="2939479"/>
          <a:ext cx="698500" cy="22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148654</xdr:rowOff>
    </xdr:from>
    <xdr:to>
      <xdr:col>3</xdr:col>
      <xdr:colOff>904875</xdr:colOff>
      <xdr:row>17</xdr:row>
      <xdr:rowOff>43993</xdr:rowOff>
    </xdr:to>
    <xdr:cxnSp macro="">
      <xdr:nvCxnSpPr>
        <xdr:cNvPr id="56" name="直線コネクタ 55"/>
        <xdr:cNvCxnSpPr/>
      </xdr:nvCxnSpPr>
      <xdr:spPr bwMode="auto">
        <a:xfrm flipV="1">
          <a:off x="3606800" y="2939479"/>
          <a:ext cx="698500" cy="66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42951</xdr:rowOff>
    </xdr:from>
    <xdr:to>
      <xdr:col>3</xdr:col>
      <xdr:colOff>206375</xdr:colOff>
      <xdr:row>17</xdr:row>
      <xdr:rowOff>43993</xdr:rowOff>
    </xdr:to>
    <xdr:cxnSp macro="">
      <xdr:nvCxnSpPr>
        <xdr:cNvPr id="59" name="直線コネクタ 58"/>
        <xdr:cNvCxnSpPr/>
      </xdr:nvCxnSpPr>
      <xdr:spPr bwMode="auto">
        <a:xfrm>
          <a:off x="2908300" y="3005226"/>
          <a:ext cx="698500" cy="1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126187</xdr:rowOff>
    </xdr:from>
    <xdr:to>
      <xdr:col>5</xdr:col>
      <xdr:colOff>34925</xdr:colOff>
      <xdr:row>17</xdr:row>
      <xdr:rowOff>56337</xdr:rowOff>
    </xdr:to>
    <xdr:sp macro="" textlink="">
      <xdr:nvSpPr>
        <xdr:cNvPr id="69" name="円/楕円 68"/>
        <xdr:cNvSpPr/>
      </xdr:nvSpPr>
      <xdr:spPr bwMode="auto">
        <a:xfrm>
          <a:off x="5600700" y="2917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142714</xdr:rowOff>
    </xdr:from>
    <xdr:ext cx="762000" cy="259045"/>
    <xdr:sp macro="" textlink="">
      <xdr:nvSpPr>
        <xdr:cNvPr id="70" name="人口1人当たり決算額の推移該当値テキスト130"/>
        <xdr:cNvSpPr txBox="1"/>
      </xdr:nvSpPr>
      <xdr:spPr>
        <a:xfrm>
          <a:off x="5740400" y="2762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106,314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120218</xdr:rowOff>
    </xdr:from>
    <xdr:to>
      <xdr:col>4</xdr:col>
      <xdr:colOff>520700</xdr:colOff>
      <xdr:row>17</xdr:row>
      <xdr:rowOff>50368</xdr:rowOff>
    </xdr:to>
    <xdr:sp macro="" textlink="">
      <xdr:nvSpPr>
        <xdr:cNvPr id="71" name="円/楕円 70"/>
        <xdr:cNvSpPr/>
      </xdr:nvSpPr>
      <xdr:spPr bwMode="auto">
        <a:xfrm>
          <a:off x="4953000" y="291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60545</xdr:rowOff>
    </xdr:from>
    <xdr:ext cx="736600" cy="259045"/>
    <xdr:sp macro="" textlink="">
      <xdr:nvSpPr>
        <xdr:cNvPr id="72" name="テキスト ボックス 71"/>
        <xdr:cNvSpPr txBox="1"/>
      </xdr:nvSpPr>
      <xdr:spPr>
        <a:xfrm>
          <a:off x="4622800" y="267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106,784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97854</xdr:rowOff>
    </xdr:from>
    <xdr:to>
      <xdr:col>3</xdr:col>
      <xdr:colOff>955675</xdr:colOff>
      <xdr:row>17</xdr:row>
      <xdr:rowOff>28004</xdr:rowOff>
    </xdr:to>
    <xdr:sp macro="" textlink="">
      <xdr:nvSpPr>
        <xdr:cNvPr id="73" name="円/楕円 72"/>
        <xdr:cNvSpPr/>
      </xdr:nvSpPr>
      <xdr:spPr bwMode="auto">
        <a:xfrm>
          <a:off x="4254500" y="2888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38181</xdr:rowOff>
    </xdr:from>
    <xdr:ext cx="762000" cy="259045"/>
    <xdr:sp macro="" textlink="">
      <xdr:nvSpPr>
        <xdr:cNvPr id="74" name="テキスト ボックス 73"/>
        <xdr:cNvSpPr txBox="1"/>
      </xdr:nvSpPr>
      <xdr:spPr>
        <a:xfrm>
          <a:off x="3924300" y="265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108,545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164643</xdr:rowOff>
    </xdr:from>
    <xdr:to>
      <xdr:col>3</xdr:col>
      <xdr:colOff>257175</xdr:colOff>
      <xdr:row>17</xdr:row>
      <xdr:rowOff>94793</xdr:rowOff>
    </xdr:to>
    <xdr:sp macro="" textlink="">
      <xdr:nvSpPr>
        <xdr:cNvPr id="75" name="円/楕円 74"/>
        <xdr:cNvSpPr/>
      </xdr:nvSpPr>
      <xdr:spPr bwMode="auto">
        <a:xfrm>
          <a:off x="3556000" y="2955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104970</xdr:rowOff>
    </xdr:from>
    <xdr:ext cx="762000" cy="259045"/>
    <xdr:sp macro="" textlink="">
      <xdr:nvSpPr>
        <xdr:cNvPr id="76" name="テキスト ボックス 75"/>
        <xdr:cNvSpPr txBox="1"/>
      </xdr:nvSpPr>
      <xdr:spPr>
        <a:xfrm>
          <a:off x="3225800" y="272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103,286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163601</xdr:rowOff>
    </xdr:from>
    <xdr:to>
      <xdr:col>2</xdr:col>
      <xdr:colOff>692150</xdr:colOff>
      <xdr:row>17</xdr:row>
      <xdr:rowOff>93751</xdr:rowOff>
    </xdr:to>
    <xdr:sp macro="" textlink="">
      <xdr:nvSpPr>
        <xdr:cNvPr id="77" name="円/楕円 76"/>
        <xdr:cNvSpPr/>
      </xdr:nvSpPr>
      <xdr:spPr bwMode="auto">
        <a:xfrm>
          <a:off x="2857500" y="2954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103928</xdr:rowOff>
    </xdr:from>
    <xdr:ext cx="762000" cy="259045"/>
    <xdr:sp macro="" textlink="">
      <xdr:nvSpPr>
        <xdr:cNvPr id="78" name="テキスト ボックス 77"/>
        <xdr:cNvSpPr txBox="1"/>
      </xdr:nvSpPr>
      <xdr:spPr>
        <a:xfrm>
          <a:off x="2527300" y="272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253827</xdr:rowOff>
    </xdr:from>
    <xdr:to>
      <xdr:col>4</xdr:col>
      <xdr:colOff>1117600</xdr:colOff>
      <xdr:row>37</xdr:row>
      <xdr:rowOff>281084</xdr:rowOff>
    </xdr:to>
    <xdr:cxnSp macro="">
      <xdr:nvCxnSpPr>
        <xdr:cNvPr id="112" name="直線コネクタ 111"/>
        <xdr:cNvCxnSpPr/>
      </xdr:nvCxnSpPr>
      <xdr:spPr bwMode="auto">
        <a:xfrm flipV="1">
          <a:off x="5003800" y="7378527"/>
          <a:ext cx="647700" cy="27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265188</xdr:rowOff>
    </xdr:from>
    <xdr:to>
      <xdr:col>4</xdr:col>
      <xdr:colOff>469900</xdr:colOff>
      <xdr:row>37</xdr:row>
      <xdr:rowOff>281084</xdr:rowOff>
    </xdr:to>
    <xdr:cxnSp macro="">
      <xdr:nvCxnSpPr>
        <xdr:cNvPr id="115" name="直線コネクタ 114"/>
        <xdr:cNvCxnSpPr/>
      </xdr:nvCxnSpPr>
      <xdr:spPr bwMode="auto">
        <a:xfrm>
          <a:off x="4305300" y="7389888"/>
          <a:ext cx="698500" cy="15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246017</xdr:rowOff>
    </xdr:from>
    <xdr:to>
      <xdr:col>3</xdr:col>
      <xdr:colOff>904875</xdr:colOff>
      <xdr:row>37</xdr:row>
      <xdr:rowOff>265188</xdr:rowOff>
    </xdr:to>
    <xdr:cxnSp macro="">
      <xdr:nvCxnSpPr>
        <xdr:cNvPr id="118" name="直線コネクタ 117"/>
        <xdr:cNvCxnSpPr/>
      </xdr:nvCxnSpPr>
      <xdr:spPr bwMode="auto">
        <a:xfrm>
          <a:off x="3606800" y="7370717"/>
          <a:ext cx="698500" cy="19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240519</xdr:rowOff>
    </xdr:from>
    <xdr:to>
      <xdr:col>3</xdr:col>
      <xdr:colOff>206375</xdr:colOff>
      <xdr:row>37</xdr:row>
      <xdr:rowOff>246017</xdr:rowOff>
    </xdr:to>
    <xdr:cxnSp macro="">
      <xdr:nvCxnSpPr>
        <xdr:cNvPr id="121" name="直線コネクタ 120"/>
        <xdr:cNvCxnSpPr/>
      </xdr:nvCxnSpPr>
      <xdr:spPr bwMode="auto">
        <a:xfrm>
          <a:off x="2908300" y="7365219"/>
          <a:ext cx="698500" cy="5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203027</xdr:rowOff>
    </xdr:from>
    <xdr:to>
      <xdr:col>5</xdr:col>
      <xdr:colOff>34925</xdr:colOff>
      <xdr:row>37</xdr:row>
      <xdr:rowOff>304627</xdr:rowOff>
    </xdr:to>
    <xdr:sp macro="" textlink="">
      <xdr:nvSpPr>
        <xdr:cNvPr id="131" name="円/楕円 130"/>
        <xdr:cNvSpPr/>
      </xdr:nvSpPr>
      <xdr:spPr bwMode="auto">
        <a:xfrm>
          <a:off x="5600700" y="7327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48104</xdr:rowOff>
    </xdr:from>
    <xdr:ext cx="762000" cy="259045"/>
    <xdr:sp macro="" textlink="">
      <xdr:nvSpPr>
        <xdr:cNvPr id="132" name="人口1人当たり決算額の推移該当値テキスト445"/>
        <xdr:cNvSpPr txBox="1"/>
      </xdr:nvSpPr>
      <xdr:spPr>
        <a:xfrm>
          <a:off x="5740400" y="717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46,712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230284</xdr:rowOff>
    </xdr:from>
    <xdr:to>
      <xdr:col>4</xdr:col>
      <xdr:colOff>520700</xdr:colOff>
      <xdr:row>37</xdr:row>
      <xdr:rowOff>331884</xdr:rowOff>
    </xdr:to>
    <xdr:sp macro="" textlink="">
      <xdr:nvSpPr>
        <xdr:cNvPr id="133" name="円/楕円 132"/>
        <xdr:cNvSpPr/>
      </xdr:nvSpPr>
      <xdr:spPr bwMode="auto">
        <a:xfrm>
          <a:off x="4953000" y="7354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170611</xdr:rowOff>
    </xdr:from>
    <xdr:ext cx="736600" cy="259045"/>
    <xdr:sp macro="" textlink="">
      <xdr:nvSpPr>
        <xdr:cNvPr id="134" name="テキスト ボックス 133"/>
        <xdr:cNvSpPr txBox="1"/>
      </xdr:nvSpPr>
      <xdr:spPr>
        <a:xfrm>
          <a:off x="4622800" y="7123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39,558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214388</xdr:rowOff>
    </xdr:from>
    <xdr:to>
      <xdr:col>3</xdr:col>
      <xdr:colOff>955675</xdr:colOff>
      <xdr:row>37</xdr:row>
      <xdr:rowOff>315988</xdr:rowOff>
    </xdr:to>
    <xdr:sp macro="" textlink="">
      <xdr:nvSpPr>
        <xdr:cNvPr id="135" name="円/楕円 134"/>
        <xdr:cNvSpPr/>
      </xdr:nvSpPr>
      <xdr:spPr bwMode="auto">
        <a:xfrm>
          <a:off x="4254500" y="7339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154715</xdr:rowOff>
    </xdr:from>
    <xdr:ext cx="762000" cy="259045"/>
    <xdr:sp macro="" textlink="">
      <xdr:nvSpPr>
        <xdr:cNvPr id="136" name="テキスト ボックス 135"/>
        <xdr:cNvSpPr txBox="1"/>
      </xdr:nvSpPr>
      <xdr:spPr>
        <a:xfrm>
          <a:off x="3924300" y="710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43,730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195217</xdr:rowOff>
    </xdr:from>
    <xdr:to>
      <xdr:col>3</xdr:col>
      <xdr:colOff>257175</xdr:colOff>
      <xdr:row>37</xdr:row>
      <xdr:rowOff>296817</xdr:rowOff>
    </xdr:to>
    <xdr:sp macro="" textlink="">
      <xdr:nvSpPr>
        <xdr:cNvPr id="137" name="円/楕円 136"/>
        <xdr:cNvSpPr/>
      </xdr:nvSpPr>
      <xdr:spPr bwMode="auto">
        <a:xfrm>
          <a:off x="3556000" y="7319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135544</xdr:rowOff>
    </xdr:from>
    <xdr:ext cx="762000" cy="259045"/>
    <xdr:sp macro="" textlink="">
      <xdr:nvSpPr>
        <xdr:cNvPr id="138" name="テキスト ボックス 137"/>
        <xdr:cNvSpPr txBox="1"/>
      </xdr:nvSpPr>
      <xdr:spPr>
        <a:xfrm>
          <a:off x="3225800" y="70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48,762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189719</xdr:rowOff>
    </xdr:from>
    <xdr:to>
      <xdr:col>2</xdr:col>
      <xdr:colOff>692150</xdr:colOff>
      <xdr:row>37</xdr:row>
      <xdr:rowOff>291319</xdr:rowOff>
    </xdr:to>
    <xdr:sp macro="" textlink="">
      <xdr:nvSpPr>
        <xdr:cNvPr id="139" name="円/楕円 138"/>
        <xdr:cNvSpPr/>
      </xdr:nvSpPr>
      <xdr:spPr bwMode="auto">
        <a:xfrm>
          <a:off x="2857500" y="7314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130046</xdr:rowOff>
    </xdr:from>
    <xdr:ext cx="762000" cy="259045"/>
    <xdr:sp macro="" textlink="">
      <xdr:nvSpPr>
        <xdr:cNvPr id="140" name="テキスト ボックス 139"/>
        <xdr:cNvSpPr txBox="1"/>
      </xdr:nvSpPr>
      <xdr:spPr>
        <a:xfrm>
          <a:off x="2527300" y="708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高知県須崎市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22,826
22,331
135.44
16,355,116
16,014,413
328,303
7,194,715
18,114,602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144.3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140322</xdr:rowOff>
    </xdr:from>
    <xdr:to>
      <xdr:col>6</xdr:col>
      <xdr:colOff>511175</xdr:colOff>
      <xdr:row>35</xdr:row>
      <xdr:rowOff>22339</xdr:rowOff>
    </xdr:to>
    <xdr:cxnSp macro="">
      <xdr:nvCxnSpPr>
        <xdr:cNvPr id="61" name="直線コネクタ 60"/>
        <xdr:cNvCxnSpPr/>
      </xdr:nvCxnSpPr>
      <xdr:spPr>
        <a:xfrm>
          <a:off x="3797300" y="5969622"/>
          <a:ext cx="8382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78511</xdr:rowOff>
    </xdr:from>
    <xdr:to>
      <xdr:col>5</xdr:col>
      <xdr:colOff>358775</xdr:colOff>
      <xdr:row>34</xdr:row>
      <xdr:rowOff>140322</xdr:rowOff>
    </xdr:to>
    <xdr:cxnSp macro="">
      <xdr:nvCxnSpPr>
        <xdr:cNvPr id="64" name="直線コネクタ 63"/>
        <xdr:cNvCxnSpPr/>
      </xdr:nvCxnSpPr>
      <xdr:spPr>
        <a:xfrm>
          <a:off x="2908300" y="5907811"/>
          <a:ext cx="889000" cy="6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78511</xdr:rowOff>
    </xdr:from>
    <xdr:to>
      <xdr:col>4</xdr:col>
      <xdr:colOff>155575</xdr:colOff>
      <xdr:row>35</xdr:row>
      <xdr:rowOff>45453</xdr:rowOff>
    </xdr:to>
    <xdr:cxnSp macro="">
      <xdr:nvCxnSpPr>
        <xdr:cNvPr id="67" name="直線コネクタ 66"/>
        <xdr:cNvCxnSpPr/>
      </xdr:nvCxnSpPr>
      <xdr:spPr>
        <a:xfrm flipV="1">
          <a:off x="2019300" y="5907811"/>
          <a:ext cx="889000" cy="13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45453</xdr:rowOff>
    </xdr:from>
    <xdr:to>
      <xdr:col>2</xdr:col>
      <xdr:colOff>638175</xdr:colOff>
      <xdr:row>35</xdr:row>
      <xdr:rowOff>100762</xdr:rowOff>
    </xdr:to>
    <xdr:cxnSp macro="">
      <xdr:nvCxnSpPr>
        <xdr:cNvPr id="70" name="直線コネクタ 69"/>
        <xdr:cNvCxnSpPr/>
      </xdr:nvCxnSpPr>
      <xdr:spPr>
        <a:xfrm flipV="1">
          <a:off x="1130300" y="6046203"/>
          <a:ext cx="889000" cy="5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142989</xdr:rowOff>
    </xdr:from>
    <xdr:to>
      <xdr:col>6</xdr:col>
      <xdr:colOff>561975</xdr:colOff>
      <xdr:row>35</xdr:row>
      <xdr:rowOff>73139</xdr:rowOff>
    </xdr:to>
    <xdr:sp macro="" textlink="">
      <xdr:nvSpPr>
        <xdr:cNvPr id="80" name="円/楕円 79"/>
        <xdr:cNvSpPr/>
      </xdr:nvSpPr>
      <xdr:spPr>
        <a:xfrm>
          <a:off x="4584700" y="597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121416</xdr:rowOff>
    </xdr:from>
    <xdr:ext cx="534377" cy="259045"/>
    <xdr:sp macro="" textlink="">
      <xdr:nvSpPr>
        <xdr:cNvPr id="81" name="人件費該当値テキスト"/>
        <xdr:cNvSpPr txBox="1"/>
      </xdr:nvSpPr>
      <xdr:spPr>
        <a:xfrm>
          <a:off x="4686300" y="595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85,741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89522</xdr:rowOff>
    </xdr:from>
    <xdr:to>
      <xdr:col>5</xdr:col>
      <xdr:colOff>409575</xdr:colOff>
      <xdr:row>35</xdr:row>
      <xdr:rowOff>19672</xdr:rowOff>
    </xdr:to>
    <xdr:sp macro="" textlink="">
      <xdr:nvSpPr>
        <xdr:cNvPr id="82" name="円/楕円 81"/>
        <xdr:cNvSpPr/>
      </xdr:nvSpPr>
      <xdr:spPr>
        <a:xfrm>
          <a:off x="3746500" y="591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36199</xdr:rowOff>
    </xdr:from>
    <xdr:ext cx="534377" cy="259045"/>
    <xdr:sp macro="" textlink="">
      <xdr:nvSpPr>
        <xdr:cNvPr id="83" name="テキスト ボックス 82"/>
        <xdr:cNvSpPr txBox="1"/>
      </xdr:nvSpPr>
      <xdr:spPr>
        <a:xfrm>
          <a:off x="3530111" y="569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89,951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27711</xdr:rowOff>
    </xdr:from>
    <xdr:to>
      <xdr:col>4</xdr:col>
      <xdr:colOff>206375</xdr:colOff>
      <xdr:row>34</xdr:row>
      <xdr:rowOff>129311</xdr:rowOff>
    </xdr:to>
    <xdr:sp macro="" textlink="">
      <xdr:nvSpPr>
        <xdr:cNvPr id="84" name="円/楕円 83"/>
        <xdr:cNvSpPr/>
      </xdr:nvSpPr>
      <xdr:spPr>
        <a:xfrm>
          <a:off x="2857500" y="585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145838</xdr:rowOff>
    </xdr:from>
    <xdr:ext cx="534377" cy="259045"/>
    <xdr:sp macro="" textlink="">
      <xdr:nvSpPr>
        <xdr:cNvPr id="85" name="テキスト ボックス 84"/>
        <xdr:cNvSpPr txBox="1"/>
      </xdr:nvSpPr>
      <xdr:spPr>
        <a:xfrm>
          <a:off x="2641111" y="56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94,818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166103</xdr:rowOff>
    </xdr:from>
    <xdr:to>
      <xdr:col>3</xdr:col>
      <xdr:colOff>3175</xdr:colOff>
      <xdr:row>35</xdr:row>
      <xdr:rowOff>96253</xdr:rowOff>
    </xdr:to>
    <xdr:sp macro="" textlink="">
      <xdr:nvSpPr>
        <xdr:cNvPr id="86" name="円/楕円 85"/>
        <xdr:cNvSpPr/>
      </xdr:nvSpPr>
      <xdr:spPr>
        <a:xfrm>
          <a:off x="1968500" y="599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112780</xdr:rowOff>
    </xdr:from>
    <xdr:ext cx="534377" cy="259045"/>
    <xdr:sp macro="" textlink="">
      <xdr:nvSpPr>
        <xdr:cNvPr id="87" name="テキスト ボックス 86"/>
        <xdr:cNvSpPr txBox="1"/>
      </xdr:nvSpPr>
      <xdr:spPr>
        <a:xfrm>
          <a:off x="1752111" y="577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83,921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49962</xdr:rowOff>
    </xdr:from>
    <xdr:to>
      <xdr:col>1</xdr:col>
      <xdr:colOff>485775</xdr:colOff>
      <xdr:row>35</xdr:row>
      <xdr:rowOff>151562</xdr:rowOff>
    </xdr:to>
    <xdr:sp macro="" textlink="">
      <xdr:nvSpPr>
        <xdr:cNvPr id="88" name="円/楕円 87"/>
        <xdr:cNvSpPr/>
      </xdr:nvSpPr>
      <xdr:spPr>
        <a:xfrm>
          <a:off x="1079500" y="60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142689</xdr:rowOff>
    </xdr:from>
    <xdr:ext cx="534377" cy="259045"/>
    <xdr:sp macro="" textlink="">
      <xdr:nvSpPr>
        <xdr:cNvPr id="89" name="テキスト ボックス 88"/>
        <xdr:cNvSpPr txBox="1"/>
      </xdr:nvSpPr>
      <xdr:spPr>
        <a:xfrm>
          <a:off x="863111" y="61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82309</xdr:rowOff>
    </xdr:from>
    <xdr:to>
      <xdr:col>6</xdr:col>
      <xdr:colOff>511175</xdr:colOff>
      <xdr:row>56</xdr:row>
      <xdr:rowOff>103607</xdr:rowOff>
    </xdr:to>
    <xdr:cxnSp macro="">
      <xdr:nvCxnSpPr>
        <xdr:cNvPr id="119" name="直線コネクタ 118"/>
        <xdr:cNvCxnSpPr/>
      </xdr:nvCxnSpPr>
      <xdr:spPr>
        <a:xfrm flipV="1">
          <a:off x="3797300" y="9512059"/>
          <a:ext cx="838200" cy="19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103607</xdr:rowOff>
    </xdr:from>
    <xdr:to>
      <xdr:col>5</xdr:col>
      <xdr:colOff>358775</xdr:colOff>
      <xdr:row>57</xdr:row>
      <xdr:rowOff>144666</xdr:rowOff>
    </xdr:to>
    <xdr:cxnSp macro="">
      <xdr:nvCxnSpPr>
        <xdr:cNvPr id="122" name="直線コネクタ 121"/>
        <xdr:cNvCxnSpPr/>
      </xdr:nvCxnSpPr>
      <xdr:spPr>
        <a:xfrm flipV="1">
          <a:off x="2908300" y="9704807"/>
          <a:ext cx="889000" cy="2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144666</xdr:rowOff>
    </xdr:from>
    <xdr:to>
      <xdr:col>4</xdr:col>
      <xdr:colOff>155575</xdr:colOff>
      <xdr:row>58</xdr:row>
      <xdr:rowOff>37211</xdr:rowOff>
    </xdr:to>
    <xdr:cxnSp macro="">
      <xdr:nvCxnSpPr>
        <xdr:cNvPr id="125" name="直線コネクタ 124"/>
        <xdr:cNvCxnSpPr/>
      </xdr:nvCxnSpPr>
      <xdr:spPr>
        <a:xfrm flipV="1">
          <a:off x="2019300" y="9917316"/>
          <a:ext cx="889000" cy="6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32486</xdr:rowOff>
    </xdr:from>
    <xdr:to>
      <xdr:col>2</xdr:col>
      <xdr:colOff>638175</xdr:colOff>
      <xdr:row>58</xdr:row>
      <xdr:rowOff>37211</xdr:rowOff>
    </xdr:to>
    <xdr:cxnSp macro="">
      <xdr:nvCxnSpPr>
        <xdr:cNvPr id="128" name="直線コネクタ 127"/>
        <xdr:cNvCxnSpPr/>
      </xdr:nvCxnSpPr>
      <xdr:spPr>
        <a:xfrm>
          <a:off x="1130300" y="9976586"/>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31509</xdr:rowOff>
    </xdr:from>
    <xdr:to>
      <xdr:col>6</xdr:col>
      <xdr:colOff>561975</xdr:colOff>
      <xdr:row>55</xdr:row>
      <xdr:rowOff>133109</xdr:rowOff>
    </xdr:to>
    <xdr:sp macro="" textlink="">
      <xdr:nvSpPr>
        <xdr:cNvPr id="138" name="円/楕円 137"/>
        <xdr:cNvSpPr/>
      </xdr:nvSpPr>
      <xdr:spPr>
        <a:xfrm>
          <a:off x="4584700" y="946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54386</xdr:rowOff>
    </xdr:from>
    <xdr:ext cx="534377" cy="259045"/>
    <xdr:sp macro="" textlink="">
      <xdr:nvSpPr>
        <xdr:cNvPr id="139" name="物件費該当値テキスト"/>
        <xdr:cNvSpPr txBox="1"/>
      </xdr:nvSpPr>
      <xdr:spPr>
        <a:xfrm>
          <a:off x="4686300" y="931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81,019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52807</xdr:rowOff>
    </xdr:from>
    <xdr:to>
      <xdr:col>5</xdr:col>
      <xdr:colOff>409575</xdr:colOff>
      <xdr:row>56</xdr:row>
      <xdr:rowOff>154407</xdr:rowOff>
    </xdr:to>
    <xdr:sp macro="" textlink="">
      <xdr:nvSpPr>
        <xdr:cNvPr id="140" name="円/楕円 139"/>
        <xdr:cNvSpPr/>
      </xdr:nvSpPr>
      <xdr:spPr>
        <a:xfrm>
          <a:off x="3746500" y="965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145534</xdr:rowOff>
    </xdr:from>
    <xdr:ext cx="534377" cy="259045"/>
    <xdr:sp macro="" textlink="">
      <xdr:nvSpPr>
        <xdr:cNvPr id="141" name="テキスト ボックス 140"/>
        <xdr:cNvSpPr txBox="1"/>
      </xdr:nvSpPr>
      <xdr:spPr>
        <a:xfrm>
          <a:off x="3530111" y="974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93866</xdr:rowOff>
    </xdr:from>
    <xdr:to>
      <xdr:col>4</xdr:col>
      <xdr:colOff>206375</xdr:colOff>
      <xdr:row>58</xdr:row>
      <xdr:rowOff>24016</xdr:rowOff>
    </xdr:to>
    <xdr:sp macro="" textlink="">
      <xdr:nvSpPr>
        <xdr:cNvPr id="142" name="円/楕円 141"/>
        <xdr:cNvSpPr/>
      </xdr:nvSpPr>
      <xdr:spPr>
        <a:xfrm>
          <a:off x="2857500" y="98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15143</xdr:rowOff>
    </xdr:from>
    <xdr:ext cx="534377" cy="259045"/>
    <xdr:sp macro="" textlink="">
      <xdr:nvSpPr>
        <xdr:cNvPr id="143" name="テキスト ボックス 142"/>
        <xdr:cNvSpPr txBox="1"/>
      </xdr:nvSpPr>
      <xdr:spPr>
        <a:xfrm>
          <a:off x="2641111" y="99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157861</xdr:rowOff>
    </xdr:from>
    <xdr:to>
      <xdr:col>3</xdr:col>
      <xdr:colOff>3175</xdr:colOff>
      <xdr:row>58</xdr:row>
      <xdr:rowOff>88011</xdr:rowOff>
    </xdr:to>
    <xdr:sp macro="" textlink="">
      <xdr:nvSpPr>
        <xdr:cNvPr id="144" name="円/楕円 143"/>
        <xdr:cNvSpPr/>
      </xdr:nvSpPr>
      <xdr:spPr>
        <a:xfrm>
          <a:off x="1968500" y="99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79138</xdr:rowOff>
    </xdr:from>
    <xdr:ext cx="534377" cy="259045"/>
    <xdr:sp macro="" textlink="">
      <xdr:nvSpPr>
        <xdr:cNvPr id="145" name="テキスト ボックス 144"/>
        <xdr:cNvSpPr txBox="1"/>
      </xdr:nvSpPr>
      <xdr:spPr>
        <a:xfrm>
          <a:off x="1752111" y="1002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153136</xdr:rowOff>
    </xdr:from>
    <xdr:to>
      <xdr:col>1</xdr:col>
      <xdr:colOff>485775</xdr:colOff>
      <xdr:row>58</xdr:row>
      <xdr:rowOff>83286</xdr:rowOff>
    </xdr:to>
    <xdr:sp macro="" textlink="">
      <xdr:nvSpPr>
        <xdr:cNvPr id="146" name="円/楕円 145"/>
        <xdr:cNvSpPr/>
      </xdr:nvSpPr>
      <xdr:spPr>
        <a:xfrm>
          <a:off x="1079500" y="99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74413</xdr:rowOff>
    </xdr:from>
    <xdr:ext cx="534377" cy="259045"/>
    <xdr:sp macro="" textlink="">
      <xdr:nvSpPr>
        <xdr:cNvPr id="147" name="テキスト ボックス 146"/>
        <xdr:cNvSpPr txBox="1"/>
      </xdr:nvSpPr>
      <xdr:spPr>
        <a:xfrm>
          <a:off x="863111" y="1001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76019</xdr:rowOff>
    </xdr:from>
    <xdr:to>
      <xdr:col>6</xdr:col>
      <xdr:colOff>511175</xdr:colOff>
      <xdr:row>78</xdr:row>
      <xdr:rowOff>94633</xdr:rowOff>
    </xdr:to>
    <xdr:cxnSp macro="">
      <xdr:nvCxnSpPr>
        <xdr:cNvPr id="178" name="直線コネクタ 177"/>
        <xdr:cNvCxnSpPr/>
      </xdr:nvCxnSpPr>
      <xdr:spPr>
        <a:xfrm>
          <a:off x="3797300" y="13449119"/>
          <a:ext cx="8382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76019</xdr:rowOff>
    </xdr:from>
    <xdr:to>
      <xdr:col>5</xdr:col>
      <xdr:colOff>358775</xdr:colOff>
      <xdr:row>78</xdr:row>
      <xdr:rowOff>84020</xdr:rowOff>
    </xdr:to>
    <xdr:cxnSp macro="">
      <xdr:nvCxnSpPr>
        <xdr:cNvPr id="181" name="直線コネクタ 180"/>
        <xdr:cNvCxnSpPr/>
      </xdr:nvCxnSpPr>
      <xdr:spPr>
        <a:xfrm flipV="1">
          <a:off x="2908300" y="1344911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84020</xdr:rowOff>
    </xdr:from>
    <xdr:to>
      <xdr:col>4</xdr:col>
      <xdr:colOff>155575</xdr:colOff>
      <xdr:row>78</xdr:row>
      <xdr:rowOff>85097</xdr:rowOff>
    </xdr:to>
    <xdr:cxnSp macro="">
      <xdr:nvCxnSpPr>
        <xdr:cNvPr id="184" name="直線コネクタ 183"/>
        <xdr:cNvCxnSpPr/>
      </xdr:nvCxnSpPr>
      <xdr:spPr>
        <a:xfrm flipV="1">
          <a:off x="2019300" y="13457120"/>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85097</xdr:rowOff>
    </xdr:from>
    <xdr:to>
      <xdr:col>2</xdr:col>
      <xdr:colOff>638175</xdr:colOff>
      <xdr:row>78</xdr:row>
      <xdr:rowOff>95972</xdr:rowOff>
    </xdr:to>
    <xdr:cxnSp macro="">
      <xdr:nvCxnSpPr>
        <xdr:cNvPr id="187" name="直線コネクタ 186"/>
        <xdr:cNvCxnSpPr/>
      </xdr:nvCxnSpPr>
      <xdr:spPr>
        <a:xfrm flipV="1">
          <a:off x="1130300" y="13458197"/>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43833</xdr:rowOff>
    </xdr:from>
    <xdr:to>
      <xdr:col>6</xdr:col>
      <xdr:colOff>561975</xdr:colOff>
      <xdr:row>78</xdr:row>
      <xdr:rowOff>145433</xdr:rowOff>
    </xdr:to>
    <xdr:sp macro="" textlink="">
      <xdr:nvSpPr>
        <xdr:cNvPr id="197" name="円/楕円 196"/>
        <xdr:cNvSpPr/>
      </xdr:nvSpPr>
      <xdr:spPr>
        <a:xfrm>
          <a:off x="4584700" y="134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22260</xdr:rowOff>
    </xdr:from>
    <xdr:ext cx="469744" cy="259045"/>
    <xdr:sp macro="" textlink="">
      <xdr:nvSpPr>
        <xdr:cNvPr id="198" name="維持補修費該当値テキスト"/>
        <xdr:cNvSpPr txBox="1"/>
      </xdr:nvSpPr>
      <xdr:spPr>
        <a:xfrm>
          <a:off x="4686300" y="1339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25219</xdr:rowOff>
    </xdr:from>
    <xdr:to>
      <xdr:col>5</xdr:col>
      <xdr:colOff>409575</xdr:colOff>
      <xdr:row>78</xdr:row>
      <xdr:rowOff>126819</xdr:rowOff>
    </xdr:to>
    <xdr:sp macro="" textlink="">
      <xdr:nvSpPr>
        <xdr:cNvPr id="199" name="円/楕円 198"/>
        <xdr:cNvSpPr/>
      </xdr:nvSpPr>
      <xdr:spPr>
        <a:xfrm>
          <a:off x="3746500" y="1339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117946</xdr:rowOff>
    </xdr:from>
    <xdr:ext cx="469744" cy="259045"/>
    <xdr:sp macro="" textlink="">
      <xdr:nvSpPr>
        <xdr:cNvPr id="200" name="テキスト ボックス 199"/>
        <xdr:cNvSpPr txBox="1"/>
      </xdr:nvSpPr>
      <xdr:spPr>
        <a:xfrm>
          <a:off x="3562427" y="1349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33220</xdr:rowOff>
    </xdr:from>
    <xdr:to>
      <xdr:col>4</xdr:col>
      <xdr:colOff>206375</xdr:colOff>
      <xdr:row>78</xdr:row>
      <xdr:rowOff>134820</xdr:rowOff>
    </xdr:to>
    <xdr:sp macro="" textlink="">
      <xdr:nvSpPr>
        <xdr:cNvPr id="201" name="円/楕円 200"/>
        <xdr:cNvSpPr/>
      </xdr:nvSpPr>
      <xdr:spPr>
        <a:xfrm>
          <a:off x="2857500" y="1340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125947</xdr:rowOff>
    </xdr:from>
    <xdr:ext cx="469744" cy="259045"/>
    <xdr:sp macro="" textlink="">
      <xdr:nvSpPr>
        <xdr:cNvPr id="202" name="テキスト ボックス 201"/>
        <xdr:cNvSpPr txBox="1"/>
      </xdr:nvSpPr>
      <xdr:spPr>
        <a:xfrm>
          <a:off x="2673427" y="1349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34297</xdr:rowOff>
    </xdr:from>
    <xdr:to>
      <xdr:col>3</xdr:col>
      <xdr:colOff>3175</xdr:colOff>
      <xdr:row>78</xdr:row>
      <xdr:rowOff>135897</xdr:rowOff>
    </xdr:to>
    <xdr:sp macro="" textlink="">
      <xdr:nvSpPr>
        <xdr:cNvPr id="203" name="円/楕円 202"/>
        <xdr:cNvSpPr/>
      </xdr:nvSpPr>
      <xdr:spPr>
        <a:xfrm>
          <a:off x="1968500" y="134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127024</xdr:rowOff>
    </xdr:from>
    <xdr:ext cx="469744" cy="259045"/>
    <xdr:sp macro="" textlink="">
      <xdr:nvSpPr>
        <xdr:cNvPr id="204" name="テキスト ボックス 203"/>
        <xdr:cNvSpPr txBox="1"/>
      </xdr:nvSpPr>
      <xdr:spPr>
        <a:xfrm>
          <a:off x="1784427" y="1350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45172</xdr:rowOff>
    </xdr:from>
    <xdr:to>
      <xdr:col>1</xdr:col>
      <xdr:colOff>485775</xdr:colOff>
      <xdr:row>78</xdr:row>
      <xdr:rowOff>146772</xdr:rowOff>
    </xdr:to>
    <xdr:sp macro="" textlink="">
      <xdr:nvSpPr>
        <xdr:cNvPr id="205" name="円/楕円 204"/>
        <xdr:cNvSpPr/>
      </xdr:nvSpPr>
      <xdr:spPr>
        <a:xfrm>
          <a:off x="1079500" y="134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137899</xdr:rowOff>
    </xdr:from>
    <xdr:ext cx="469744" cy="259045"/>
    <xdr:sp macro="" textlink="">
      <xdr:nvSpPr>
        <xdr:cNvPr id="206" name="テキスト ボックス 205"/>
        <xdr:cNvSpPr txBox="1"/>
      </xdr:nvSpPr>
      <xdr:spPr>
        <a:xfrm>
          <a:off x="895427" y="1351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96265</xdr:rowOff>
    </xdr:from>
    <xdr:to>
      <xdr:col>6</xdr:col>
      <xdr:colOff>511175</xdr:colOff>
      <xdr:row>95</xdr:row>
      <xdr:rowOff>31865</xdr:rowOff>
    </xdr:to>
    <xdr:cxnSp macro="">
      <xdr:nvCxnSpPr>
        <xdr:cNvPr id="236" name="直線コネクタ 235"/>
        <xdr:cNvCxnSpPr/>
      </xdr:nvCxnSpPr>
      <xdr:spPr>
        <a:xfrm flipV="1">
          <a:off x="3797300" y="16212565"/>
          <a:ext cx="838200" cy="10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143154</xdr:rowOff>
    </xdr:from>
    <xdr:to>
      <xdr:col>5</xdr:col>
      <xdr:colOff>358775</xdr:colOff>
      <xdr:row>95</xdr:row>
      <xdr:rowOff>31865</xdr:rowOff>
    </xdr:to>
    <xdr:cxnSp macro="">
      <xdr:nvCxnSpPr>
        <xdr:cNvPr id="239" name="直線コネクタ 238"/>
        <xdr:cNvCxnSpPr/>
      </xdr:nvCxnSpPr>
      <xdr:spPr>
        <a:xfrm>
          <a:off x="2908300" y="16259454"/>
          <a:ext cx="889000" cy="6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143154</xdr:rowOff>
    </xdr:from>
    <xdr:to>
      <xdr:col>4</xdr:col>
      <xdr:colOff>155575</xdr:colOff>
      <xdr:row>95</xdr:row>
      <xdr:rowOff>45605</xdr:rowOff>
    </xdr:to>
    <xdr:cxnSp macro="">
      <xdr:nvCxnSpPr>
        <xdr:cNvPr id="242" name="直線コネクタ 241"/>
        <xdr:cNvCxnSpPr/>
      </xdr:nvCxnSpPr>
      <xdr:spPr>
        <a:xfrm flipV="1">
          <a:off x="2019300" y="16259454"/>
          <a:ext cx="889000" cy="7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45605</xdr:rowOff>
    </xdr:from>
    <xdr:to>
      <xdr:col>2</xdr:col>
      <xdr:colOff>638175</xdr:colOff>
      <xdr:row>95</xdr:row>
      <xdr:rowOff>112091</xdr:rowOff>
    </xdr:to>
    <xdr:cxnSp macro="">
      <xdr:nvCxnSpPr>
        <xdr:cNvPr id="245" name="直線コネクタ 244"/>
        <xdr:cNvCxnSpPr/>
      </xdr:nvCxnSpPr>
      <xdr:spPr>
        <a:xfrm flipV="1">
          <a:off x="1130300" y="16333355"/>
          <a:ext cx="889000" cy="6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45465</xdr:rowOff>
    </xdr:from>
    <xdr:to>
      <xdr:col>6</xdr:col>
      <xdr:colOff>561975</xdr:colOff>
      <xdr:row>94</xdr:row>
      <xdr:rowOff>147065</xdr:rowOff>
    </xdr:to>
    <xdr:sp macro="" textlink="">
      <xdr:nvSpPr>
        <xdr:cNvPr id="255" name="円/楕円 254"/>
        <xdr:cNvSpPr/>
      </xdr:nvSpPr>
      <xdr:spPr>
        <a:xfrm>
          <a:off x="4584700" y="161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68342</xdr:rowOff>
    </xdr:from>
    <xdr:ext cx="599010" cy="259045"/>
    <xdr:sp macro="" textlink="">
      <xdr:nvSpPr>
        <xdr:cNvPr id="256" name="扶助費該当値テキスト"/>
        <xdr:cNvSpPr txBox="1"/>
      </xdr:nvSpPr>
      <xdr:spPr>
        <a:xfrm>
          <a:off x="4686300" y="1601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123,420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152515</xdr:rowOff>
    </xdr:from>
    <xdr:to>
      <xdr:col>5</xdr:col>
      <xdr:colOff>409575</xdr:colOff>
      <xdr:row>95</xdr:row>
      <xdr:rowOff>82665</xdr:rowOff>
    </xdr:to>
    <xdr:sp macro="" textlink="">
      <xdr:nvSpPr>
        <xdr:cNvPr id="257" name="円/楕円 256"/>
        <xdr:cNvSpPr/>
      </xdr:nvSpPr>
      <xdr:spPr>
        <a:xfrm>
          <a:off x="3746500" y="162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99192</xdr:rowOff>
    </xdr:from>
    <xdr:ext cx="599010" cy="259045"/>
    <xdr:sp macro="" textlink="">
      <xdr:nvSpPr>
        <xdr:cNvPr id="258" name="テキスト ボックス 257"/>
        <xdr:cNvSpPr txBox="1"/>
      </xdr:nvSpPr>
      <xdr:spPr>
        <a:xfrm>
          <a:off x="3497794" y="1604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114,991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92354</xdr:rowOff>
    </xdr:from>
    <xdr:to>
      <xdr:col>4</xdr:col>
      <xdr:colOff>206375</xdr:colOff>
      <xdr:row>95</xdr:row>
      <xdr:rowOff>22504</xdr:rowOff>
    </xdr:to>
    <xdr:sp macro="" textlink="">
      <xdr:nvSpPr>
        <xdr:cNvPr id="259" name="円/楕円 258"/>
        <xdr:cNvSpPr/>
      </xdr:nvSpPr>
      <xdr:spPr>
        <a:xfrm>
          <a:off x="2857500" y="162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39031</xdr:rowOff>
    </xdr:from>
    <xdr:ext cx="599010" cy="259045"/>
    <xdr:sp macro="" textlink="">
      <xdr:nvSpPr>
        <xdr:cNvPr id="260" name="テキスト ボックス 259"/>
        <xdr:cNvSpPr txBox="1"/>
      </xdr:nvSpPr>
      <xdr:spPr>
        <a:xfrm>
          <a:off x="2608794" y="1598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119,728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166255</xdr:rowOff>
    </xdr:from>
    <xdr:to>
      <xdr:col>3</xdr:col>
      <xdr:colOff>3175</xdr:colOff>
      <xdr:row>95</xdr:row>
      <xdr:rowOff>96405</xdr:rowOff>
    </xdr:to>
    <xdr:sp macro="" textlink="">
      <xdr:nvSpPr>
        <xdr:cNvPr id="261" name="円/楕円 260"/>
        <xdr:cNvSpPr/>
      </xdr:nvSpPr>
      <xdr:spPr>
        <a:xfrm>
          <a:off x="1968500" y="162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112932</xdr:rowOff>
    </xdr:from>
    <xdr:ext cx="599010" cy="259045"/>
    <xdr:sp macro="" textlink="">
      <xdr:nvSpPr>
        <xdr:cNvPr id="262" name="テキスト ボックス 261"/>
        <xdr:cNvSpPr txBox="1"/>
      </xdr:nvSpPr>
      <xdr:spPr>
        <a:xfrm>
          <a:off x="1719794" y="1605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113,909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61291</xdr:rowOff>
    </xdr:from>
    <xdr:to>
      <xdr:col>1</xdr:col>
      <xdr:colOff>485775</xdr:colOff>
      <xdr:row>95</xdr:row>
      <xdr:rowOff>162891</xdr:rowOff>
    </xdr:to>
    <xdr:sp macro="" textlink="">
      <xdr:nvSpPr>
        <xdr:cNvPr id="263" name="円/楕円 262"/>
        <xdr:cNvSpPr/>
      </xdr:nvSpPr>
      <xdr:spPr>
        <a:xfrm>
          <a:off x="1079500" y="163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7968</xdr:rowOff>
    </xdr:from>
    <xdr:ext cx="599010" cy="259045"/>
    <xdr:sp macro="" textlink="">
      <xdr:nvSpPr>
        <xdr:cNvPr id="264" name="テキスト ボックス 263"/>
        <xdr:cNvSpPr txBox="1"/>
      </xdr:nvSpPr>
      <xdr:spPr>
        <a:xfrm>
          <a:off x="830794" y="1612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51413</xdr:rowOff>
    </xdr:from>
    <xdr:to>
      <xdr:col>15</xdr:col>
      <xdr:colOff>180975</xdr:colOff>
      <xdr:row>35</xdr:row>
      <xdr:rowOff>106772</xdr:rowOff>
    </xdr:to>
    <xdr:cxnSp macro="">
      <xdr:nvCxnSpPr>
        <xdr:cNvPr id="297" name="直線コネクタ 296"/>
        <xdr:cNvCxnSpPr/>
      </xdr:nvCxnSpPr>
      <xdr:spPr>
        <a:xfrm flipV="1">
          <a:off x="9639300" y="6052163"/>
          <a:ext cx="838200" cy="5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106772</xdr:rowOff>
    </xdr:from>
    <xdr:to>
      <xdr:col>14</xdr:col>
      <xdr:colOff>28575</xdr:colOff>
      <xdr:row>36</xdr:row>
      <xdr:rowOff>29248</xdr:rowOff>
    </xdr:to>
    <xdr:cxnSp macro="">
      <xdr:nvCxnSpPr>
        <xdr:cNvPr id="300" name="直線コネクタ 299"/>
        <xdr:cNvCxnSpPr/>
      </xdr:nvCxnSpPr>
      <xdr:spPr>
        <a:xfrm flipV="1">
          <a:off x="8750300" y="6107522"/>
          <a:ext cx="889000" cy="9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125622</xdr:rowOff>
    </xdr:from>
    <xdr:to>
      <xdr:col>12</xdr:col>
      <xdr:colOff>511175</xdr:colOff>
      <xdr:row>36</xdr:row>
      <xdr:rowOff>29248</xdr:rowOff>
    </xdr:to>
    <xdr:cxnSp macro="">
      <xdr:nvCxnSpPr>
        <xdr:cNvPr id="303" name="直線コネクタ 302"/>
        <xdr:cNvCxnSpPr/>
      </xdr:nvCxnSpPr>
      <xdr:spPr>
        <a:xfrm>
          <a:off x="7861300" y="6126372"/>
          <a:ext cx="889000" cy="7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125622</xdr:rowOff>
    </xdr:from>
    <xdr:to>
      <xdr:col>11</xdr:col>
      <xdr:colOff>307975</xdr:colOff>
      <xdr:row>35</xdr:row>
      <xdr:rowOff>133118</xdr:rowOff>
    </xdr:to>
    <xdr:cxnSp macro="">
      <xdr:nvCxnSpPr>
        <xdr:cNvPr id="306" name="直線コネクタ 305"/>
        <xdr:cNvCxnSpPr/>
      </xdr:nvCxnSpPr>
      <xdr:spPr>
        <a:xfrm flipV="1">
          <a:off x="6972300" y="6126372"/>
          <a:ext cx="889000" cy="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613</xdr:rowOff>
    </xdr:from>
    <xdr:to>
      <xdr:col>15</xdr:col>
      <xdr:colOff>231775</xdr:colOff>
      <xdr:row>35</xdr:row>
      <xdr:rowOff>102213</xdr:rowOff>
    </xdr:to>
    <xdr:sp macro="" textlink="">
      <xdr:nvSpPr>
        <xdr:cNvPr id="316" name="円/楕円 315"/>
        <xdr:cNvSpPr/>
      </xdr:nvSpPr>
      <xdr:spPr>
        <a:xfrm>
          <a:off x="10426700" y="60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23490</xdr:rowOff>
    </xdr:from>
    <xdr:ext cx="534377" cy="259045"/>
    <xdr:sp macro="" textlink="">
      <xdr:nvSpPr>
        <xdr:cNvPr id="317" name="補助費等該当値テキスト"/>
        <xdr:cNvSpPr txBox="1"/>
      </xdr:nvSpPr>
      <xdr:spPr>
        <a:xfrm>
          <a:off x="10528300" y="585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81,269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55972</xdr:rowOff>
    </xdr:from>
    <xdr:to>
      <xdr:col>14</xdr:col>
      <xdr:colOff>79375</xdr:colOff>
      <xdr:row>35</xdr:row>
      <xdr:rowOff>157572</xdr:rowOff>
    </xdr:to>
    <xdr:sp macro="" textlink="">
      <xdr:nvSpPr>
        <xdr:cNvPr id="318" name="円/楕円 317"/>
        <xdr:cNvSpPr/>
      </xdr:nvSpPr>
      <xdr:spPr>
        <a:xfrm>
          <a:off x="9588500" y="605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2649</xdr:rowOff>
    </xdr:from>
    <xdr:ext cx="534377" cy="259045"/>
    <xdr:sp macro="" textlink="">
      <xdr:nvSpPr>
        <xdr:cNvPr id="319" name="テキスト ボックス 318"/>
        <xdr:cNvSpPr txBox="1"/>
      </xdr:nvSpPr>
      <xdr:spPr>
        <a:xfrm>
          <a:off x="9372111" y="58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149898</xdr:rowOff>
    </xdr:from>
    <xdr:to>
      <xdr:col>12</xdr:col>
      <xdr:colOff>561975</xdr:colOff>
      <xdr:row>36</xdr:row>
      <xdr:rowOff>80048</xdr:rowOff>
    </xdr:to>
    <xdr:sp macro="" textlink="">
      <xdr:nvSpPr>
        <xdr:cNvPr id="320" name="円/楕円 319"/>
        <xdr:cNvSpPr/>
      </xdr:nvSpPr>
      <xdr:spPr>
        <a:xfrm>
          <a:off x="8699500" y="615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96575</xdr:rowOff>
    </xdr:from>
    <xdr:ext cx="534377" cy="259045"/>
    <xdr:sp macro="" textlink="">
      <xdr:nvSpPr>
        <xdr:cNvPr id="321" name="テキスト ボックス 320"/>
        <xdr:cNvSpPr txBox="1"/>
      </xdr:nvSpPr>
      <xdr:spPr>
        <a:xfrm>
          <a:off x="8483111" y="592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74822</xdr:rowOff>
    </xdr:from>
    <xdr:to>
      <xdr:col>11</xdr:col>
      <xdr:colOff>358775</xdr:colOff>
      <xdr:row>36</xdr:row>
      <xdr:rowOff>4972</xdr:rowOff>
    </xdr:to>
    <xdr:sp macro="" textlink="">
      <xdr:nvSpPr>
        <xdr:cNvPr id="322" name="円/楕円 321"/>
        <xdr:cNvSpPr/>
      </xdr:nvSpPr>
      <xdr:spPr>
        <a:xfrm>
          <a:off x="7810500" y="607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21499</xdr:rowOff>
    </xdr:from>
    <xdr:ext cx="534377" cy="259045"/>
    <xdr:sp macro="" textlink="">
      <xdr:nvSpPr>
        <xdr:cNvPr id="323" name="テキスト ボックス 322"/>
        <xdr:cNvSpPr txBox="1"/>
      </xdr:nvSpPr>
      <xdr:spPr>
        <a:xfrm>
          <a:off x="7594111" y="585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73,478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82318</xdr:rowOff>
    </xdr:from>
    <xdr:to>
      <xdr:col>10</xdr:col>
      <xdr:colOff>155575</xdr:colOff>
      <xdr:row>36</xdr:row>
      <xdr:rowOff>12468</xdr:rowOff>
    </xdr:to>
    <xdr:sp macro="" textlink="">
      <xdr:nvSpPr>
        <xdr:cNvPr id="324" name="円/楕円 323"/>
        <xdr:cNvSpPr/>
      </xdr:nvSpPr>
      <xdr:spPr>
        <a:xfrm>
          <a:off x="6921500" y="60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28995</xdr:rowOff>
    </xdr:from>
    <xdr:ext cx="534377" cy="259045"/>
    <xdr:sp macro="" textlink="">
      <xdr:nvSpPr>
        <xdr:cNvPr id="325" name="テキスト ボックス 324"/>
        <xdr:cNvSpPr txBox="1"/>
      </xdr:nvSpPr>
      <xdr:spPr>
        <a:xfrm>
          <a:off x="6705111" y="585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130003</xdr:rowOff>
    </xdr:from>
    <xdr:to>
      <xdr:col>15</xdr:col>
      <xdr:colOff>180975</xdr:colOff>
      <xdr:row>56</xdr:row>
      <xdr:rowOff>156717</xdr:rowOff>
    </xdr:to>
    <xdr:cxnSp macro="">
      <xdr:nvCxnSpPr>
        <xdr:cNvPr id="352" name="直線コネクタ 351"/>
        <xdr:cNvCxnSpPr/>
      </xdr:nvCxnSpPr>
      <xdr:spPr>
        <a:xfrm>
          <a:off x="9639300" y="9731203"/>
          <a:ext cx="838200" cy="2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130003</xdr:rowOff>
    </xdr:from>
    <xdr:to>
      <xdr:col>14</xdr:col>
      <xdr:colOff>28575</xdr:colOff>
      <xdr:row>56</xdr:row>
      <xdr:rowOff>170794</xdr:rowOff>
    </xdr:to>
    <xdr:cxnSp macro="">
      <xdr:nvCxnSpPr>
        <xdr:cNvPr id="355" name="直線コネクタ 354"/>
        <xdr:cNvCxnSpPr/>
      </xdr:nvCxnSpPr>
      <xdr:spPr>
        <a:xfrm flipV="1">
          <a:off x="8750300" y="9731203"/>
          <a:ext cx="889000" cy="4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56480</xdr:rowOff>
    </xdr:from>
    <xdr:to>
      <xdr:col>12</xdr:col>
      <xdr:colOff>511175</xdr:colOff>
      <xdr:row>56</xdr:row>
      <xdr:rowOff>170794</xdr:rowOff>
    </xdr:to>
    <xdr:cxnSp macro="">
      <xdr:nvCxnSpPr>
        <xdr:cNvPr id="358" name="直線コネクタ 357"/>
        <xdr:cNvCxnSpPr/>
      </xdr:nvCxnSpPr>
      <xdr:spPr>
        <a:xfrm>
          <a:off x="7861300" y="9657680"/>
          <a:ext cx="889000" cy="11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56480</xdr:rowOff>
    </xdr:from>
    <xdr:to>
      <xdr:col>11</xdr:col>
      <xdr:colOff>307975</xdr:colOff>
      <xdr:row>57</xdr:row>
      <xdr:rowOff>20581</xdr:rowOff>
    </xdr:to>
    <xdr:cxnSp macro="">
      <xdr:nvCxnSpPr>
        <xdr:cNvPr id="361" name="直線コネクタ 360"/>
        <xdr:cNvCxnSpPr/>
      </xdr:nvCxnSpPr>
      <xdr:spPr>
        <a:xfrm flipV="1">
          <a:off x="6972300" y="9657680"/>
          <a:ext cx="889000" cy="13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105917</xdr:rowOff>
    </xdr:from>
    <xdr:to>
      <xdr:col>15</xdr:col>
      <xdr:colOff>231775</xdr:colOff>
      <xdr:row>57</xdr:row>
      <xdr:rowOff>36067</xdr:rowOff>
    </xdr:to>
    <xdr:sp macro="" textlink="">
      <xdr:nvSpPr>
        <xdr:cNvPr id="371" name="円/楕円 370"/>
        <xdr:cNvSpPr/>
      </xdr:nvSpPr>
      <xdr:spPr>
        <a:xfrm>
          <a:off x="10426700" y="97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84344</xdr:rowOff>
    </xdr:from>
    <xdr:ext cx="534377" cy="259045"/>
    <xdr:sp macro="" textlink="">
      <xdr:nvSpPr>
        <xdr:cNvPr id="372" name="普通建設事業費該当値テキスト"/>
        <xdr:cNvSpPr txBox="1"/>
      </xdr:nvSpPr>
      <xdr:spPr>
        <a:xfrm>
          <a:off x="10528300" y="968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71,278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79203</xdr:rowOff>
    </xdr:from>
    <xdr:to>
      <xdr:col>14</xdr:col>
      <xdr:colOff>79375</xdr:colOff>
      <xdr:row>57</xdr:row>
      <xdr:rowOff>9353</xdr:rowOff>
    </xdr:to>
    <xdr:sp macro="" textlink="">
      <xdr:nvSpPr>
        <xdr:cNvPr id="373" name="円/楕円 372"/>
        <xdr:cNvSpPr/>
      </xdr:nvSpPr>
      <xdr:spPr>
        <a:xfrm>
          <a:off x="9588500" y="968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480</xdr:rowOff>
    </xdr:from>
    <xdr:ext cx="534377" cy="259045"/>
    <xdr:sp macro="" textlink="">
      <xdr:nvSpPr>
        <xdr:cNvPr id="374" name="テキスト ボックス 373"/>
        <xdr:cNvSpPr txBox="1"/>
      </xdr:nvSpPr>
      <xdr:spPr>
        <a:xfrm>
          <a:off x="9372111" y="97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77,121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119994</xdr:rowOff>
    </xdr:from>
    <xdr:to>
      <xdr:col>12</xdr:col>
      <xdr:colOff>561975</xdr:colOff>
      <xdr:row>57</xdr:row>
      <xdr:rowOff>50144</xdr:rowOff>
    </xdr:to>
    <xdr:sp macro="" textlink="">
      <xdr:nvSpPr>
        <xdr:cNvPr id="375" name="円/楕円 374"/>
        <xdr:cNvSpPr/>
      </xdr:nvSpPr>
      <xdr:spPr>
        <a:xfrm>
          <a:off x="8699500" y="972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41271</xdr:rowOff>
    </xdr:from>
    <xdr:ext cx="534377" cy="259045"/>
    <xdr:sp macro="" textlink="">
      <xdr:nvSpPr>
        <xdr:cNvPr id="376" name="テキスト ボックス 375"/>
        <xdr:cNvSpPr txBox="1"/>
      </xdr:nvSpPr>
      <xdr:spPr>
        <a:xfrm>
          <a:off x="8483111" y="981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5680</xdr:rowOff>
    </xdr:from>
    <xdr:to>
      <xdr:col>11</xdr:col>
      <xdr:colOff>358775</xdr:colOff>
      <xdr:row>56</xdr:row>
      <xdr:rowOff>107280</xdr:rowOff>
    </xdr:to>
    <xdr:sp macro="" textlink="">
      <xdr:nvSpPr>
        <xdr:cNvPr id="377" name="円/楕円 376"/>
        <xdr:cNvSpPr/>
      </xdr:nvSpPr>
      <xdr:spPr>
        <a:xfrm>
          <a:off x="7810500" y="96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123807</xdr:rowOff>
    </xdr:from>
    <xdr:ext cx="534377" cy="259045"/>
    <xdr:sp macro="" textlink="">
      <xdr:nvSpPr>
        <xdr:cNvPr id="378" name="テキスト ボックス 377"/>
        <xdr:cNvSpPr txBox="1"/>
      </xdr:nvSpPr>
      <xdr:spPr>
        <a:xfrm>
          <a:off x="7594111" y="938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93,202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141231</xdr:rowOff>
    </xdr:from>
    <xdr:to>
      <xdr:col>10</xdr:col>
      <xdr:colOff>155575</xdr:colOff>
      <xdr:row>57</xdr:row>
      <xdr:rowOff>71381</xdr:rowOff>
    </xdr:to>
    <xdr:sp macro="" textlink="">
      <xdr:nvSpPr>
        <xdr:cNvPr id="379" name="円/楕円 378"/>
        <xdr:cNvSpPr/>
      </xdr:nvSpPr>
      <xdr:spPr>
        <a:xfrm>
          <a:off x="6921500" y="97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62508</xdr:rowOff>
    </xdr:from>
    <xdr:ext cx="534377" cy="259045"/>
    <xdr:sp macro="" textlink="">
      <xdr:nvSpPr>
        <xdr:cNvPr id="380" name="テキスト ボックス 379"/>
        <xdr:cNvSpPr txBox="1"/>
      </xdr:nvSpPr>
      <xdr:spPr>
        <a:xfrm>
          <a:off x="6705111" y="983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59964</xdr:rowOff>
    </xdr:from>
    <xdr:to>
      <xdr:col>15</xdr:col>
      <xdr:colOff>180975</xdr:colOff>
      <xdr:row>78</xdr:row>
      <xdr:rowOff>163664</xdr:rowOff>
    </xdr:to>
    <xdr:cxnSp macro="">
      <xdr:nvCxnSpPr>
        <xdr:cNvPr id="409" name="直線コネクタ 408"/>
        <xdr:cNvCxnSpPr/>
      </xdr:nvCxnSpPr>
      <xdr:spPr>
        <a:xfrm flipV="1">
          <a:off x="9639300" y="13433064"/>
          <a:ext cx="838200" cy="10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14557</xdr:rowOff>
    </xdr:from>
    <xdr:to>
      <xdr:col>14</xdr:col>
      <xdr:colOff>28575</xdr:colOff>
      <xdr:row>78</xdr:row>
      <xdr:rowOff>163664</xdr:rowOff>
    </xdr:to>
    <xdr:cxnSp macro="">
      <xdr:nvCxnSpPr>
        <xdr:cNvPr id="412" name="直線コネクタ 411"/>
        <xdr:cNvCxnSpPr/>
      </xdr:nvCxnSpPr>
      <xdr:spPr>
        <a:xfrm>
          <a:off x="8750300" y="13387657"/>
          <a:ext cx="889000" cy="14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9164</xdr:rowOff>
    </xdr:from>
    <xdr:to>
      <xdr:col>15</xdr:col>
      <xdr:colOff>231775</xdr:colOff>
      <xdr:row>78</xdr:row>
      <xdr:rowOff>110764</xdr:rowOff>
    </xdr:to>
    <xdr:sp macro="" textlink="">
      <xdr:nvSpPr>
        <xdr:cNvPr id="422" name="円/楕円 421"/>
        <xdr:cNvSpPr/>
      </xdr:nvSpPr>
      <xdr:spPr>
        <a:xfrm>
          <a:off x="10426700" y="133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159041</xdr:rowOff>
    </xdr:from>
    <xdr:ext cx="534377" cy="259045"/>
    <xdr:sp macro="" textlink="">
      <xdr:nvSpPr>
        <xdr:cNvPr id="423" name="普通建設事業費 （ うち新規整備　）該当値テキスト"/>
        <xdr:cNvSpPr txBox="1"/>
      </xdr:nvSpPr>
      <xdr:spPr>
        <a:xfrm>
          <a:off x="10528300" y="133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20,464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112864</xdr:rowOff>
    </xdr:from>
    <xdr:to>
      <xdr:col>14</xdr:col>
      <xdr:colOff>79375</xdr:colOff>
      <xdr:row>79</xdr:row>
      <xdr:rowOff>43014</xdr:rowOff>
    </xdr:to>
    <xdr:sp macro="" textlink="">
      <xdr:nvSpPr>
        <xdr:cNvPr id="424" name="円/楕円 423"/>
        <xdr:cNvSpPr/>
      </xdr:nvSpPr>
      <xdr:spPr>
        <a:xfrm>
          <a:off x="9588500" y="134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34141</xdr:rowOff>
    </xdr:from>
    <xdr:ext cx="469744" cy="259045"/>
    <xdr:sp macro="" textlink="">
      <xdr:nvSpPr>
        <xdr:cNvPr id="425" name="テキスト ボックス 424"/>
        <xdr:cNvSpPr txBox="1"/>
      </xdr:nvSpPr>
      <xdr:spPr>
        <a:xfrm>
          <a:off x="9404427" y="1357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135207</xdr:rowOff>
    </xdr:from>
    <xdr:to>
      <xdr:col>12</xdr:col>
      <xdr:colOff>561975</xdr:colOff>
      <xdr:row>78</xdr:row>
      <xdr:rowOff>65357</xdr:rowOff>
    </xdr:to>
    <xdr:sp macro="" textlink="">
      <xdr:nvSpPr>
        <xdr:cNvPr id="426" name="円/楕円 425"/>
        <xdr:cNvSpPr/>
      </xdr:nvSpPr>
      <xdr:spPr>
        <a:xfrm>
          <a:off x="8699500" y="1333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56484</xdr:rowOff>
    </xdr:from>
    <xdr:ext cx="534377" cy="259045"/>
    <xdr:sp macro="" textlink="">
      <xdr:nvSpPr>
        <xdr:cNvPr id="427" name="テキスト ボックス 426"/>
        <xdr:cNvSpPr txBox="1"/>
      </xdr:nvSpPr>
      <xdr:spPr>
        <a:xfrm>
          <a:off x="8483111" y="134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101398</xdr:rowOff>
    </xdr:from>
    <xdr:to>
      <xdr:col>15</xdr:col>
      <xdr:colOff>180975</xdr:colOff>
      <xdr:row>96</xdr:row>
      <xdr:rowOff>156353</xdr:rowOff>
    </xdr:to>
    <xdr:cxnSp macro="">
      <xdr:nvCxnSpPr>
        <xdr:cNvPr id="452" name="直線コネクタ 451"/>
        <xdr:cNvCxnSpPr/>
      </xdr:nvCxnSpPr>
      <xdr:spPr>
        <a:xfrm>
          <a:off x="9639300" y="16560598"/>
          <a:ext cx="838200" cy="5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101398</xdr:rowOff>
    </xdr:from>
    <xdr:to>
      <xdr:col>14</xdr:col>
      <xdr:colOff>28575</xdr:colOff>
      <xdr:row>97</xdr:row>
      <xdr:rowOff>32520</xdr:rowOff>
    </xdr:to>
    <xdr:cxnSp macro="">
      <xdr:nvCxnSpPr>
        <xdr:cNvPr id="455" name="直線コネクタ 454"/>
        <xdr:cNvCxnSpPr/>
      </xdr:nvCxnSpPr>
      <xdr:spPr>
        <a:xfrm flipV="1">
          <a:off x="8750300" y="16560598"/>
          <a:ext cx="889000" cy="10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105553</xdr:rowOff>
    </xdr:from>
    <xdr:to>
      <xdr:col>15</xdr:col>
      <xdr:colOff>231775</xdr:colOff>
      <xdr:row>97</xdr:row>
      <xdr:rowOff>35703</xdr:rowOff>
    </xdr:to>
    <xdr:sp macro="" textlink="">
      <xdr:nvSpPr>
        <xdr:cNvPr id="465" name="円/楕円 464"/>
        <xdr:cNvSpPr/>
      </xdr:nvSpPr>
      <xdr:spPr>
        <a:xfrm>
          <a:off x="10426700" y="1656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83980</xdr:rowOff>
    </xdr:from>
    <xdr:ext cx="534377" cy="259045"/>
    <xdr:sp macro="" textlink="">
      <xdr:nvSpPr>
        <xdr:cNvPr id="466" name="普通建設事業費 （ うち更新整備　）該当値テキスト"/>
        <xdr:cNvSpPr txBox="1"/>
      </xdr:nvSpPr>
      <xdr:spPr>
        <a:xfrm>
          <a:off x="10528300" y="1654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37,086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50598</xdr:rowOff>
    </xdr:from>
    <xdr:to>
      <xdr:col>14</xdr:col>
      <xdr:colOff>79375</xdr:colOff>
      <xdr:row>96</xdr:row>
      <xdr:rowOff>152198</xdr:rowOff>
    </xdr:to>
    <xdr:sp macro="" textlink="">
      <xdr:nvSpPr>
        <xdr:cNvPr id="467" name="円/楕円 466"/>
        <xdr:cNvSpPr/>
      </xdr:nvSpPr>
      <xdr:spPr>
        <a:xfrm>
          <a:off x="9588500" y="165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168725</xdr:rowOff>
    </xdr:from>
    <xdr:ext cx="534377" cy="259045"/>
    <xdr:sp macro="" textlink="">
      <xdr:nvSpPr>
        <xdr:cNvPr id="468" name="テキスト ボックス 467"/>
        <xdr:cNvSpPr txBox="1"/>
      </xdr:nvSpPr>
      <xdr:spPr>
        <a:xfrm>
          <a:off x="9372111" y="1628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153170</xdr:rowOff>
    </xdr:from>
    <xdr:to>
      <xdr:col>12</xdr:col>
      <xdr:colOff>561975</xdr:colOff>
      <xdr:row>97</xdr:row>
      <xdr:rowOff>83320</xdr:rowOff>
    </xdr:to>
    <xdr:sp macro="" textlink="">
      <xdr:nvSpPr>
        <xdr:cNvPr id="469" name="円/楕円 468"/>
        <xdr:cNvSpPr/>
      </xdr:nvSpPr>
      <xdr:spPr>
        <a:xfrm>
          <a:off x="8699500" y="1661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74447</xdr:rowOff>
    </xdr:from>
    <xdr:ext cx="534377" cy="259045"/>
    <xdr:sp macro="" textlink="">
      <xdr:nvSpPr>
        <xdr:cNvPr id="470" name="テキスト ボックス 469"/>
        <xdr:cNvSpPr txBox="1"/>
      </xdr:nvSpPr>
      <xdr:spPr>
        <a:xfrm>
          <a:off x="8483111" y="1670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22862</xdr:rowOff>
    </xdr:from>
    <xdr:to>
      <xdr:col>23</xdr:col>
      <xdr:colOff>517525</xdr:colOff>
      <xdr:row>38</xdr:row>
      <xdr:rowOff>35733</xdr:rowOff>
    </xdr:to>
    <xdr:cxnSp macro="">
      <xdr:nvCxnSpPr>
        <xdr:cNvPr id="497" name="直線コネクタ 496"/>
        <xdr:cNvCxnSpPr/>
      </xdr:nvCxnSpPr>
      <xdr:spPr>
        <a:xfrm flipV="1">
          <a:off x="15481300" y="6537962"/>
          <a:ext cx="8382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35733</xdr:rowOff>
    </xdr:from>
    <xdr:to>
      <xdr:col>22</xdr:col>
      <xdr:colOff>365125</xdr:colOff>
      <xdr:row>38</xdr:row>
      <xdr:rowOff>66617</xdr:rowOff>
    </xdr:to>
    <xdr:cxnSp macro="">
      <xdr:nvCxnSpPr>
        <xdr:cNvPr id="500" name="直線コネクタ 499"/>
        <xdr:cNvCxnSpPr/>
      </xdr:nvCxnSpPr>
      <xdr:spPr>
        <a:xfrm flipV="1">
          <a:off x="14592300" y="6550833"/>
          <a:ext cx="889000" cy="3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66617</xdr:rowOff>
    </xdr:from>
    <xdr:to>
      <xdr:col>21</xdr:col>
      <xdr:colOff>161925</xdr:colOff>
      <xdr:row>38</xdr:row>
      <xdr:rowOff>122875</xdr:rowOff>
    </xdr:to>
    <xdr:cxnSp macro="">
      <xdr:nvCxnSpPr>
        <xdr:cNvPr id="503" name="直線コネクタ 502"/>
        <xdr:cNvCxnSpPr/>
      </xdr:nvCxnSpPr>
      <xdr:spPr>
        <a:xfrm flipV="1">
          <a:off x="13703300" y="6581717"/>
          <a:ext cx="889000" cy="5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54821</xdr:rowOff>
    </xdr:from>
    <xdr:to>
      <xdr:col>19</xdr:col>
      <xdr:colOff>644525</xdr:colOff>
      <xdr:row>38</xdr:row>
      <xdr:rowOff>122875</xdr:rowOff>
    </xdr:to>
    <xdr:cxnSp macro="">
      <xdr:nvCxnSpPr>
        <xdr:cNvPr id="506" name="直線コネクタ 505"/>
        <xdr:cNvCxnSpPr/>
      </xdr:nvCxnSpPr>
      <xdr:spPr>
        <a:xfrm>
          <a:off x="12814300" y="6569921"/>
          <a:ext cx="889000" cy="6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143513</xdr:rowOff>
    </xdr:from>
    <xdr:to>
      <xdr:col>23</xdr:col>
      <xdr:colOff>568325</xdr:colOff>
      <xdr:row>38</xdr:row>
      <xdr:rowOff>73662</xdr:rowOff>
    </xdr:to>
    <xdr:sp macro="" textlink="">
      <xdr:nvSpPr>
        <xdr:cNvPr id="516" name="円/楕円 515"/>
        <xdr:cNvSpPr/>
      </xdr:nvSpPr>
      <xdr:spPr>
        <a:xfrm>
          <a:off x="16268700" y="64871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102890</xdr:rowOff>
    </xdr:from>
    <xdr:ext cx="469744" cy="259045"/>
    <xdr:sp macro="" textlink="">
      <xdr:nvSpPr>
        <xdr:cNvPr id="517" name="災害復旧事業費該当値テキスト"/>
        <xdr:cNvSpPr txBox="1"/>
      </xdr:nvSpPr>
      <xdr:spPr>
        <a:xfrm>
          <a:off x="16370300" y="62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156383</xdr:rowOff>
    </xdr:from>
    <xdr:to>
      <xdr:col>22</xdr:col>
      <xdr:colOff>415925</xdr:colOff>
      <xdr:row>38</xdr:row>
      <xdr:rowOff>86533</xdr:rowOff>
    </xdr:to>
    <xdr:sp macro="" textlink="">
      <xdr:nvSpPr>
        <xdr:cNvPr id="518" name="円/楕円 517"/>
        <xdr:cNvSpPr/>
      </xdr:nvSpPr>
      <xdr:spPr>
        <a:xfrm>
          <a:off x="15430500" y="650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77660</xdr:rowOff>
    </xdr:from>
    <xdr:ext cx="469744" cy="259045"/>
    <xdr:sp macro="" textlink="">
      <xdr:nvSpPr>
        <xdr:cNvPr id="519" name="テキスト ボックス 518"/>
        <xdr:cNvSpPr txBox="1"/>
      </xdr:nvSpPr>
      <xdr:spPr>
        <a:xfrm>
          <a:off x="15246427" y="659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15817</xdr:rowOff>
    </xdr:from>
    <xdr:to>
      <xdr:col>21</xdr:col>
      <xdr:colOff>212725</xdr:colOff>
      <xdr:row>38</xdr:row>
      <xdr:rowOff>117417</xdr:rowOff>
    </xdr:to>
    <xdr:sp macro="" textlink="">
      <xdr:nvSpPr>
        <xdr:cNvPr id="520" name="円/楕円 519"/>
        <xdr:cNvSpPr/>
      </xdr:nvSpPr>
      <xdr:spPr>
        <a:xfrm>
          <a:off x="14541500" y="653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108544</xdr:rowOff>
    </xdr:from>
    <xdr:ext cx="469744" cy="259045"/>
    <xdr:sp macro="" textlink="">
      <xdr:nvSpPr>
        <xdr:cNvPr id="521" name="テキスト ボックス 520"/>
        <xdr:cNvSpPr txBox="1"/>
      </xdr:nvSpPr>
      <xdr:spPr>
        <a:xfrm>
          <a:off x="14357427" y="662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72075</xdr:rowOff>
    </xdr:from>
    <xdr:to>
      <xdr:col>20</xdr:col>
      <xdr:colOff>9525</xdr:colOff>
      <xdr:row>39</xdr:row>
      <xdr:rowOff>2225</xdr:rowOff>
    </xdr:to>
    <xdr:sp macro="" textlink="">
      <xdr:nvSpPr>
        <xdr:cNvPr id="522" name="円/楕円 521"/>
        <xdr:cNvSpPr/>
      </xdr:nvSpPr>
      <xdr:spPr>
        <a:xfrm>
          <a:off x="13652500" y="658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164802</xdr:rowOff>
    </xdr:from>
    <xdr:ext cx="378565" cy="259045"/>
    <xdr:sp macro="" textlink="">
      <xdr:nvSpPr>
        <xdr:cNvPr id="523" name="テキスト ボックス 522"/>
        <xdr:cNvSpPr txBox="1"/>
      </xdr:nvSpPr>
      <xdr:spPr>
        <a:xfrm>
          <a:off x="13514017" y="6679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4021</xdr:rowOff>
    </xdr:from>
    <xdr:to>
      <xdr:col>18</xdr:col>
      <xdr:colOff>492125</xdr:colOff>
      <xdr:row>38</xdr:row>
      <xdr:rowOff>105621</xdr:rowOff>
    </xdr:to>
    <xdr:sp macro="" textlink="">
      <xdr:nvSpPr>
        <xdr:cNvPr id="524" name="円/楕円 523"/>
        <xdr:cNvSpPr/>
      </xdr:nvSpPr>
      <xdr:spPr>
        <a:xfrm>
          <a:off x="12763500" y="651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96748</xdr:rowOff>
    </xdr:from>
    <xdr:ext cx="469744" cy="259045"/>
    <xdr:sp macro="" textlink="">
      <xdr:nvSpPr>
        <xdr:cNvPr id="525" name="テキスト ボックス 524"/>
        <xdr:cNvSpPr txBox="1"/>
      </xdr:nvSpPr>
      <xdr:spPr>
        <a:xfrm>
          <a:off x="12579427" y="661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105257</xdr:rowOff>
    </xdr:from>
    <xdr:to>
      <xdr:col>23</xdr:col>
      <xdr:colOff>517525</xdr:colOff>
      <xdr:row>77</xdr:row>
      <xdr:rowOff>17318</xdr:rowOff>
    </xdr:to>
    <xdr:cxnSp macro="">
      <xdr:nvCxnSpPr>
        <xdr:cNvPr id="611" name="直線コネクタ 610"/>
        <xdr:cNvCxnSpPr/>
      </xdr:nvCxnSpPr>
      <xdr:spPr>
        <a:xfrm flipV="1">
          <a:off x="15481300" y="13135457"/>
          <a:ext cx="838200" cy="8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139700</xdr:rowOff>
    </xdr:from>
    <xdr:to>
      <xdr:col>22</xdr:col>
      <xdr:colOff>365125</xdr:colOff>
      <xdr:row>77</xdr:row>
      <xdr:rowOff>17318</xdr:rowOff>
    </xdr:to>
    <xdr:cxnSp macro="">
      <xdr:nvCxnSpPr>
        <xdr:cNvPr id="614" name="直線コネクタ 613"/>
        <xdr:cNvCxnSpPr/>
      </xdr:nvCxnSpPr>
      <xdr:spPr>
        <a:xfrm>
          <a:off x="14592300" y="13169900"/>
          <a:ext cx="889000" cy="4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105471</xdr:rowOff>
    </xdr:from>
    <xdr:to>
      <xdr:col>21</xdr:col>
      <xdr:colOff>161925</xdr:colOff>
      <xdr:row>76</xdr:row>
      <xdr:rowOff>139700</xdr:rowOff>
    </xdr:to>
    <xdr:cxnSp macro="">
      <xdr:nvCxnSpPr>
        <xdr:cNvPr id="617" name="直線コネクタ 616"/>
        <xdr:cNvCxnSpPr/>
      </xdr:nvCxnSpPr>
      <xdr:spPr>
        <a:xfrm>
          <a:off x="13703300" y="13135671"/>
          <a:ext cx="889000" cy="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105471</xdr:rowOff>
    </xdr:from>
    <xdr:to>
      <xdr:col>19</xdr:col>
      <xdr:colOff>644525</xdr:colOff>
      <xdr:row>76</xdr:row>
      <xdr:rowOff>153598</xdr:rowOff>
    </xdr:to>
    <xdr:cxnSp macro="">
      <xdr:nvCxnSpPr>
        <xdr:cNvPr id="620" name="直線コネクタ 619"/>
        <xdr:cNvCxnSpPr/>
      </xdr:nvCxnSpPr>
      <xdr:spPr>
        <a:xfrm flipV="1">
          <a:off x="12814300" y="13135671"/>
          <a:ext cx="889000" cy="4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54457</xdr:rowOff>
    </xdr:from>
    <xdr:to>
      <xdr:col>23</xdr:col>
      <xdr:colOff>568325</xdr:colOff>
      <xdr:row>76</xdr:row>
      <xdr:rowOff>156057</xdr:rowOff>
    </xdr:to>
    <xdr:sp macro="" textlink="">
      <xdr:nvSpPr>
        <xdr:cNvPr id="630" name="円/楕円 629"/>
        <xdr:cNvSpPr/>
      </xdr:nvSpPr>
      <xdr:spPr>
        <a:xfrm>
          <a:off x="16268700" y="1308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77335</xdr:rowOff>
    </xdr:from>
    <xdr:ext cx="599010" cy="259045"/>
    <xdr:sp macro="" textlink="">
      <xdr:nvSpPr>
        <xdr:cNvPr id="631" name="公債費該当値テキスト"/>
        <xdr:cNvSpPr txBox="1"/>
      </xdr:nvSpPr>
      <xdr:spPr>
        <a:xfrm>
          <a:off x="16370300" y="1293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119,040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137968</xdr:rowOff>
    </xdr:from>
    <xdr:to>
      <xdr:col>22</xdr:col>
      <xdr:colOff>415925</xdr:colOff>
      <xdr:row>77</xdr:row>
      <xdr:rowOff>68118</xdr:rowOff>
    </xdr:to>
    <xdr:sp macro="" textlink="">
      <xdr:nvSpPr>
        <xdr:cNvPr id="632" name="円/楕円 631"/>
        <xdr:cNvSpPr/>
      </xdr:nvSpPr>
      <xdr:spPr>
        <a:xfrm>
          <a:off x="15430500" y="1316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84646</xdr:rowOff>
    </xdr:from>
    <xdr:ext cx="534377" cy="259045"/>
    <xdr:sp macro="" textlink="">
      <xdr:nvSpPr>
        <xdr:cNvPr id="633" name="テキスト ボックス 632"/>
        <xdr:cNvSpPr txBox="1"/>
      </xdr:nvSpPr>
      <xdr:spPr>
        <a:xfrm>
          <a:off x="15214111" y="1294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97,121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88900</xdr:rowOff>
    </xdr:from>
    <xdr:to>
      <xdr:col>21</xdr:col>
      <xdr:colOff>212725</xdr:colOff>
      <xdr:row>77</xdr:row>
      <xdr:rowOff>19050</xdr:rowOff>
    </xdr:to>
    <xdr:sp macro="" textlink="">
      <xdr:nvSpPr>
        <xdr:cNvPr id="634" name="円/楕円 633"/>
        <xdr:cNvSpPr/>
      </xdr:nvSpPr>
      <xdr:spPr>
        <a:xfrm>
          <a:off x="145415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35577</xdr:rowOff>
    </xdr:from>
    <xdr:ext cx="599010" cy="259045"/>
    <xdr:sp macro="" textlink="">
      <xdr:nvSpPr>
        <xdr:cNvPr id="635" name="テキスト ボックス 634"/>
        <xdr:cNvSpPr txBox="1"/>
      </xdr:nvSpPr>
      <xdr:spPr>
        <a:xfrm>
          <a:off x="14292794"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110,000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54671</xdr:rowOff>
    </xdr:from>
    <xdr:to>
      <xdr:col>20</xdr:col>
      <xdr:colOff>9525</xdr:colOff>
      <xdr:row>76</xdr:row>
      <xdr:rowOff>156271</xdr:rowOff>
    </xdr:to>
    <xdr:sp macro="" textlink="">
      <xdr:nvSpPr>
        <xdr:cNvPr id="636" name="円/楕円 635"/>
        <xdr:cNvSpPr/>
      </xdr:nvSpPr>
      <xdr:spPr>
        <a:xfrm>
          <a:off x="13652500" y="130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1348</xdr:rowOff>
    </xdr:from>
    <xdr:ext cx="599010" cy="259045"/>
    <xdr:sp macro="" textlink="">
      <xdr:nvSpPr>
        <xdr:cNvPr id="637" name="テキスト ボックス 636"/>
        <xdr:cNvSpPr txBox="1"/>
      </xdr:nvSpPr>
      <xdr:spPr>
        <a:xfrm>
          <a:off x="13403794" y="12860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118,984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102798</xdr:rowOff>
    </xdr:from>
    <xdr:to>
      <xdr:col>18</xdr:col>
      <xdr:colOff>492125</xdr:colOff>
      <xdr:row>77</xdr:row>
      <xdr:rowOff>32948</xdr:rowOff>
    </xdr:to>
    <xdr:sp macro="" textlink="">
      <xdr:nvSpPr>
        <xdr:cNvPr id="638" name="円/楕円 637"/>
        <xdr:cNvSpPr/>
      </xdr:nvSpPr>
      <xdr:spPr>
        <a:xfrm>
          <a:off x="12763500" y="1313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49476</xdr:rowOff>
    </xdr:from>
    <xdr:ext cx="599010" cy="259045"/>
    <xdr:sp macro="" textlink="">
      <xdr:nvSpPr>
        <xdr:cNvPr id="639" name="テキスト ボックス 638"/>
        <xdr:cNvSpPr txBox="1"/>
      </xdr:nvSpPr>
      <xdr:spPr>
        <a:xfrm>
          <a:off x="12514794" y="1290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170591</xdr:rowOff>
    </xdr:from>
    <xdr:to>
      <xdr:col>23</xdr:col>
      <xdr:colOff>517525</xdr:colOff>
      <xdr:row>97</xdr:row>
      <xdr:rowOff>163154</xdr:rowOff>
    </xdr:to>
    <xdr:cxnSp macro="">
      <xdr:nvCxnSpPr>
        <xdr:cNvPr id="668" name="直線コネクタ 667"/>
        <xdr:cNvCxnSpPr/>
      </xdr:nvCxnSpPr>
      <xdr:spPr>
        <a:xfrm flipV="1">
          <a:off x="15481300" y="16629791"/>
          <a:ext cx="838200" cy="16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163154</xdr:rowOff>
    </xdr:from>
    <xdr:to>
      <xdr:col>22</xdr:col>
      <xdr:colOff>365125</xdr:colOff>
      <xdr:row>99</xdr:row>
      <xdr:rowOff>31817</xdr:rowOff>
    </xdr:to>
    <xdr:cxnSp macro="">
      <xdr:nvCxnSpPr>
        <xdr:cNvPr id="671" name="直線コネクタ 670"/>
        <xdr:cNvCxnSpPr/>
      </xdr:nvCxnSpPr>
      <xdr:spPr>
        <a:xfrm flipV="1">
          <a:off x="14592300" y="16793804"/>
          <a:ext cx="889000" cy="21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119469</xdr:rowOff>
    </xdr:from>
    <xdr:to>
      <xdr:col>21</xdr:col>
      <xdr:colOff>161925</xdr:colOff>
      <xdr:row>99</xdr:row>
      <xdr:rowOff>31817</xdr:rowOff>
    </xdr:to>
    <xdr:cxnSp macro="">
      <xdr:nvCxnSpPr>
        <xdr:cNvPr id="674" name="直線コネクタ 673"/>
        <xdr:cNvCxnSpPr/>
      </xdr:nvCxnSpPr>
      <xdr:spPr>
        <a:xfrm>
          <a:off x="13703300" y="16921569"/>
          <a:ext cx="889000" cy="8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119469</xdr:rowOff>
    </xdr:from>
    <xdr:to>
      <xdr:col>19</xdr:col>
      <xdr:colOff>644525</xdr:colOff>
      <xdr:row>99</xdr:row>
      <xdr:rowOff>39193</xdr:rowOff>
    </xdr:to>
    <xdr:cxnSp macro="">
      <xdr:nvCxnSpPr>
        <xdr:cNvPr id="677" name="直線コネクタ 676"/>
        <xdr:cNvCxnSpPr/>
      </xdr:nvCxnSpPr>
      <xdr:spPr>
        <a:xfrm flipV="1">
          <a:off x="12814300" y="16921569"/>
          <a:ext cx="889000" cy="9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119791</xdr:rowOff>
    </xdr:from>
    <xdr:to>
      <xdr:col>23</xdr:col>
      <xdr:colOff>568325</xdr:colOff>
      <xdr:row>97</xdr:row>
      <xdr:rowOff>49941</xdr:rowOff>
    </xdr:to>
    <xdr:sp macro="" textlink="">
      <xdr:nvSpPr>
        <xdr:cNvPr id="687" name="円/楕円 686"/>
        <xdr:cNvSpPr/>
      </xdr:nvSpPr>
      <xdr:spPr>
        <a:xfrm>
          <a:off x="16268700" y="165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142668</xdr:rowOff>
    </xdr:from>
    <xdr:ext cx="534377" cy="259045"/>
    <xdr:sp macro="" textlink="">
      <xdr:nvSpPr>
        <xdr:cNvPr id="688" name="積立金該当値テキスト"/>
        <xdr:cNvSpPr txBox="1"/>
      </xdr:nvSpPr>
      <xdr:spPr>
        <a:xfrm>
          <a:off x="16370300" y="164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50,946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112354</xdr:rowOff>
    </xdr:from>
    <xdr:to>
      <xdr:col>22</xdr:col>
      <xdr:colOff>415925</xdr:colOff>
      <xdr:row>98</xdr:row>
      <xdr:rowOff>42504</xdr:rowOff>
    </xdr:to>
    <xdr:sp macro="" textlink="">
      <xdr:nvSpPr>
        <xdr:cNvPr id="689" name="円/楕円 688"/>
        <xdr:cNvSpPr/>
      </xdr:nvSpPr>
      <xdr:spPr>
        <a:xfrm>
          <a:off x="15430500" y="1674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59031</xdr:rowOff>
    </xdr:from>
    <xdr:ext cx="534377" cy="259045"/>
    <xdr:sp macro="" textlink="">
      <xdr:nvSpPr>
        <xdr:cNvPr id="690" name="テキスト ボックス 689"/>
        <xdr:cNvSpPr txBox="1"/>
      </xdr:nvSpPr>
      <xdr:spPr>
        <a:xfrm>
          <a:off x="15214111" y="165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152467</xdr:rowOff>
    </xdr:from>
    <xdr:to>
      <xdr:col>21</xdr:col>
      <xdr:colOff>212725</xdr:colOff>
      <xdr:row>99</xdr:row>
      <xdr:rowOff>82617</xdr:rowOff>
    </xdr:to>
    <xdr:sp macro="" textlink="">
      <xdr:nvSpPr>
        <xdr:cNvPr id="691" name="円/楕円 690"/>
        <xdr:cNvSpPr/>
      </xdr:nvSpPr>
      <xdr:spPr>
        <a:xfrm>
          <a:off x="14541500" y="1695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73744</xdr:rowOff>
    </xdr:from>
    <xdr:ext cx="469744" cy="259045"/>
    <xdr:sp macro="" textlink="">
      <xdr:nvSpPr>
        <xdr:cNvPr id="692" name="テキスト ボックス 691"/>
        <xdr:cNvSpPr txBox="1"/>
      </xdr:nvSpPr>
      <xdr:spPr>
        <a:xfrm>
          <a:off x="14357427" y="1704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68669</xdr:rowOff>
    </xdr:from>
    <xdr:to>
      <xdr:col>20</xdr:col>
      <xdr:colOff>9525</xdr:colOff>
      <xdr:row>98</xdr:row>
      <xdr:rowOff>170269</xdr:rowOff>
    </xdr:to>
    <xdr:sp macro="" textlink="">
      <xdr:nvSpPr>
        <xdr:cNvPr id="693" name="円/楕円 692"/>
        <xdr:cNvSpPr/>
      </xdr:nvSpPr>
      <xdr:spPr>
        <a:xfrm>
          <a:off x="13652500" y="1687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161396</xdr:rowOff>
    </xdr:from>
    <xdr:ext cx="534377" cy="259045"/>
    <xdr:sp macro="" textlink="">
      <xdr:nvSpPr>
        <xdr:cNvPr id="694" name="テキスト ボックス 693"/>
        <xdr:cNvSpPr txBox="1"/>
      </xdr:nvSpPr>
      <xdr:spPr>
        <a:xfrm>
          <a:off x="13436111" y="1696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159843</xdr:rowOff>
    </xdr:from>
    <xdr:to>
      <xdr:col>18</xdr:col>
      <xdr:colOff>492125</xdr:colOff>
      <xdr:row>99</xdr:row>
      <xdr:rowOff>89993</xdr:rowOff>
    </xdr:to>
    <xdr:sp macro="" textlink="">
      <xdr:nvSpPr>
        <xdr:cNvPr id="695" name="円/楕円 694"/>
        <xdr:cNvSpPr/>
      </xdr:nvSpPr>
      <xdr:spPr>
        <a:xfrm>
          <a:off x="12763500" y="169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81120</xdr:rowOff>
    </xdr:from>
    <xdr:ext cx="378565" cy="259045"/>
    <xdr:sp macro="" textlink="">
      <xdr:nvSpPr>
        <xdr:cNvPr id="696" name="テキスト ボックス 695"/>
        <xdr:cNvSpPr txBox="1"/>
      </xdr:nvSpPr>
      <xdr:spPr>
        <a:xfrm>
          <a:off x="12625017" y="17054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18237</xdr:rowOff>
    </xdr:from>
    <xdr:to>
      <xdr:col>32</xdr:col>
      <xdr:colOff>187325</xdr:colOff>
      <xdr:row>39</xdr:row>
      <xdr:rowOff>44450</xdr:rowOff>
    </xdr:to>
    <xdr:cxnSp macro="">
      <xdr:nvCxnSpPr>
        <xdr:cNvPr id="725" name="直線コネクタ 724"/>
        <xdr:cNvCxnSpPr/>
      </xdr:nvCxnSpPr>
      <xdr:spPr>
        <a:xfrm flipV="1">
          <a:off x="21323300" y="6704787"/>
          <a:ext cx="838200" cy="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39992</xdr:rowOff>
    </xdr:from>
    <xdr:to>
      <xdr:col>31</xdr:col>
      <xdr:colOff>34925</xdr:colOff>
      <xdr:row>39</xdr:row>
      <xdr:rowOff>44450</xdr:rowOff>
    </xdr:to>
    <xdr:cxnSp macro="">
      <xdr:nvCxnSpPr>
        <xdr:cNvPr id="728" name="直線コネクタ 727"/>
        <xdr:cNvCxnSpPr/>
      </xdr:nvCxnSpPr>
      <xdr:spPr>
        <a:xfrm>
          <a:off x="20434300" y="6726542"/>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39992</xdr:rowOff>
    </xdr:from>
    <xdr:to>
      <xdr:col>29</xdr:col>
      <xdr:colOff>517525</xdr:colOff>
      <xdr:row>39</xdr:row>
      <xdr:rowOff>43479</xdr:rowOff>
    </xdr:to>
    <xdr:cxnSp macro="">
      <xdr:nvCxnSpPr>
        <xdr:cNvPr id="731" name="直線コネクタ 730"/>
        <xdr:cNvCxnSpPr/>
      </xdr:nvCxnSpPr>
      <xdr:spPr>
        <a:xfrm flipV="1">
          <a:off x="19545300" y="6726542"/>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43479</xdr:rowOff>
    </xdr:from>
    <xdr:to>
      <xdr:col>28</xdr:col>
      <xdr:colOff>314325</xdr:colOff>
      <xdr:row>39</xdr:row>
      <xdr:rowOff>43497</xdr:rowOff>
    </xdr:to>
    <xdr:cxnSp macro="">
      <xdr:nvCxnSpPr>
        <xdr:cNvPr id="734" name="直線コネクタ 733"/>
        <xdr:cNvCxnSpPr/>
      </xdr:nvCxnSpPr>
      <xdr:spPr>
        <a:xfrm flipV="1">
          <a:off x="18656300" y="6730029"/>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138887</xdr:rowOff>
    </xdr:from>
    <xdr:to>
      <xdr:col>32</xdr:col>
      <xdr:colOff>238125</xdr:colOff>
      <xdr:row>39</xdr:row>
      <xdr:rowOff>69037</xdr:rowOff>
    </xdr:to>
    <xdr:sp macro="" textlink="">
      <xdr:nvSpPr>
        <xdr:cNvPr id="744" name="円/楕円 743"/>
        <xdr:cNvSpPr/>
      </xdr:nvSpPr>
      <xdr:spPr>
        <a:xfrm>
          <a:off x="22110700" y="66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106417</xdr:rowOff>
    </xdr:from>
    <xdr:ext cx="469744" cy="259045"/>
    <xdr:sp macro="" textlink="">
      <xdr:nvSpPr>
        <xdr:cNvPr id="745" name="投資及び出資金該当値テキスト"/>
        <xdr:cNvSpPr txBox="1"/>
      </xdr:nvSpPr>
      <xdr:spPr>
        <a:xfrm>
          <a:off x="22212300" y="662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160642</xdr:rowOff>
    </xdr:from>
    <xdr:to>
      <xdr:col>29</xdr:col>
      <xdr:colOff>568325</xdr:colOff>
      <xdr:row>39</xdr:row>
      <xdr:rowOff>90792</xdr:rowOff>
    </xdr:to>
    <xdr:sp macro="" textlink="">
      <xdr:nvSpPr>
        <xdr:cNvPr id="748" name="円/楕円 747"/>
        <xdr:cNvSpPr/>
      </xdr:nvSpPr>
      <xdr:spPr>
        <a:xfrm>
          <a:off x="20383500" y="66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81919</xdr:rowOff>
    </xdr:from>
    <xdr:ext cx="378565" cy="259045"/>
    <xdr:sp macro="" textlink="">
      <xdr:nvSpPr>
        <xdr:cNvPr id="749" name="テキスト ボックス 748"/>
        <xdr:cNvSpPr txBox="1"/>
      </xdr:nvSpPr>
      <xdr:spPr>
        <a:xfrm>
          <a:off x="20245017" y="6768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164129</xdr:rowOff>
    </xdr:from>
    <xdr:to>
      <xdr:col>28</xdr:col>
      <xdr:colOff>365125</xdr:colOff>
      <xdr:row>39</xdr:row>
      <xdr:rowOff>94279</xdr:rowOff>
    </xdr:to>
    <xdr:sp macro="" textlink="">
      <xdr:nvSpPr>
        <xdr:cNvPr id="750" name="円/楕円 749"/>
        <xdr:cNvSpPr/>
      </xdr:nvSpPr>
      <xdr:spPr>
        <a:xfrm>
          <a:off x="19494500" y="66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85406</xdr:rowOff>
    </xdr:from>
    <xdr:ext cx="313932" cy="259045"/>
    <xdr:sp macro="" textlink="">
      <xdr:nvSpPr>
        <xdr:cNvPr id="751" name="テキスト ボックス 750"/>
        <xdr:cNvSpPr txBox="1"/>
      </xdr:nvSpPr>
      <xdr:spPr>
        <a:xfrm>
          <a:off x="19388333" y="6771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164147</xdr:rowOff>
    </xdr:from>
    <xdr:to>
      <xdr:col>27</xdr:col>
      <xdr:colOff>161925</xdr:colOff>
      <xdr:row>39</xdr:row>
      <xdr:rowOff>94297</xdr:rowOff>
    </xdr:to>
    <xdr:sp macro="" textlink="">
      <xdr:nvSpPr>
        <xdr:cNvPr id="752" name="円/楕円 751"/>
        <xdr:cNvSpPr/>
      </xdr:nvSpPr>
      <xdr:spPr>
        <a:xfrm>
          <a:off x="18605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85424</xdr:rowOff>
    </xdr:from>
    <xdr:ext cx="313932" cy="259045"/>
    <xdr:sp macro="" textlink="">
      <xdr:nvSpPr>
        <xdr:cNvPr id="753" name="テキスト ボックス 752"/>
        <xdr:cNvSpPr txBox="1"/>
      </xdr:nvSpPr>
      <xdr:spPr>
        <a:xfrm>
          <a:off x="18499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94764</xdr:rowOff>
    </xdr:from>
    <xdr:to>
      <xdr:col>32</xdr:col>
      <xdr:colOff>187325</xdr:colOff>
      <xdr:row>59</xdr:row>
      <xdr:rowOff>95155</xdr:rowOff>
    </xdr:to>
    <xdr:cxnSp macro="">
      <xdr:nvCxnSpPr>
        <xdr:cNvPr id="784" name="直線コネクタ 783"/>
        <xdr:cNvCxnSpPr/>
      </xdr:nvCxnSpPr>
      <xdr:spPr>
        <a:xfrm flipV="1">
          <a:off x="21323300" y="10210314"/>
          <a:ext cx="8382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94960</xdr:rowOff>
    </xdr:from>
    <xdr:to>
      <xdr:col>31</xdr:col>
      <xdr:colOff>34925</xdr:colOff>
      <xdr:row>59</xdr:row>
      <xdr:rowOff>95155</xdr:rowOff>
    </xdr:to>
    <xdr:cxnSp macro="">
      <xdr:nvCxnSpPr>
        <xdr:cNvPr id="787" name="直線コネクタ 786"/>
        <xdr:cNvCxnSpPr/>
      </xdr:nvCxnSpPr>
      <xdr:spPr>
        <a:xfrm>
          <a:off x="20434300" y="10210510"/>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91106</xdr:rowOff>
    </xdr:from>
    <xdr:to>
      <xdr:col>29</xdr:col>
      <xdr:colOff>517525</xdr:colOff>
      <xdr:row>59</xdr:row>
      <xdr:rowOff>94960</xdr:rowOff>
    </xdr:to>
    <xdr:cxnSp macro="">
      <xdr:nvCxnSpPr>
        <xdr:cNvPr id="790" name="直線コネクタ 789"/>
        <xdr:cNvCxnSpPr/>
      </xdr:nvCxnSpPr>
      <xdr:spPr>
        <a:xfrm>
          <a:off x="19545300" y="10206656"/>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85457</xdr:rowOff>
    </xdr:from>
    <xdr:to>
      <xdr:col>28</xdr:col>
      <xdr:colOff>314325</xdr:colOff>
      <xdr:row>59</xdr:row>
      <xdr:rowOff>91106</xdr:rowOff>
    </xdr:to>
    <xdr:cxnSp macro="">
      <xdr:nvCxnSpPr>
        <xdr:cNvPr id="793" name="直線コネクタ 792"/>
        <xdr:cNvCxnSpPr/>
      </xdr:nvCxnSpPr>
      <xdr:spPr>
        <a:xfrm>
          <a:off x="18656300" y="10201007"/>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43964</xdr:rowOff>
    </xdr:from>
    <xdr:to>
      <xdr:col>32</xdr:col>
      <xdr:colOff>238125</xdr:colOff>
      <xdr:row>59</xdr:row>
      <xdr:rowOff>145564</xdr:rowOff>
    </xdr:to>
    <xdr:sp macro="" textlink="">
      <xdr:nvSpPr>
        <xdr:cNvPr id="803" name="円/楕円 802"/>
        <xdr:cNvSpPr/>
      </xdr:nvSpPr>
      <xdr:spPr>
        <a:xfrm>
          <a:off x="22110700" y="101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130341</xdr:rowOff>
    </xdr:from>
    <xdr:ext cx="378565" cy="259045"/>
    <xdr:sp macro="" textlink="">
      <xdr:nvSpPr>
        <xdr:cNvPr id="804" name="貸付金該当値テキスト"/>
        <xdr:cNvSpPr txBox="1"/>
      </xdr:nvSpPr>
      <xdr:spPr>
        <a:xfrm>
          <a:off x="22212300" y="10074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44355</xdr:rowOff>
    </xdr:from>
    <xdr:to>
      <xdr:col>31</xdr:col>
      <xdr:colOff>85725</xdr:colOff>
      <xdr:row>59</xdr:row>
      <xdr:rowOff>145955</xdr:rowOff>
    </xdr:to>
    <xdr:sp macro="" textlink="">
      <xdr:nvSpPr>
        <xdr:cNvPr id="805" name="円/楕円 804"/>
        <xdr:cNvSpPr/>
      </xdr:nvSpPr>
      <xdr:spPr>
        <a:xfrm>
          <a:off x="21272500" y="101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137082</xdr:rowOff>
    </xdr:from>
    <xdr:ext cx="378565" cy="259045"/>
    <xdr:sp macro="" textlink="">
      <xdr:nvSpPr>
        <xdr:cNvPr id="806" name="テキスト ボックス 805"/>
        <xdr:cNvSpPr txBox="1"/>
      </xdr:nvSpPr>
      <xdr:spPr>
        <a:xfrm>
          <a:off x="21134017" y="10252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44160</xdr:rowOff>
    </xdr:from>
    <xdr:to>
      <xdr:col>29</xdr:col>
      <xdr:colOff>568325</xdr:colOff>
      <xdr:row>59</xdr:row>
      <xdr:rowOff>145760</xdr:rowOff>
    </xdr:to>
    <xdr:sp macro="" textlink="">
      <xdr:nvSpPr>
        <xdr:cNvPr id="807" name="円/楕円 806"/>
        <xdr:cNvSpPr/>
      </xdr:nvSpPr>
      <xdr:spPr>
        <a:xfrm>
          <a:off x="20383500" y="101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136887</xdr:rowOff>
    </xdr:from>
    <xdr:ext cx="378565" cy="259045"/>
    <xdr:sp macro="" textlink="">
      <xdr:nvSpPr>
        <xdr:cNvPr id="808" name="テキスト ボックス 807"/>
        <xdr:cNvSpPr txBox="1"/>
      </xdr:nvSpPr>
      <xdr:spPr>
        <a:xfrm>
          <a:off x="20245017" y="1025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40306</xdr:rowOff>
    </xdr:from>
    <xdr:to>
      <xdr:col>28</xdr:col>
      <xdr:colOff>365125</xdr:colOff>
      <xdr:row>59</xdr:row>
      <xdr:rowOff>141906</xdr:rowOff>
    </xdr:to>
    <xdr:sp macro="" textlink="">
      <xdr:nvSpPr>
        <xdr:cNvPr id="809" name="円/楕円 808"/>
        <xdr:cNvSpPr/>
      </xdr:nvSpPr>
      <xdr:spPr>
        <a:xfrm>
          <a:off x="19494500" y="1015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133033</xdr:rowOff>
    </xdr:from>
    <xdr:ext cx="378565" cy="259045"/>
    <xdr:sp macro="" textlink="">
      <xdr:nvSpPr>
        <xdr:cNvPr id="810" name="テキスト ボックス 809"/>
        <xdr:cNvSpPr txBox="1"/>
      </xdr:nvSpPr>
      <xdr:spPr>
        <a:xfrm>
          <a:off x="19356017" y="10248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34657</xdr:rowOff>
    </xdr:from>
    <xdr:to>
      <xdr:col>27</xdr:col>
      <xdr:colOff>161925</xdr:colOff>
      <xdr:row>59</xdr:row>
      <xdr:rowOff>136257</xdr:rowOff>
    </xdr:to>
    <xdr:sp macro="" textlink="">
      <xdr:nvSpPr>
        <xdr:cNvPr id="811" name="円/楕円 810"/>
        <xdr:cNvSpPr/>
      </xdr:nvSpPr>
      <xdr:spPr>
        <a:xfrm>
          <a:off x="18605500" y="101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127384</xdr:rowOff>
    </xdr:from>
    <xdr:ext cx="378565" cy="259045"/>
    <xdr:sp macro="" textlink="">
      <xdr:nvSpPr>
        <xdr:cNvPr id="812" name="テキスト ボックス 811"/>
        <xdr:cNvSpPr txBox="1"/>
      </xdr:nvSpPr>
      <xdr:spPr>
        <a:xfrm>
          <a:off x="18467017" y="10242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23653</xdr:rowOff>
    </xdr:from>
    <xdr:to>
      <xdr:col>32</xdr:col>
      <xdr:colOff>187325</xdr:colOff>
      <xdr:row>75</xdr:row>
      <xdr:rowOff>51999</xdr:rowOff>
    </xdr:to>
    <xdr:cxnSp macro="">
      <xdr:nvCxnSpPr>
        <xdr:cNvPr id="844" name="直線コネクタ 843"/>
        <xdr:cNvCxnSpPr/>
      </xdr:nvCxnSpPr>
      <xdr:spPr>
        <a:xfrm flipV="1">
          <a:off x="21323300" y="12882403"/>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51999</xdr:rowOff>
    </xdr:from>
    <xdr:to>
      <xdr:col>31</xdr:col>
      <xdr:colOff>34925</xdr:colOff>
      <xdr:row>75</xdr:row>
      <xdr:rowOff>74909</xdr:rowOff>
    </xdr:to>
    <xdr:cxnSp macro="">
      <xdr:nvCxnSpPr>
        <xdr:cNvPr id="847" name="直線コネクタ 846"/>
        <xdr:cNvCxnSpPr/>
      </xdr:nvCxnSpPr>
      <xdr:spPr>
        <a:xfrm flipV="1">
          <a:off x="20434300" y="12910749"/>
          <a:ext cx="889000" cy="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74909</xdr:rowOff>
    </xdr:from>
    <xdr:to>
      <xdr:col>29</xdr:col>
      <xdr:colOff>517525</xdr:colOff>
      <xdr:row>77</xdr:row>
      <xdr:rowOff>8173</xdr:rowOff>
    </xdr:to>
    <xdr:cxnSp macro="">
      <xdr:nvCxnSpPr>
        <xdr:cNvPr id="850" name="直線コネクタ 849"/>
        <xdr:cNvCxnSpPr/>
      </xdr:nvCxnSpPr>
      <xdr:spPr>
        <a:xfrm flipV="1">
          <a:off x="19545300" y="12933659"/>
          <a:ext cx="889000" cy="27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169337</xdr:rowOff>
    </xdr:from>
    <xdr:to>
      <xdr:col>28</xdr:col>
      <xdr:colOff>314325</xdr:colOff>
      <xdr:row>77</xdr:row>
      <xdr:rowOff>8173</xdr:rowOff>
    </xdr:to>
    <xdr:cxnSp macro="">
      <xdr:nvCxnSpPr>
        <xdr:cNvPr id="853" name="直線コネクタ 852"/>
        <xdr:cNvCxnSpPr/>
      </xdr:nvCxnSpPr>
      <xdr:spPr>
        <a:xfrm>
          <a:off x="18656300" y="13199537"/>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144303</xdr:rowOff>
    </xdr:from>
    <xdr:to>
      <xdr:col>32</xdr:col>
      <xdr:colOff>238125</xdr:colOff>
      <xdr:row>75</xdr:row>
      <xdr:rowOff>74453</xdr:rowOff>
    </xdr:to>
    <xdr:sp macro="" textlink="">
      <xdr:nvSpPr>
        <xdr:cNvPr id="863" name="円/楕円 862"/>
        <xdr:cNvSpPr/>
      </xdr:nvSpPr>
      <xdr:spPr>
        <a:xfrm>
          <a:off x="22110700" y="1283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167180</xdr:rowOff>
    </xdr:from>
    <xdr:ext cx="534377" cy="259045"/>
    <xdr:sp macro="" textlink="">
      <xdr:nvSpPr>
        <xdr:cNvPr id="864" name="繰出金該当値テキスト"/>
        <xdr:cNvSpPr txBox="1"/>
      </xdr:nvSpPr>
      <xdr:spPr>
        <a:xfrm>
          <a:off x="22212300" y="1268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66,607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1199</xdr:rowOff>
    </xdr:from>
    <xdr:to>
      <xdr:col>31</xdr:col>
      <xdr:colOff>85725</xdr:colOff>
      <xdr:row>75</xdr:row>
      <xdr:rowOff>102799</xdr:rowOff>
    </xdr:to>
    <xdr:sp macro="" textlink="">
      <xdr:nvSpPr>
        <xdr:cNvPr id="865" name="円/楕円 864"/>
        <xdr:cNvSpPr/>
      </xdr:nvSpPr>
      <xdr:spPr>
        <a:xfrm>
          <a:off x="21272500" y="1285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119326</xdr:rowOff>
    </xdr:from>
    <xdr:ext cx="534377" cy="259045"/>
    <xdr:sp macro="" textlink="">
      <xdr:nvSpPr>
        <xdr:cNvPr id="866" name="テキスト ボックス 865"/>
        <xdr:cNvSpPr txBox="1"/>
      </xdr:nvSpPr>
      <xdr:spPr>
        <a:xfrm>
          <a:off x="21056111" y="1263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64,871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24109</xdr:rowOff>
    </xdr:from>
    <xdr:to>
      <xdr:col>29</xdr:col>
      <xdr:colOff>568325</xdr:colOff>
      <xdr:row>75</xdr:row>
      <xdr:rowOff>125709</xdr:rowOff>
    </xdr:to>
    <xdr:sp macro="" textlink="">
      <xdr:nvSpPr>
        <xdr:cNvPr id="867" name="円/楕円 866"/>
        <xdr:cNvSpPr/>
      </xdr:nvSpPr>
      <xdr:spPr>
        <a:xfrm>
          <a:off x="20383500" y="1288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142236</xdr:rowOff>
    </xdr:from>
    <xdr:ext cx="534377" cy="259045"/>
    <xdr:sp macro="" textlink="">
      <xdr:nvSpPr>
        <xdr:cNvPr id="868" name="テキスト ボックス 867"/>
        <xdr:cNvSpPr txBox="1"/>
      </xdr:nvSpPr>
      <xdr:spPr>
        <a:xfrm>
          <a:off x="20167111" y="1265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128823</xdr:rowOff>
    </xdr:from>
    <xdr:to>
      <xdr:col>28</xdr:col>
      <xdr:colOff>365125</xdr:colOff>
      <xdr:row>77</xdr:row>
      <xdr:rowOff>58973</xdr:rowOff>
    </xdr:to>
    <xdr:sp macro="" textlink="">
      <xdr:nvSpPr>
        <xdr:cNvPr id="869" name="円/楕円 868"/>
        <xdr:cNvSpPr/>
      </xdr:nvSpPr>
      <xdr:spPr>
        <a:xfrm>
          <a:off x="19494500" y="1315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50100</xdr:rowOff>
    </xdr:from>
    <xdr:ext cx="534377" cy="259045"/>
    <xdr:sp macro="" textlink="">
      <xdr:nvSpPr>
        <xdr:cNvPr id="870" name="テキスト ボックス 869"/>
        <xdr:cNvSpPr txBox="1"/>
      </xdr:nvSpPr>
      <xdr:spPr>
        <a:xfrm>
          <a:off x="19278111" y="1325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118537</xdr:rowOff>
    </xdr:from>
    <xdr:to>
      <xdr:col>27</xdr:col>
      <xdr:colOff>161925</xdr:colOff>
      <xdr:row>77</xdr:row>
      <xdr:rowOff>48687</xdr:rowOff>
    </xdr:to>
    <xdr:sp macro="" textlink="">
      <xdr:nvSpPr>
        <xdr:cNvPr id="871" name="円/楕円 870"/>
        <xdr:cNvSpPr/>
      </xdr:nvSpPr>
      <xdr:spPr>
        <a:xfrm>
          <a:off x="18605500" y="131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39814</xdr:rowOff>
    </xdr:from>
    <xdr:ext cx="534377" cy="259045"/>
    <xdr:sp macro="" textlink="">
      <xdr:nvSpPr>
        <xdr:cNvPr id="872" name="テキスト ボックス 871"/>
        <xdr:cNvSpPr txBox="1"/>
      </xdr:nvSpPr>
      <xdr:spPr>
        <a:xfrm>
          <a:off x="18389111" y="1324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91</xdr:row>
      <xdr:rowOff>111252</xdr:rowOff>
    </xdr:from>
    <xdr:to>
      <xdr:col>32</xdr:col>
      <xdr:colOff>187325</xdr:colOff>
      <xdr:row>92</xdr:row>
      <xdr:rowOff>42672</xdr:rowOff>
    </xdr:to>
    <xdr:cxnSp macro="">
      <xdr:nvCxnSpPr>
        <xdr:cNvPr id="901" name="直線コネクタ 900"/>
        <xdr:cNvCxnSpPr/>
      </xdr:nvCxnSpPr>
      <xdr:spPr>
        <a:xfrm flipV="1">
          <a:off x="21323300" y="15713202"/>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136541</xdr:rowOff>
    </xdr:from>
    <xdr:ext cx="313932" cy="259045"/>
    <xdr:sp macro="" textlink="">
      <xdr:nvSpPr>
        <xdr:cNvPr id="902" name="前年度繰上充用金平均値テキスト"/>
        <xdr:cNvSpPr txBox="1"/>
      </xdr:nvSpPr>
      <xdr:spPr>
        <a:xfrm>
          <a:off x="22212300" y="16938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92</xdr:row>
      <xdr:rowOff>42672</xdr:rowOff>
    </xdr:from>
    <xdr:to>
      <xdr:col>31</xdr:col>
      <xdr:colOff>34925</xdr:colOff>
      <xdr:row>93</xdr:row>
      <xdr:rowOff>79502</xdr:rowOff>
    </xdr:to>
    <xdr:cxnSp macro="">
      <xdr:nvCxnSpPr>
        <xdr:cNvPr id="904" name="直線コネクタ 903"/>
        <xdr:cNvCxnSpPr/>
      </xdr:nvCxnSpPr>
      <xdr:spPr>
        <a:xfrm flipV="1">
          <a:off x="20434300" y="15816072"/>
          <a:ext cx="889000" cy="20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99</xdr:row>
      <xdr:rowOff>79139</xdr:rowOff>
    </xdr:from>
    <xdr:ext cx="313932" cy="259045"/>
    <xdr:sp macro="" textlink="">
      <xdr:nvSpPr>
        <xdr:cNvPr id="906" name="テキスト ボックス 905"/>
        <xdr:cNvSpPr txBox="1"/>
      </xdr:nvSpPr>
      <xdr:spPr>
        <a:xfrm>
          <a:off x="21166333" y="17052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93</xdr:row>
      <xdr:rowOff>79502</xdr:rowOff>
    </xdr:from>
    <xdr:to>
      <xdr:col>29</xdr:col>
      <xdr:colOff>517525</xdr:colOff>
      <xdr:row>94</xdr:row>
      <xdr:rowOff>115063</xdr:rowOff>
    </xdr:to>
    <xdr:cxnSp macro="">
      <xdr:nvCxnSpPr>
        <xdr:cNvPr id="907" name="直線コネクタ 906"/>
        <xdr:cNvCxnSpPr/>
      </xdr:nvCxnSpPr>
      <xdr:spPr>
        <a:xfrm flipV="1">
          <a:off x="19545300" y="16024352"/>
          <a:ext cx="889000" cy="20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99</xdr:row>
      <xdr:rowOff>82187</xdr:rowOff>
    </xdr:from>
    <xdr:ext cx="313932" cy="259045"/>
    <xdr:sp macro="" textlink="">
      <xdr:nvSpPr>
        <xdr:cNvPr id="909" name="テキスト ボックス 908"/>
        <xdr:cNvSpPr txBox="1"/>
      </xdr:nvSpPr>
      <xdr:spPr>
        <a:xfrm>
          <a:off x="20277333" y="17055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115063</xdr:rowOff>
    </xdr:from>
    <xdr:to>
      <xdr:col>28</xdr:col>
      <xdr:colOff>314325</xdr:colOff>
      <xdr:row>96</xdr:row>
      <xdr:rowOff>76327</xdr:rowOff>
    </xdr:to>
    <xdr:cxnSp macro="">
      <xdr:nvCxnSpPr>
        <xdr:cNvPr id="910" name="直線コネクタ 909"/>
        <xdr:cNvCxnSpPr/>
      </xdr:nvCxnSpPr>
      <xdr:spPr>
        <a:xfrm flipV="1">
          <a:off x="18656300" y="16231363"/>
          <a:ext cx="889000" cy="30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99</xdr:row>
      <xdr:rowOff>83075</xdr:rowOff>
    </xdr:from>
    <xdr:ext cx="313932" cy="259045"/>
    <xdr:sp macro="" textlink="">
      <xdr:nvSpPr>
        <xdr:cNvPr id="912" name="テキスト ボックス 911"/>
        <xdr:cNvSpPr txBox="1"/>
      </xdr:nvSpPr>
      <xdr:spPr>
        <a:xfrm>
          <a:off x="19388333" y="17056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99</xdr:row>
      <xdr:rowOff>84345</xdr:rowOff>
    </xdr:from>
    <xdr:ext cx="313932" cy="259045"/>
    <xdr:sp macro="" textlink="">
      <xdr:nvSpPr>
        <xdr:cNvPr id="914" name="テキスト ボックス 913"/>
        <xdr:cNvSpPr txBox="1"/>
      </xdr:nvSpPr>
      <xdr:spPr>
        <a:xfrm>
          <a:off x="18499333" y="17057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91</xdr:row>
      <xdr:rowOff>60452</xdr:rowOff>
    </xdr:from>
    <xdr:to>
      <xdr:col>32</xdr:col>
      <xdr:colOff>238125</xdr:colOff>
      <xdr:row>91</xdr:row>
      <xdr:rowOff>162052</xdr:rowOff>
    </xdr:to>
    <xdr:sp macro="" textlink="">
      <xdr:nvSpPr>
        <xdr:cNvPr id="920" name="円/楕円 919"/>
        <xdr:cNvSpPr/>
      </xdr:nvSpPr>
      <xdr:spPr>
        <a:xfrm>
          <a:off x="22110700" y="1566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91</xdr:row>
      <xdr:rowOff>13479</xdr:rowOff>
    </xdr:from>
    <xdr:ext cx="534377" cy="259045"/>
    <xdr:sp macro="" textlink="">
      <xdr:nvSpPr>
        <xdr:cNvPr id="921" name="前年度繰上充用金該当値テキスト"/>
        <xdr:cNvSpPr txBox="1"/>
      </xdr:nvSpPr>
      <xdr:spPr>
        <a:xfrm>
          <a:off x="22212300" y="1561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10,274</a:t>
          </a:r>
          <a:endParaRPr kumimoji="1" lang="ja-JP" altLang="en-US" sz="1000" b="1">
            <a:solidFill>
              <a:srgbClr val="FF0000"/>
            </a:solidFill>
            <a:latin typeface="ＭＳ Ｐゴシック"/>
          </a:endParaRPr>
        </a:p>
      </xdr:txBody>
    </xdr:sp>
    <xdr:clientData/>
  </xdr:oneCellAnchor>
  <xdr:twoCellAnchor>
    <xdr:from>
      <xdr:col>30</xdr:col>
      <xdr:colOff>669925</xdr:colOff>
      <xdr:row>91</xdr:row>
      <xdr:rowOff>163322</xdr:rowOff>
    </xdr:from>
    <xdr:to>
      <xdr:col>31</xdr:col>
      <xdr:colOff>85725</xdr:colOff>
      <xdr:row>92</xdr:row>
      <xdr:rowOff>93472</xdr:rowOff>
    </xdr:to>
    <xdr:sp macro="" textlink="">
      <xdr:nvSpPr>
        <xdr:cNvPr id="922" name="円/楕円 921"/>
        <xdr:cNvSpPr/>
      </xdr:nvSpPr>
      <xdr:spPr>
        <a:xfrm>
          <a:off x="21272500" y="1576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90</xdr:row>
      <xdr:rowOff>109999</xdr:rowOff>
    </xdr:from>
    <xdr:ext cx="469744" cy="259045"/>
    <xdr:sp macro="" textlink="">
      <xdr:nvSpPr>
        <xdr:cNvPr id="923" name="テキスト ボックス 922"/>
        <xdr:cNvSpPr txBox="1"/>
      </xdr:nvSpPr>
      <xdr:spPr>
        <a:xfrm>
          <a:off x="21088427" y="1554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9,464</a:t>
          </a:r>
          <a:endParaRPr kumimoji="1" lang="ja-JP" altLang="en-US" sz="1000" b="1">
            <a:solidFill>
              <a:srgbClr val="FF0000"/>
            </a:solidFill>
            <a:latin typeface="ＭＳ Ｐゴシック"/>
          </a:endParaRPr>
        </a:p>
      </xdr:txBody>
    </xdr:sp>
    <xdr:clientData/>
  </xdr:oneCellAnchor>
  <xdr:twoCellAnchor>
    <xdr:from>
      <xdr:col>29</xdr:col>
      <xdr:colOff>466725</xdr:colOff>
      <xdr:row>93</xdr:row>
      <xdr:rowOff>28702</xdr:rowOff>
    </xdr:from>
    <xdr:to>
      <xdr:col>29</xdr:col>
      <xdr:colOff>568325</xdr:colOff>
      <xdr:row>93</xdr:row>
      <xdr:rowOff>130302</xdr:rowOff>
    </xdr:to>
    <xdr:sp macro="" textlink="">
      <xdr:nvSpPr>
        <xdr:cNvPr id="924" name="円/楕円 923"/>
        <xdr:cNvSpPr/>
      </xdr:nvSpPr>
      <xdr:spPr>
        <a:xfrm>
          <a:off x="20383500" y="1597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91</xdr:row>
      <xdr:rowOff>146829</xdr:rowOff>
    </xdr:from>
    <xdr:ext cx="469744" cy="259045"/>
    <xdr:sp macro="" textlink="">
      <xdr:nvSpPr>
        <xdr:cNvPr id="925" name="テキスト ボックス 924"/>
        <xdr:cNvSpPr txBox="1"/>
      </xdr:nvSpPr>
      <xdr:spPr>
        <a:xfrm>
          <a:off x="20199427" y="1574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64263</xdr:rowOff>
    </xdr:from>
    <xdr:to>
      <xdr:col>28</xdr:col>
      <xdr:colOff>365125</xdr:colOff>
      <xdr:row>94</xdr:row>
      <xdr:rowOff>165863</xdr:rowOff>
    </xdr:to>
    <xdr:sp macro="" textlink="">
      <xdr:nvSpPr>
        <xdr:cNvPr id="926" name="円/楕円 925"/>
        <xdr:cNvSpPr/>
      </xdr:nvSpPr>
      <xdr:spPr>
        <a:xfrm>
          <a:off x="19494500" y="1618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93</xdr:row>
      <xdr:rowOff>10940</xdr:rowOff>
    </xdr:from>
    <xdr:ext cx="469744" cy="259045"/>
    <xdr:sp macro="" textlink="">
      <xdr:nvSpPr>
        <xdr:cNvPr id="927" name="テキスト ボックス 926"/>
        <xdr:cNvSpPr txBox="1"/>
      </xdr:nvSpPr>
      <xdr:spPr>
        <a:xfrm>
          <a:off x="19310427" y="1595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6,194</a:t>
          </a:r>
          <a:endParaRPr kumimoji="1" lang="ja-JP" altLang="en-US" sz="1000" b="1">
            <a:solidFill>
              <a:srgbClr val="FF0000"/>
            </a:solidFill>
            <a:latin typeface="ＭＳ Ｐゴシック"/>
          </a:endParaRPr>
        </a:p>
      </xdr:txBody>
    </xdr:sp>
    <xdr:clientData/>
  </xdr:oneCellAnchor>
  <xdr:twoCellAnchor>
    <xdr:from>
      <xdr:col>27</xdr:col>
      <xdr:colOff>60325</xdr:colOff>
      <xdr:row>96</xdr:row>
      <xdr:rowOff>25527</xdr:rowOff>
    </xdr:from>
    <xdr:to>
      <xdr:col>27</xdr:col>
      <xdr:colOff>161925</xdr:colOff>
      <xdr:row>96</xdr:row>
      <xdr:rowOff>127127</xdr:rowOff>
    </xdr:to>
    <xdr:sp macro="" textlink="">
      <xdr:nvSpPr>
        <xdr:cNvPr id="928" name="円/楕円 927"/>
        <xdr:cNvSpPr/>
      </xdr:nvSpPr>
      <xdr:spPr>
        <a:xfrm>
          <a:off x="18605500" y="164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94</xdr:row>
      <xdr:rowOff>143654</xdr:rowOff>
    </xdr:from>
    <xdr:ext cx="469744" cy="259045"/>
    <xdr:sp macro="" textlink="">
      <xdr:nvSpPr>
        <xdr:cNvPr id="929" name="テキスト ボックス 928"/>
        <xdr:cNvSpPr txBox="1"/>
      </xdr:nvSpPr>
      <xdr:spPr>
        <a:xfrm>
          <a:off x="18421427" y="1625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歳出決算総額は、住民一人当たり７０１，５８６円となっている。主な構成項目の一つである扶助費は、住民一人当たり１２３，４２０円となっており、高止まりの傾向にある。これは生活保護扶助費が毎年度１０億円を超えており</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と比較しても高い水準であることが主な要因である。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・前年度繰上充用金については平成２３年度から住宅新築資金等貸付事業特別会計において計上することとなり、以来右肩上がりで上昇し類似団体内順位で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位となっている。これは、長引く景気低迷による所得の減少により、公債費償還の原資である貸付金返済額が不足していることが主な要因であり、返済対象者の高齢化もあって、大幅な改善は見込めない状況となっている。本市における中期財政見通しにおいては平成２９年度にピークを迎え、その後は緩やかに改善する見通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物件費の住民一人当たりのコストは、８１，０１９円となっており、平成２７年度と同様に大きく伸びているのは、ふるさと納税の寄付額が対前年度比３９５，２００千円、率にして６５．８％の増となっており、返礼品（物件費）が連動して伸び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高知県須崎市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22,826
22,331
135.44
16,355,116
16,014,413
328,303
7,194,715
18,114,602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17.2
144.3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95504</xdr:rowOff>
    </xdr:from>
    <xdr:to>
      <xdr:col>6</xdr:col>
      <xdr:colOff>511175</xdr:colOff>
      <xdr:row>35</xdr:row>
      <xdr:rowOff>4445</xdr:rowOff>
    </xdr:to>
    <xdr:cxnSp macro="">
      <xdr:nvCxnSpPr>
        <xdr:cNvPr id="61" name="直線コネクタ 60"/>
        <xdr:cNvCxnSpPr/>
      </xdr:nvCxnSpPr>
      <xdr:spPr>
        <a:xfrm>
          <a:off x="3797300" y="5924804"/>
          <a:ext cx="8382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95504</xdr:rowOff>
    </xdr:from>
    <xdr:to>
      <xdr:col>5</xdr:col>
      <xdr:colOff>358775</xdr:colOff>
      <xdr:row>34</xdr:row>
      <xdr:rowOff>170371</xdr:rowOff>
    </xdr:to>
    <xdr:cxnSp macro="">
      <xdr:nvCxnSpPr>
        <xdr:cNvPr id="64" name="直線コネクタ 63"/>
        <xdr:cNvCxnSpPr/>
      </xdr:nvCxnSpPr>
      <xdr:spPr>
        <a:xfrm flipV="1">
          <a:off x="2908300" y="5924804"/>
          <a:ext cx="8890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170371</xdr:rowOff>
    </xdr:from>
    <xdr:to>
      <xdr:col>4</xdr:col>
      <xdr:colOff>155575</xdr:colOff>
      <xdr:row>35</xdr:row>
      <xdr:rowOff>17399</xdr:rowOff>
    </xdr:to>
    <xdr:cxnSp macro="">
      <xdr:nvCxnSpPr>
        <xdr:cNvPr id="67" name="直線コネクタ 66"/>
        <xdr:cNvCxnSpPr/>
      </xdr:nvCxnSpPr>
      <xdr:spPr>
        <a:xfrm flipV="1">
          <a:off x="2019300" y="5999671"/>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64</xdr:rowOff>
    </xdr:from>
    <xdr:to>
      <xdr:col>2</xdr:col>
      <xdr:colOff>638175</xdr:colOff>
      <xdr:row>35</xdr:row>
      <xdr:rowOff>17399</xdr:rowOff>
    </xdr:to>
    <xdr:cxnSp macro="">
      <xdr:nvCxnSpPr>
        <xdr:cNvPr id="70" name="直線コネクタ 69"/>
        <xdr:cNvCxnSpPr/>
      </xdr:nvCxnSpPr>
      <xdr:spPr>
        <a:xfrm>
          <a:off x="1130300" y="6000814"/>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125095</xdr:rowOff>
    </xdr:from>
    <xdr:to>
      <xdr:col>6</xdr:col>
      <xdr:colOff>561975</xdr:colOff>
      <xdr:row>35</xdr:row>
      <xdr:rowOff>55245</xdr:rowOff>
    </xdr:to>
    <xdr:sp macro="" textlink="">
      <xdr:nvSpPr>
        <xdr:cNvPr id="80" name="円/楕円 79"/>
        <xdr:cNvSpPr/>
      </xdr:nvSpPr>
      <xdr:spPr>
        <a:xfrm>
          <a:off x="45847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147972</xdr:rowOff>
    </xdr:from>
    <xdr:ext cx="469744" cy="259045"/>
    <xdr:sp macro="" textlink="">
      <xdr:nvSpPr>
        <xdr:cNvPr id="81" name="議会費該当値テキスト"/>
        <xdr:cNvSpPr txBox="1"/>
      </xdr:nvSpPr>
      <xdr:spPr>
        <a:xfrm>
          <a:off x="4686300" y="58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44704</xdr:rowOff>
    </xdr:from>
    <xdr:to>
      <xdr:col>5</xdr:col>
      <xdr:colOff>409575</xdr:colOff>
      <xdr:row>34</xdr:row>
      <xdr:rowOff>146304</xdr:rowOff>
    </xdr:to>
    <xdr:sp macro="" textlink="">
      <xdr:nvSpPr>
        <xdr:cNvPr id="82" name="円/楕円 81"/>
        <xdr:cNvSpPr/>
      </xdr:nvSpPr>
      <xdr:spPr>
        <a:xfrm>
          <a:off x="37465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162831</xdr:rowOff>
    </xdr:from>
    <xdr:ext cx="469744" cy="259045"/>
    <xdr:sp macro="" textlink="">
      <xdr:nvSpPr>
        <xdr:cNvPr id="83" name="テキスト ボックス 82"/>
        <xdr:cNvSpPr txBox="1"/>
      </xdr:nvSpPr>
      <xdr:spPr>
        <a:xfrm>
          <a:off x="3562427" y="564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119571</xdr:rowOff>
    </xdr:from>
    <xdr:to>
      <xdr:col>4</xdr:col>
      <xdr:colOff>206375</xdr:colOff>
      <xdr:row>35</xdr:row>
      <xdr:rowOff>49721</xdr:rowOff>
    </xdr:to>
    <xdr:sp macro="" textlink="">
      <xdr:nvSpPr>
        <xdr:cNvPr id="84" name="円/楕円 83"/>
        <xdr:cNvSpPr/>
      </xdr:nvSpPr>
      <xdr:spPr>
        <a:xfrm>
          <a:off x="2857500" y="59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66248</xdr:rowOff>
    </xdr:from>
    <xdr:ext cx="469744" cy="259045"/>
    <xdr:sp macro="" textlink="">
      <xdr:nvSpPr>
        <xdr:cNvPr id="85" name="テキスト ボックス 84"/>
        <xdr:cNvSpPr txBox="1"/>
      </xdr:nvSpPr>
      <xdr:spPr>
        <a:xfrm>
          <a:off x="2673427" y="572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138049</xdr:rowOff>
    </xdr:from>
    <xdr:to>
      <xdr:col>3</xdr:col>
      <xdr:colOff>3175</xdr:colOff>
      <xdr:row>35</xdr:row>
      <xdr:rowOff>68199</xdr:rowOff>
    </xdr:to>
    <xdr:sp macro="" textlink="">
      <xdr:nvSpPr>
        <xdr:cNvPr id="86" name="円/楕円 85"/>
        <xdr:cNvSpPr/>
      </xdr:nvSpPr>
      <xdr:spPr>
        <a:xfrm>
          <a:off x="1968500" y="596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84726</xdr:rowOff>
    </xdr:from>
    <xdr:ext cx="469744" cy="259045"/>
    <xdr:sp macro="" textlink="">
      <xdr:nvSpPr>
        <xdr:cNvPr id="87" name="テキスト ボックス 86"/>
        <xdr:cNvSpPr txBox="1"/>
      </xdr:nvSpPr>
      <xdr:spPr>
        <a:xfrm>
          <a:off x="1784427" y="574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120714</xdr:rowOff>
    </xdr:from>
    <xdr:to>
      <xdr:col>1</xdr:col>
      <xdr:colOff>485775</xdr:colOff>
      <xdr:row>35</xdr:row>
      <xdr:rowOff>50864</xdr:rowOff>
    </xdr:to>
    <xdr:sp macro="" textlink="">
      <xdr:nvSpPr>
        <xdr:cNvPr id="88" name="円/楕円 87"/>
        <xdr:cNvSpPr/>
      </xdr:nvSpPr>
      <xdr:spPr>
        <a:xfrm>
          <a:off x="1079500" y="59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67391</xdr:rowOff>
    </xdr:from>
    <xdr:ext cx="469744" cy="259045"/>
    <xdr:sp macro="" textlink="">
      <xdr:nvSpPr>
        <xdr:cNvPr id="89" name="テキスト ボックス 88"/>
        <xdr:cNvSpPr txBox="1"/>
      </xdr:nvSpPr>
      <xdr:spPr>
        <a:xfrm>
          <a:off x="895427" y="57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38746</xdr:rowOff>
    </xdr:from>
    <xdr:to>
      <xdr:col>6</xdr:col>
      <xdr:colOff>511175</xdr:colOff>
      <xdr:row>56</xdr:row>
      <xdr:rowOff>42659</xdr:rowOff>
    </xdr:to>
    <xdr:cxnSp macro="">
      <xdr:nvCxnSpPr>
        <xdr:cNvPr id="116" name="直線コネクタ 115"/>
        <xdr:cNvCxnSpPr/>
      </xdr:nvCxnSpPr>
      <xdr:spPr>
        <a:xfrm flipV="1">
          <a:off x="3797300" y="9468496"/>
          <a:ext cx="838200" cy="17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42659</xdr:rowOff>
    </xdr:from>
    <xdr:to>
      <xdr:col>5</xdr:col>
      <xdr:colOff>358775</xdr:colOff>
      <xdr:row>57</xdr:row>
      <xdr:rowOff>35897</xdr:rowOff>
    </xdr:to>
    <xdr:cxnSp macro="">
      <xdr:nvCxnSpPr>
        <xdr:cNvPr id="119" name="直線コネクタ 118"/>
        <xdr:cNvCxnSpPr/>
      </xdr:nvCxnSpPr>
      <xdr:spPr>
        <a:xfrm flipV="1">
          <a:off x="2908300" y="9643859"/>
          <a:ext cx="889000" cy="16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33291</xdr:rowOff>
    </xdr:from>
    <xdr:to>
      <xdr:col>4</xdr:col>
      <xdr:colOff>155575</xdr:colOff>
      <xdr:row>57</xdr:row>
      <xdr:rowOff>35897</xdr:rowOff>
    </xdr:to>
    <xdr:cxnSp macro="">
      <xdr:nvCxnSpPr>
        <xdr:cNvPr id="122" name="直線コネクタ 121"/>
        <xdr:cNvCxnSpPr/>
      </xdr:nvCxnSpPr>
      <xdr:spPr>
        <a:xfrm>
          <a:off x="2019300" y="9805941"/>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33291</xdr:rowOff>
    </xdr:from>
    <xdr:to>
      <xdr:col>2</xdr:col>
      <xdr:colOff>638175</xdr:colOff>
      <xdr:row>57</xdr:row>
      <xdr:rowOff>92266</xdr:rowOff>
    </xdr:to>
    <xdr:cxnSp macro="">
      <xdr:nvCxnSpPr>
        <xdr:cNvPr id="125" name="直線コネクタ 124"/>
        <xdr:cNvCxnSpPr/>
      </xdr:nvCxnSpPr>
      <xdr:spPr>
        <a:xfrm flipV="1">
          <a:off x="1130300" y="9805941"/>
          <a:ext cx="889000" cy="5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159396</xdr:rowOff>
    </xdr:from>
    <xdr:to>
      <xdr:col>6</xdr:col>
      <xdr:colOff>561975</xdr:colOff>
      <xdr:row>55</xdr:row>
      <xdr:rowOff>89546</xdr:rowOff>
    </xdr:to>
    <xdr:sp macro="" textlink="">
      <xdr:nvSpPr>
        <xdr:cNvPr id="135" name="円/楕円 134"/>
        <xdr:cNvSpPr/>
      </xdr:nvSpPr>
      <xdr:spPr>
        <a:xfrm>
          <a:off x="4584700" y="94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10823</xdr:rowOff>
    </xdr:from>
    <xdr:ext cx="599010" cy="259045"/>
    <xdr:sp macro="" textlink="">
      <xdr:nvSpPr>
        <xdr:cNvPr id="136" name="総務費該当値テキスト"/>
        <xdr:cNvSpPr txBox="1"/>
      </xdr:nvSpPr>
      <xdr:spPr>
        <a:xfrm>
          <a:off x="4686300" y="92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134,581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163309</xdr:rowOff>
    </xdr:from>
    <xdr:to>
      <xdr:col>5</xdr:col>
      <xdr:colOff>409575</xdr:colOff>
      <xdr:row>56</xdr:row>
      <xdr:rowOff>93459</xdr:rowOff>
    </xdr:to>
    <xdr:sp macro="" textlink="">
      <xdr:nvSpPr>
        <xdr:cNvPr id="137" name="円/楕円 136"/>
        <xdr:cNvSpPr/>
      </xdr:nvSpPr>
      <xdr:spPr>
        <a:xfrm>
          <a:off x="3746500" y="95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109986</xdr:rowOff>
    </xdr:from>
    <xdr:ext cx="534377" cy="259045"/>
    <xdr:sp macro="" textlink="">
      <xdr:nvSpPr>
        <xdr:cNvPr id="138" name="テキスト ボックス 137"/>
        <xdr:cNvSpPr txBox="1"/>
      </xdr:nvSpPr>
      <xdr:spPr>
        <a:xfrm>
          <a:off x="3530111" y="936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96,225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156547</xdr:rowOff>
    </xdr:from>
    <xdr:to>
      <xdr:col>4</xdr:col>
      <xdr:colOff>206375</xdr:colOff>
      <xdr:row>57</xdr:row>
      <xdr:rowOff>86697</xdr:rowOff>
    </xdr:to>
    <xdr:sp macro="" textlink="">
      <xdr:nvSpPr>
        <xdr:cNvPr id="139" name="円/楕円 138"/>
        <xdr:cNvSpPr/>
      </xdr:nvSpPr>
      <xdr:spPr>
        <a:xfrm>
          <a:off x="2857500" y="975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77824</xdr:rowOff>
    </xdr:from>
    <xdr:ext cx="534377" cy="259045"/>
    <xdr:sp macro="" textlink="">
      <xdr:nvSpPr>
        <xdr:cNvPr id="140" name="テキスト ボックス 139"/>
        <xdr:cNvSpPr txBox="1"/>
      </xdr:nvSpPr>
      <xdr:spPr>
        <a:xfrm>
          <a:off x="2641111" y="985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153941</xdr:rowOff>
    </xdr:from>
    <xdr:to>
      <xdr:col>3</xdr:col>
      <xdr:colOff>3175</xdr:colOff>
      <xdr:row>57</xdr:row>
      <xdr:rowOff>84091</xdr:rowOff>
    </xdr:to>
    <xdr:sp macro="" textlink="">
      <xdr:nvSpPr>
        <xdr:cNvPr id="141" name="円/楕円 140"/>
        <xdr:cNvSpPr/>
      </xdr:nvSpPr>
      <xdr:spPr>
        <a:xfrm>
          <a:off x="1968500" y="975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75218</xdr:rowOff>
    </xdr:from>
    <xdr:ext cx="534377" cy="259045"/>
    <xdr:sp macro="" textlink="">
      <xdr:nvSpPr>
        <xdr:cNvPr id="142" name="テキスト ボックス 141"/>
        <xdr:cNvSpPr txBox="1"/>
      </xdr:nvSpPr>
      <xdr:spPr>
        <a:xfrm>
          <a:off x="1752111" y="984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41466</xdr:rowOff>
    </xdr:from>
    <xdr:to>
      <xdr:col>1</xdr:col>
      <xdr:colOff>485775</xdr:colOff>
      <xdr:row>57</xdr:row>
      <xdr:rowOff>143066</xdr:rowOff>
    </xdr:to>
    <xdr:sp macro="" textlink="">
      <xdr:nvSpPr>
        <xdr:cNvPr id="143" name="円/楕円 142"/>
        <xdr:cNvSpPr/>
      </xdr:nvSpPr>
      <xdr:spPr>
        <a:xfrm>
          <a:off x="1079500" y="981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134193</xdr:rowOff>
    </xdr:from>
    <xdr:ext cx="534377" cy="259045"/>
    <xdr:sp macro="" textlink="">
      <xdr:nvSpPr>
        <xdr:cNvPr id="144" name="テキスト ボックス 143"/>
        <xdr:cNvSpPr txBox="1"/>
      </xdr:nvSpPr>
      <xdr:spPr>
        <a:xfrm>
          <a:off x="863111" y="990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165444</xdr:rowOff>
    </xdr:from>
    <xdr:to>
      <xdr:col>6</xdr:col>
      <xdr:colOff>511175</xdr:colOff>
      <xdr:row>76</xdr:row>
      <xdr:rowOff>31107</xdr:rowOff>
    </xdr:to>
    <xdr:cxnSp macro="">
      <xdr:nvCxnSpPr>
        <xdr:cNvPr id="172" name="直線コネクタ 171"/>
        <xdr:cNvCxnSpPr/>
      </xdr:nvCxnSpPr>
      <xdr:spPr>
        <a:xfrm flipV="1">
          <a:off x="3797300" y="13024194"/>
          <a:ext cx="838200" cy="3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9503</xdr:rowOff>
    </xdr:from>
    <xdr:to>
      <xdr:col>5</xdr:col>
      <xdr:colOff>358775</xdr:colOff>
      <xdr:row>76</xdr:row>
      <xdr:rowOff>31107</xdr:rowOff>
    </xdr:to>
    <xdr:cxnSp macro="">
      <xdr:nvCxnSpPr>
        <xdr:cNvPr id="175" name="直線コネクタ 174"/>
        <xdr:cNvCxnSpPr/>
      </xdr:nvCxnSpPr>
      <xdr:spPr>
        <a:xfrm>
          <a:off x="2908300" y="13039703"/>
          <a:ext cx="889000" cy="2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9503</xdr:rowOff>
    </xdr:from>
    <xdr:to>
      <xdr:col>4</xdr:col>
      <xdr:colOff>155575</xdr:colOff>
      <xdr:row>76</xdr:row>
      <xdr:rowOff>65236</xdr:rowOff>
    </xdr:to>
    <xdr:cxnSp macro="">
      <xdr:nvCxnSpPr>
        <xdr:cNvPr id="178" name="直線コネクタ 177"/>
        <xdr:cNvCxnSpPr/>
      </xdr:nvCxnSpPr>
      <xdr:spPr>
        <a:xfrm flipV="1">
          <a:off x="2019300" y="13039703"/>
          <a:ext cx="889000" cy="5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65236</xdr:rowOff>
    </xdr:from>
    <xdr:to>
      <xdr:col>2</xdr:col>
      <xdr:colOff>638175</xdr:colOff>
      <xdr:row>76</xdr:row>
      <xdr:rowOff>82034</xdr:rowOff>
    </xdr:to>
    <xdr:cxnSp macro="">
      <xdr:nvCxnSpPr>
        <xdr:cNvPr id="181" name="直線コネクタ 180"/>
        <xdr:cNvCxnSpPr/>
      </xdr:nvCxnSpPr>
      <xdr:spPr>
        <a:xfrm flipV="1">
          <a:off x="1130300" y="13095436"/>
          <a:ext cx="889000" cy="1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114645</xdr:rowOff>
    </xdr:from>
    <xdr:to>
      <xdr:col>6</xdr:col>
      <xdr:colOff>561975</xdr:colOff>
      <xdr:row>76</xdr:row>
      <xdr:rowOff>44794</xdr:rowOff>
    </xdr:to>
    <xdr:sp macro="" textlink="">
      <xdr:nvSpPr>
        <xdr:cNvPr id="191" name="円/楕円 190"/>
        <xdr:cNvSpPr/>
      </xdr:nvSpPr>
      <xdr:spPr>
        <a:xfrm>
          <a:off x="4584700" y="129733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137522</xdr:rowOff>
    </xdr:from>
    <xdr:ext cx="599010" cy="259045"/>
    <xdr:sp macro="" textlink="">
      <xdr:nvSpPr>
        <xdr:cNvPr id="192" name="民生費該当値テキスト"/>
        <xdr:cNvSpPr txBox="1"/>
      </xdr:nvSpPr>
      <xdr:spPr>
        <a:xfrm>
          <a:off x="4686300" y="1282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206,869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151757</xdr:rowOff>
    </xdr:from>
    <xdr:to>
      <xdr:col>5</xdr:col>
      <xdr:colOff>409575</xdr:colOff>
      <xdr:row>76</xdr:row>
      <xdr:rowOff>81907</xdr:rowOff>
    </xdr:to>
    <xdr:sp macro="" textlink="">
      <xdr:nvSpPr>
        <xdr:cNvPr id="193" name="円/楕円 192"/>
        <xdr:cNvSpPr/>
      </xdr:nvSpPr>
      <xdr:spPr>
        <a:xfrm>
          <a:off x="3746500" y="1301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98433</xdr:rowOff>
    </xdr:from>
    <xdr:ext cx="599010" cy="259045"/>
    <xdr:sp macro="" textlink="">
      <xdr:nvSpPr>
        <xdr:cNvPr id="194" name="テキスト ボックス 193"/>
        <xdr:cNvSpPr txBox="1"/>
      </xdr:nvSpPr>
      <xdr:spPr>
        <a:xfrm>
          <a:off x="3497794" y="127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198,752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130153</xdr:rowOff>
    </xdr:from>
    <xdr:to>
      <xdr:col>4</xdr:col>
      <xdr:colOff>206375</xdr:colOff>
      <xdr:row>76</xdr:row>
      <xdr:rowOff>60303</xdr:rowOff>
    </xdr:to>
    <xdr:sp macro="" textlink="">
      <xdr:nvSpPr>
        <xdr:cNvPr id="195" name="円/楕円 194"/>
        <xdr:cNvSpPr/>
      </xdr:nvSpPr>
      <xdr:spPr>
        <a:xfrm>
          <a:off x="2857500" y="1298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76830</xdr:rowOff>
    </xdr:from>
    <xdr:ext cx="599010" cy="259045"/>
    <xdr:sp macro="" textlink="">
      <xdr:nvSpPr>
        <xdr:cNvPr id="196" name="テキスト ボックス 195"/>
        <xdr:cNvSpPr txBox="1"/>
      </xdr:nvSpPr>
      <xdr:spPr>
        <a:xfrm>
          <a:off x="2608794" y="1276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203,477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14436</xdr:rowOff>
    </xdr:from>
    <xdr:to>
      <xdr:col>3</xdr:col>
      <xdr:colOff>3175</xdr:colOff>
      <xdr:row>76</xdr:row>
      <xdr:rowOff>116036</xdr:rowOff>
    </xdr:to>
    <xdr:sp macro="" textlink="">
      <xdr:nvSpPr>
        <xdr:cNvPr id="197" name="円/楕円 196"/>
        <xdr:cNvSpPr/>
      </xdr:nvSpPr>
      <xdr:spPr>
        <a:xfrm>
          <a:off x="1968500" y="1304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132563</xdr:rowOff>
    </xdr:from>
    <xdr:ext cx="599010" cy="259045"/>
    <xdr:sp macro="" textlink="">
      <xdr:nvSpPr>
        <xdr:cNvPr id="198" name="テキスト ボックス 197"/>
        <xdr:cNvSpPr txBox="1"/>
      </xdr:nvSpPr>
      <xdr:spPr>
        <a:xfrm>
          <a:off x="1719794" y="1281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191,287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31234</xdr:rowOff>
    </xdr:from>
    <xdr:to>
      <xdr:col>1</xdr:col>
      <xdr:colOff>485775</xdr:colOff>
      <xdr:row>76</xdr:row>
      <xdr:rowOff>132834</xdr:rowOff>
    </xdr:to>
    <xdr:sp macro="" textlink="">
      <xdr:nvSpPr>
        <xdr:cNvPr id="199" name="円/楕円 198"/>
        <xdr:cNvSpPr/>
      </xdr:nvSpPr>
      <xdr:spPr>
        <a:xfrm>
          <a:off x="1079500" y="130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149360</xdr:rowOff>
    </xdr:from>
    <xdr:ext cx="599010" cy="259045"/>
    <xdr:sp macro="" textlink="">
      <xdr:nvSpPr>
        <xdr:cNvPr id="200" name="テキスト ボックス 199"/>
        <xdr:cNvSpPr txBox="1"/>
      </xdr:nvSpPr>
      <xdr:spPr>
        <a:xfrm>
          <a:off x="830794" y="1283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4598</xdr:rowOff>
    </xdr:from>
    <xdr:to>
      <xdr:col>6</xdr:col>
      <xdr:colOff>511175</xdr:colOff>
      <xdr:row>96</xdr:row>
      <xdr:rowOff>41064</xdr:rowOff>
    </xdr:to>
    <xdr:cxnSp macro="">
      <xdr:nvCxnSpPr>
        <xdr:cNvPr id="225" name="直線コネクタ 224"/>
        <xdr:cNvCxnSpPr/>
      </xdr:nvCxnSpPr>
      <xdr:spPr>
        <a:xfrm flipV="1">
          <a:off x="3797300" y="16463798"/>
          <a:ext cx="838200" cy="3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41064</xdr:rowOff>
    </xdr:from>
    <xdr:to>
      <xdr:col>5</xdr:col>
      <xdr:colOff>358775</xdr:colOff>
      <xdr:row>96</xdr:row>
      <xdr:rowOff>126281</xdr:rowOff>
    </xdr:to>
    <xdr:cxnSp macro="">
      <xdr:nvCxnSpPr>
        <xdr:cNvPr id="228" name="直線コネクタ 227"/>
        <xdr:cNvCxnSpPr/>
      </xdr:nvCxnSpPr>
      <xdr:spPr>
        <a:xfrm flipV="1">
          <a:off x="2908300" y="16500264"/>
          <a:ext cx="889000" cy="8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126281</xdr:rowOff>
    </xdr:from>
    <xdr:to>
      <xdr:col>4</xdr:col>
      <xdr:colOff>155575</xdr:colOff>
      <xdr:row>96</xdr:row>
      <xdr:rowOff>151679</xdr:rowOff>
    </xdr:to>
    <xdr:cxnSp macro="">
      <xdr:nvCxnSpPr>
        <xdr:cNvPr id="231" name="直線コネクタ 230"/>
        <xdr:cNvCxnSpPr/>
      </xdr:nvCxnSpPr>
      <xdr:spPr>
        <a:xfrm flipV="1">
          <a:off x="2019300" y="16585481"/>
          <a:ext cx="889000" cy="2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135134</xdr:rowOff>
    </xdr:from>
    <xdr:to>
      <xdr:col>2</xdr:col>
      <xdr:colOff>638175</xdr:colOff>
      <xdr:row>96</xdr:row>
      <xdr:rowOff>151679</xdr:rowOff>
    </xdr:to>
    <xdr:cxnSp macro="">
      <xdr:nvCxnSpPr>
        <xdr:cNvPr id="234" name="直線コネクタ 233"/>
        <xdr:cNvCxnSpPr/>
      </xdr:nvCxnSpPr>
      <xdr:spPr>
        <a:xfrm>
          <a:off x="1130300" y="16594334"/>
          <a:ext cx="889000" cy="1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125248</xdr:rowOff>
    </xdr:from>
    <xdr:to>
      <xdr:col>6</xdr:col>
      <xdr:colOff>561975</xdr:colOff>
      <xdr:row>96</xdr:row>
      <xdr:rowOff>55398</xdr:rowOff>
    </xdr:to>
    <xdr:sp macro="" textlink="">
      <xdr:nvSpPr>
        <xdr:cNvPr id="244" name="円/楕円 243"/>
        <xdr:cNvSpPr/>
      </xdr:nvSpPr>
      <xdr:spPr>
        <a:xfrm>
          <a:off x="4584700" y="164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148125</xdr:rowOff>
    </xdr:from>
    <xdr:ext cx="534377" cy="259045"/>
    <xdr:sp macro="" textlink="">
      <xdr:nvSpPr>
        <xdr:cNvPr id="245" name="衛生費該当値テキスト"/>
        <xdr:cNvSpPr txBox="1"/>
      </xdr:nvSpPr>
      <xdr:spPr>
        <a:xfrm>
          <a:off x="4686300" y="1626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63,640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161714</xdr:rowOff>
    </xdr:from>
    <xdr:to>
      <xdr:col>5</xdr:col>
      <xdr:colOff>409575</xdr:colOff>
      <xdr:row>96</xdr:row>
      <xdr:rowOff>91864</xdr:rowOff>
    </xdr:to>
    <xdr:sp macro="" textlink="">
      <xdr:nvSpPr>
        <xdr:cNvPr id="246" name="円/楕円 245"/>
        <xdr:cNvSpPr/>
      </xdr:nvSpPr>
      <xdr:spPr>
        <a:xfrm>
          <a:off x="3746500" y="1644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108391</xdr:rowOff>
    </xdr:from>
    <xdr:ext cx="534377" cy="259045"/>
    <xdr:sp macro="" textlink="">
      <xdr:nvSpPr>
        <xdr:cNvPr id="247" name="テキスト ボックス 246"/>
        <xdr:cNvSpPr txBox="1"/>
      </xdr:nvSpPr>
      <xdr:spPr>
        <a:xfrm>
          <a:off x="3530111" y="1622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75481</xdr:rowOff>
    </xdr:from>
    <xdr:to>
      <xdr:col>4</xdr:col>
      <xdr:colOff>206375</xdr:colOff>
      <xdr:row>97</xdr:row>
      <xdr:rowOff>5631</xdr:rowOff>
    </xdr:to>
    <xdr:sp macro="" textlink="">
      <xdr:nvSpPr>
        <xdr:cNvPr id="248" name="円/楕円 247"/>
        <xdr:cNvSpPr/>
      </xdr:nvSpPr>
      <xdr:spPr>
        <a:xfrm>
          <a:off x="2857500" y="1653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168208</xdr:rowOff>
    </xdr:from>
    <xdr:ext cx="534377" cy="259045"/>
    <xdr:sp macro="" textlink="">
      <xdr:nvSpPr>
        <xdr:cNvPr id="249" name="テキスト ボックス 248"/>
        <xdr:cNvSpPr txBox="1"/>
      </xdr:nvSpPr>
      <xdr:spPr>
        <a:xfrm>
          <a:off x="2641111" y="166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100879</xdr:rowOff>
    </xdr:from>
    <xdr:to>
      <xdr:col>3</xdr:col>
      <xdr:colOff>3175</xdr:colOff>
      <xdr:row>97</xdr:row>
      <xdr:rowOff>31029</xdr:rowOff>
    </xdr:to>
    <xdr:sp macro="" textlink="">
      <xdr:nvSpPr>
        <xdr:cNvPr id="250" name="円/楕円 249"/>
        <xdr:cNvSpPr/>
      </xdr:nvSpPr>
      <xdr:spPr>
        <a:xfrm>
          <a:off x="1968500" y="1656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22156</xdr:rowOff>
    </xdr:from>
    <xdr:ext cx="534377" cy="259045"/>
    <xdr:sp macro="" textlink="">
      <xdr:nvSpPr>
        <xdr:cNvPr id="251" name="テキスト ボックス 250"/>
        <xdr:cNvSpPr txBox="1"/>
      </xdr:nvSpPr>
      <xdr:spPr>
        <a:xfrm>
          <a:off x="1752111" y="166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84334</xdr:rowOff>
    </xdr:from>
    <xdr:to>
      <xdr:col>1</xdr:col>
      <xdr:colOff>485775</xdr:colOff>
      <xdr:row>97</xdr:row>
      <xdr:rowOff>14484</xdr:rowOff>
    </xdr:to>
    <xdr:sp macro="" textlink="">
      <xdr:nvSpPr>
        <xdr:cNvPr id="252" name="円/楕円 251"/>
        <xdr:cNvSpPr/>
      </xdr:nvSpPr>
      <xdr:spPr>
        <a:xfrm>
          <a:off x="1079500" y="165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5611</xdr:rowOff>
    </xdr:from>
    <xdr:ext cx="534377" cy="259045"/>
    <xdr:sp macro="" textlink="">
      <xdr:nvSpPr>
        <xdr:cNvPr id="253" name="テキスト ボックス 252"/>
        <xdr:cNvSpPr txBox="1"/>
      </xdr:nvSpPr>
      <xdr:spPr>
        <a:xfrm>
          <a:off x="863111" y="1663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58384</xdr:rowOff>
    </xdr:from>
    <xdr:to>
      <xdr:col>15</xdr:col>
      <xdr:colOff>180975</xdr:colOff>
      <xdr:row>39</xdr:row>
      <xdr:rowOff>98878</xdr:rowOff>
    </xdr:to>
    <xdr:cxnSp macro="">
      <xdr:nvCxnSpPr>
        <xdr:cNvPr id="284" name="直線コネクタ 283"/>
        <xdr:cNvCxnSpPr/>
      </xdr:nvCxnSpPr>
      <xdr:spPr>
        <a:xfrm>
          <a:off x="9639300" y="6744934"/>
          <a:ext cx="8382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42382</xdr:rowOff>
    </xdr:from>
    <xdr:to>
      <xdr:col>14</xdr:col>
      <xdr:colOff>28575</xdr:colOff>
      <xdr:row>39</xdr:row>
      <xdr:rowOff>58384</xdr:rowOff>
    </xdr:to>
    <xdr:cxnSp macro="">
      <xdr:nvCxnSpPr>
        <xdr:cNvPr id="287" name="直線コネクタ 286"/>
        <xdr:cNvCxnSpPr/>
      </xdr:nvCxnSpPr>
      <xdr:spPr>
        <a:xfrm>
          <a:off x="8750300" y="655748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59690</xdr:rowOff>
    </xdr:from>
    <xdr:to>
      <xdr:col>12</xdr:col>
      <xdr:colOff>511175</xdr:colOff>
      <xdr:row>38</xdr:row>
      <xdr:rowOff>42382</xdr:rowOff>
    </xdr:to>
    <xdr:cxnSp macro="">
      <xdr:nvCxnSpPr>
        <xdr:cNvPr id="290" name="直線コネクタ 289"/>
        <xdr:cNvCxnSpPr/>
      </xdr:nvCxnSpPr>
      <xdr:spPr>
        <a:xfrm>
          <a:off x="7861300" y="6060440"/>
          <a:ext cx="889000" cy="49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5806</xdr:rowOff>
    </xdr:from>
    <xdr:to>
      <xdr:col>11</xdr:col>
      <xdr:colOff>307975</xdr:colOff>
      <xdr:row>35</xdr:row>
      <xdr:rowOff>59690</xdr:rowOff>
    </xdr:to>
    <xdr:cxnSp macro="">
      <xdr:nvCxnSpPr>
        <xdr:cNvPr id="293" name="直線コネクタ 292"/>
        <xdr:cNvCxnSpPr/>
      </xdr:nvCxnSpPr>
      <xdr:spPr>
        <a:xfrm>
          <a:off x="6972300" y="5835106"/>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81696</xdr:rowOff>
    </xdr:from>
    <xdr:ext cx="469744" cy="259045"/>
    <xdr:sp macro="" textlink="">
      <xdr:nvSpPr>
        <xdr:cNvPr id="297" name="テキスト ボックス 296"/>
        <xdr:cNvSpPr txBox="1"/>
      </xdr:nvSpPr>
      <xdr:spPr>
        <a:xfrm>
          <a:off x="6737427" y="59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3" name="円/楕円 30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7584</xdr:rowOff>
    </xdr:from>
    <xdr:to>
      <xdr:col>14</xdr:col>
      <xdr:colOff>79375</xdr:colOff>
      <xdr:row>39</xdr:row>
      <xdr:rowOff>109184</xdr:rowOff>
    </xdr:to>
    <xdr:sp macro="" textlink="">
      <xdr:nvSpPr>
        <xdr:cNvPr id="305" name="円/楕円 304"/>
        <xdr:cNvSpPr/>
      </xdr:nvSpPr>
      <xdr:spPr>
        <a:xfrm>
          <a:off x="9588500" y="66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100311</xdr:rowOff>
    </xdr:from>
    <xdr:ext cx="378565" cy="259045"/>
    <xdr:sp macro="" textlink="">
      <xdr:nvSpPr>
        <xdr:cNvPr id="306" name="テキスト ボックス 305"/>
        <xdr:cNvSpPr txBox="1"/>
      </xdr:nvSpPr>
      <xdr:spPr>
        <a:xfrm>
          <a:off x="9450017" y="6786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163032</xdr:rowOff>
    </xdr:from>
    <xdr:to>
      <xdr:col>12</xdr:col>
      <xdr:colOff>561975</xdr:colOff>
      <xdr:row>38</xdr:row>
      <xdr:rowOff>93182</xdr:rowOff>
    </xdr:to>
    <xdr:sp macro="" textlink="">
      <xdr:nvSpPr>
        <xdr:cNvPr id="307" name="円/楕円 306"/>
        <xdr:cNvSpPr/>
      </xdr:nvSpPr>
      <xdr:spPr>
        <a:xfrm>
          <a:off x="8699500" y="650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84309</xdr:rowOff>
    </xdr:from>
    <xdr:ext cx="378565" cy="259045"/>
    <xdr:sp macro="" textlink="">
      <xdr:nvSpPr>
        <xdr:cNvPr id="308" name="テキスト ボックス 307"/>
        <xdr:cNvSpPr txBox="1"/>
      </xdr:nvSpPr>
      <xdr:spPr>
        <a:xfrm>
          <a:off x="8561017" y="659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8890</xdr:rowOff>
    </xdr:from>
    <xdr:to>
      <xdr:col>11</xdr:col>
      <xdr:colOff>358775</xdr:colOff>
      <xdr:row>35</xdr:row>
      <xdr:rowOff>110490</xdr:rowOff>
    </xdr:to>
    <xdr:sp macro="" textlink="">
      <xdr:nvSpPr>
        <xdr:cNvPr id="309" name="円/楕円 308"/>
        <xdr:cNvSpPr/>
      </xdr:nvSpPr>
      <xdr:spPr>
        <a:xfrm>
          <a:off x="7810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101617</xdr:rowOff>
    </xdr:from>
    <xdr:ext cx="469744" cy="259045"/>
    <xdr:sp macro="" textlink="">
      <xdr:nvSpPr>
        <xdr:cNvPr id="310" name="テキスト ボックス 309"/>
        <xdr:cNvSpPr txBox="1"/>
      </xdr:nvSpPr>
      <xdr:spPr>
        <a:xfrm>
          <a:off x="76264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126456</xdr:rowOff>
    </xdr:from>
    <xdr:to>
      <xdr:col>10</xdr:col>
      <xdr:colOff>155575</xdr:colOff>
      <xdr:row>34</xdr:row>
      <xdr:rowOff>56606</xdr:rowOff>
    </xdr:to>
    <xdr:sp macro="" textlink="">
      <xdr:nvSpPr>
        <xdr:cNvPr id="311" name="円/楕円 310"/>
        <xdr:cNvSpPr/>
      </xdr:nvSpPr>
      <xdr:spPr>
        <a:xfrm>
          <a:off x="6921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73133</xdr:rowOff>
    </xdr:from>
    <xdr:ext cx="469744" cy="259045"/>
    <xdr:sp macro="" textlink="">
      <xdr:nvSpPr>
        <xdr:cNvPr id="312" name="テキスト ボックス 311"/>
        <xdr:cNvSpPr txBox="1"/>
      </xdr:nvSpPr>
      <xdr:spPr>
        <a:xfrm>
          <a:off x="6737427" y="555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90005</xdr:rowOff>
    </xdr:from>
    <xdr:to>
      <xdr:col>15</xdr:col>
      <xdr:colOff>180975</xdr:colOff>
      <xdr:row>57</xdr:row>
      <xdr:rowOff>70409</xdr:rowOff>
    </xdr:to>
    <xdr:cxnSp macro="">
      <xdr:nvCxnSpPr>
        <xdr:cNvPr id="341" name="直線コネクタ 340"/>
        <xdr:cNvCxnSpPr/>
      </xdr:nvCxnSpPr>
      <xdr:spPr>
        <a:xfrm>
          <a:off x="9639300" y="9691205"/>
          <a:ext cx="838200" cy="15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90005</xdr:rowOff>
    </xdr:from>
    <xdr:to>
      <xdr:col>14</xdr:col>
      <xdr:colOff>28575</xdr:colOff>
      <xdr:row>57</xdr:row>
      <xdr:rowOff>28029</xdr:rowOff>
    </xdr:to>
    <xdr:cxnSp macro="">
      <xdr:nvCxnSpPr>
        <xdr:cNvPr id="344" name="直線コネクタ 343"/>
        <xdr:cNvCxnSpPr/>
      </xdr:nvCxnSpPr>
      <xdr:spPr>
        <a:xfrm flipV="1">
          <a:off x="8750300" y="9691205"/>
          <a:ext cx="889000" cy="10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28029</xdr:rowOff>
    </xdr:from>
    <xdr:to>
      <xdr:col>12</xdr:col>
      <xdr:colOff>511175</xdr:colOff>
      <xdr:row>57</xdr:row>
      <xdr:rowOff>54293</xdr:rowOff>
    </xdr:to>
    <xdr:cxnSp macro="">
      <xdr:nvCxnSpPr>
        <xdr:cNvPr id="347" name="直線コネクタ 346"/>
        <xdr:cNvCxnSpPr/>
      </xdr:nvCxnSpPr>
      <xdr:spPr>
        <a:xfrm flipV="1">
          <a:off x="7861300" y="9800679"/>
          <a:ext cx="889000" cy="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54293</xdr:rowOff>
    </xdr:from>
    <xdr:to>
      <xdr:col>11</xdr:col>
      <xdr:colOff>307975</xdr:colOff>
      <xdr:row>57</xdr:row>
      <xdr:rowOff>120523</xdr:rowOff>
    </xdr:to>
    <xdr:cxnSp macro="">
      <xdr:nvCxnSpPr>
        <xdr:cNvPr id="350" name="直線コネクタ 349"/>
        <xdr:cNvCxnSpPr/>
      </xdr:nvCxnSpPr>
      <xdr:spPr>
        <a:xfrm flipV="1">
          <a:off x="6972300" y="9826943"/>
          <a:ext cx="889000" cy="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19609</xdr:rowOff>
    </xdr:from>
    <xdr:to>
      <xdr:col>15</xdr:col>
      <xdr:colOff>231775</xdr:colOff>
      <xdr:row>57</xdr:row>
      <xdr:rowOff>121209</xdr:rowOff>
    </xdr:to>
    <xdr:sp macro="" textlink="">
      <xdr:nvSpPr>
        <xdr:cNvPr id="360" name="円/楕円 359"/>
        <xdr:cNvSpPr/>
      </xdr:nvSpPr>
      <xdr:spPr>
        <a:xfrm>
          <a:off x="10426700" y="979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169486</xdr:rowOff>
    </xdr:from>
    <xdr:ext cx="534377" cy="259045"/>
    <xdr:sp macro="" textlink="">
      <xdr:nvSpPr>
        <xdr:cNvPr id="361" name="農林水産業費該当値テキスト"/>
        <xdr:cNvSpPr txBox="1"/>
      </xdr:nvSpPr>
      <xdr:spPr>
        <a:xfrm>
          <a:off x="10528300" y="977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24,956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39205</xdr:rowOff>
    </xdr:from>
    <xdr:to>
      <xdr:col>14</xdr:col>
      <xdr:colOff>79375</xdr:colOff>
      <xdr:row>56</xdr:row>
      <xdr:rowOff>140805</xdr:rowOff>
    </xdr:to>
    <xdr:sp macro="" textlink="">
      <xdr:nvSpPr>
        <xdr:cNvPr id="362" name="円/楕円 361"/>
        <xdr:cNvSpPr/>
      </xdr:nvSpPr>
      <xdr:spPr>
        <a:xfrm>
          <a:off x="9588500" y="96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157332</xdr:rowOff>
    </xdr:from>
    <xdr:ext cx="534377" cy="259045"/>
    <xdr:sp macro="" textlink="">
      <xdr:nvSpPr>
        <xdr:cNvPr id="363" name="テキスト ボックス 362"/>
        <xdr:cNvSpPr txBox="1"/>
      </xdr:nvSpPr>
      <xdr:spPr>
        <a:xfrm>
          <a:off x="9372111" y="941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148679</xdr:rowOff>
    </xdr:from>
    <xdr:to>
      <xdr:col>12</xdr:col>
      <xdr:colOff>561975</xdr:colOff>
      <xdr:row>57</xdr:row>
      <xdr:rowOff>78829</xdr:rowOff>
    </xdr:to>
    <xdr:sp macro="" textlink="">
      <xdr:nvSpPr>
        <xdr:cNvPr id="364" name="円/楕円 363"/>
        <xdr:cNvSpPr/>
      </xdr:nvSpPr>
      <xdr:spPr>
        <a:xfrm>
          <a:off x="8699500" y="974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69956</xdr:rowOff>
    </xdr:from>
    <xdr:ext cx="534377" cy="259045"/>
    <xdr:sp macro="" textlink="">
      <xdr:nvSpPr>
        <xdr:cNvPr id="365" name="テキスト ボックス 364"/>
        <xdr:cNvSpPr txBox="1"/>
      </xdr:nvSpPr>
      <xdr:spPr>
        <a:xfrm>
          <a:off x="8483111" y="984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3493</xdr:rowOff>
    </xdr:from>
    <xdr:to>
      <xdr:col>11</xdr:col>
      <xdr:colOff>358775</xdr:colOff>
      <xdr:row>57</xdr:row>
      <xdr:rowOff>105093</xdr:rowOff>
    </xdr:to>
    <xdr:sp macro="" textlink="">
      <xdr:nvSpPr>
        <xdr:cNvPr id="366" name="円/楕円 365"/>
        <xdr:cNvSpPr/>
      </xdr:nvSpPr>
      <xdr:spPr>
        <a:xfrm>
          <a:off x="7810500" y="97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96220</xdr:rowOff>
    </xdr:from>
    <xdr:ext cx="534377" cy="259045"/>
    <xdr:sp macro="" textlink="">
      <xdr:nvSpPr>
        <xdr:cNvPr id="367" name="テキスト ボックス 366"/>
        <xdr:cNvSpPr txBox="1"/>
      </xdr:nvSpPr>
      <xdr:spPr>
        <a:xfrm>
          <a:off x="7594111" y="986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69723</xdr:rowOff>
    </xdr:from>
    <xdr:to>
      <xdr:col>10</xdr:col>
      <xdr:colOff>155575</xdr:colOff>
      <xdr:row>57</xdr:row>
      <xdr:rowOff>171323</xdr:rowOff>
    </xdr:to>
    <xdr:sp macro="" textlink="">
      <xdr:nvSpPr>
        <xdr:cNvPr id="368" name="円/楕円 367"/>
        <xdr:cNvSpPr/>
      </xdr:nvSpPr>
      <xdr:spPr>
        <a:xfrm>
          <a:off x="6921500" y="984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162450</xdr:rowOff>
    </xdr:from>
    <xdr:ext cx="534377" cy="259045"/>
    <xdr:sp macro="" textlink="">
      <xdr:nvSpPr>
        <xdr:cNvPr id="369" name="テキスト ボックス 368"/>
        <xdr:cNvSpPr txBox="1"/>
      </xdr:nvSpPr>
      <xdr:spPr>
        <a:xfrm>
          <a:off x="6705111" y="993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142963</xdr:rowOff>
    </xdr:from>
    <xdr:to>
      <xdr:col>15</xdr:col>
      <xdr:colOff>180975</xdr:colOff>
      <xdr:row>78</xdr:row>
      <xdr:rowOff>156781</xdr:rowOff>
    </xdr:to>
    <xdr:cxnSp macro="">
      <xdr:nvCxnSpPr>
        <xdr:cNvPr id="398" name="直線コネクタ 397"/>
        <xdr:cNvCxnSpPr/>
      </xdr:nvCxnSpPr>
      <xdr:spPr>
        <a:xfrm>
          <a:off x="9639300" y="13516063"/>
          <a:ext cx="838200" cy="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142963</xdr:rowOff>
    </xdr:from>
    <xdr:to>
      <xdr:col>14</xdr:col>
      <xdr:colOff>28575</xdr:colOff>
      <xdr:row>78</xdr:row>
      <xdr:rowOff>164745</xdr:rowOff>
    </xdr:to>
    <xdr:cxnSp macro="">
      <xdr:nvCxnSpPr>
        <xdr:cNvPr id="401" name="直線コネクタ 400"/>
        <xdr:cNvCxnSpPr/>
      </xdr:nvCxnSpPr>
      <xdr:spPr>
        <a:xfrm flipV="1">
          <a:off x="8750300" y="13516063"/>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164745</xdr:rowOff>
    </xdr:from>
    <xdr:to>
      <xdr:col>12</xdr:col>
      <xdr:colOff>511175</xdr:colOff>
      <xdr:row>79</xdr:row>
      <xdr:rowOff>17983</xdr:rowOff>
    </xdr:to>
    <xdr:cxnSp macro="">
      <xdr:nvCxnSpPr>
        <xdr:cNvPr id="404" name="直線コネクタ 403"/>
        <xdr:cNvCxnSpPr/>
      </xdr:nvCxnSpPr>
      <xdr:spPr>
        <a:xfrm flipV="1">
          <a:off x="7861300" y="13537845"/>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17983</xdr:rowOff>
    </xdr:from>
    <xdr:to>
      <xdr:col>11</xdr:col>
      <xdr:colOff>307975</xdr:colOff>
      <xdr:row>79</xdr:row>
      <xdr:rowOff>25488</xdr:rowOff>
    </xdr:to>
    <xdr:cxnSp macro="">
      <xdr:nvCxnSpPr>
        <xdr:cNvPr id="407" name="直線コネクタ 406"/>
        <xdr:cNvCxnSpPr/>
      </xdr:nvCxnSpPr>
      <xdr:spPr>
        <a:xfrm flipV="1">
          <a:off x="6972300" y="13562533"/>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105981</xdr:rowOff>
    </xdr:from>
    <xdr:to>
      <xdr:col>15</xdr:col>
      <xdr:colOff>231775</xdr:colOff>
      <xdr:row>79</xdr:row>
      <xdr:rowOff>36131</xdr:rowOff>
    </xdr:to>
    <xdr:sp macro="" textlink="">
      <xdr:nvSpPr>
        <xdr:cNvPr id="417" name="円/楕円 416"/>
        <xdr:cNvSpPr/>
      </xdr:nvSpPr>
      <xdr:spPr>
        <a:xfrm>
          <a:off x="10426700" y="134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20908</xdr:rowOff>
    </xdr:from>
    <xdr:ext cx="469744" cy="259045"/>
    <xdr:sp macro="" textlink="">
      <xdr:nvSpPr>
        <xdr:cNvPr id="418" name="商工費該当値テキスト"/>
        <xdr:cNvSpPr txBox="1"/>
      </xdr:nvSpPr>
      <xdr:spPr>
        <a:xfrm>
          <a:off x="10528300" y="1339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92163</xdr:rowOff>
    </xdr:from>
    <xdr:to>
      <xdr:col>14</xdr:col>
      <xdr:colOff>79375</xdr:colOff>
      <xdr:row>79</xdr:row>
      <xdr:rowOff>22313</xdr:rowOff>
    </xdr:to>
    <xdr:sp macro="" textlink="">
      <xdr:nvSpPr>
        <xdr:cNvPr id="419" name="円/楕円 418"/>
        <xdr:cNvSpPr/>
      </xdr:nvSpPr>
      <xdr:spPr>
        <a:xfrm>
          <a:off x="9588500" y="134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13440</xdr:rowOff>
    </xdr:from>
    <xdr:ext cx="469744" cy="259045"/>
    <xdr:sp macro="" textlink="">
      <xdr:nvSpPr>
        <xdr:cNvPr id="420" name="テキスト ボックス 419"/>
        <xdr:cNvSpPr txBox="1"/>
      </xdr:nvSpPr>
      <xdr:spPr>
        <a:xfrm>
          <a:off x="9404427" y="1355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113945</xdr:rowOff>
    </xdr:from>
    <xdr:to>
      <xdr:col>12</xdr:col>
      <xdr:colOff>561975</xdr:colOff>
      <xdr:row>79</xdr:row>
      <xdr:rowOff>44095</xdr:rowOff>
    </xdr:to>
    <xdr:sp macro="" textlink="">
      <xdr:nvSpPr>
        <xdr:cNvPr id="421" name="円/楕円 420"/>
        <xdr:cNvSpPr/>
      </xdr:nvSpPr>
      <xdr:spPr>
        <a:xfrm>
          <a:off x="8699500" y="134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35222</xdr:rowOff>
    </xdr:from>
    <xdr:ext cx="469744" cy="259045"/>
    <xdr:sp macro="" textlink="">
      <xdr:nvSpPr>
        <xdr:cNvPr id="422" name="テキスト ボックス 421"/>
        <xdr:cNvSpPr txBox="1"/>
      </xdr:nvSpPr>
      <xdr:spPr>
        <a:xfrm>
          <a:off x="8515427" y="1357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138633</xdr:rowOff>
    </xdr:from>
    <xdr:to>
      <xdr:col>11</xdr:col>
      <xdr:colOff>358775</xdr:colOff>
      <xdr:row>79</xdr:row>
      <xdr:rowOff>68783</xdr:rowOff>
    </xdr:to>
    <xdr:sp macro="" textlink="">
      <xdr:nvSpPr>
        <xdr:cNvPr id="423" name="円/楕円 422"/>
        <xdr:cNvSpPr/>
      </xdr:nvSpPr>
      <xdr:spPr>
        <a:xfrm>
          <a:off x="7810500" y="1351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59910</xdr:rowOff>
    </xdr:from>
    <xdr:ext cx="469744" cy="259045"/>
    <xdr:sp macro="" textlink="">
      <xdr:nvSpPr>
        <xdr:cNvPr id="424" name="テキスト ボックス 423"/>
        <xdr:cNvSpPr txBox="1"/>
      </xdr:nvSpPr>
      <xdr:spPr>
        <a:xfrm>
          <a:off x="7626427" y="1360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146138</xdr:rowOff>
    </xdr:from>
    <xdr:to>
      <xdr:col>10</xdr:col>
      <xdr:colOff>155575</xdr:colOff>
      <xdr:row>79</xdr:row>
      <xdr:rowOff>76288</xdr:rowOff>
    </xdr:to>
    <xdr:sp macro="" textlink="">
      <xdr:nvSpPr>
        <xdr:cNvPr id="425" name="円/楕円 424"/>
        <xdr:cNvSpPr/>
      </xdr:nvSpPr>
      <xdr:spPr>
        <a:xfrm>
          <a:off x="6921500" y="1351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67415</xdr:rowOff>
    </xdr:from>
    <xdr:ext cx="469744" cy="259045"/>
    <xdr:sp macro="" textlink="">
      <xdr:nvSpPr>
        <xdr:cNvPr id="426" name="テキスト ボックス 425"/>
        <xdr:cNvSpPr txBox="1"/>
      </xdr:nvSpPr>
      <xdr:spPr>
        <a:xfrm>
          <a:off x="6737427" y="1361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33392</xdr:rowOff>
    </xdr:from>
    <xdr:to>
      <xdr:col>15</xdr:col>
      <xdr:colOff>180975</xdr:colOff>
      <xdr:row>97</xdr:row>
      <xdr:rowOff>120859</xdr:rowOff>
    </xdr:to>
    <xdr:cxnSp macro="">
      <xdr:nvCxnSpPr>
        <xdr:cNvPr id="459" name="直線コネクタ 458"/>
        <xdr:cNvCxnSpPr/>
      </xdr:nvCxnSpPr>
      <xdr:spPr>
        <a:xfrm>
          <a:off x="9639300" y="16664042"/>
          <a:ext cx="838200" cy="8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33392</xdr:rowOff>
    </xdr:from>
    <xdr:to>
      <xdr:col>14</xdr:col>
      <xdr:colOff>28575</xdr:colOff>
      <xdr:row>97</xdr:row>
      <xdr:rowOff>47146</xdr:rowOff>
    </xdr:to>
    <xdr:cxnSp macro="">
      <xdr:nvCxnSpPr>
        <xdr:cNvPr id="462" name="直線コネクタ 461"/>
        <xdr:cNvCxnSpPr/>
      </xdr:nvCxnSpPr>
      <xdr:spPr>
        <a:xfrm flipV="1">
          <a:off x="8750300" y="16664042"/>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47146</xdr:rowOff>
    </xdr:from>
    <xdr:to>
      <xdr:col>12</xdr:col>
      <xdr:colOff>511175</xdr:colOff>
      <xdr:row>97</xdr:row>
      <xdr:rowOff>81341</xdr:rowOff>
    </xdr:to>
    <xdr:cxnSp macro="">
      <xdr:nvCxnSpPr>
        <xdr:cNvPr id="465" name="直線コネクタ 464"/>
        <xdr:cNvCxnSpPr/>
      </xdr:nvCxnSpPr>
      <xdr:spPr>
        <a:xfrm flipV="1">
          <a:off x="7861300" y="16677796"/>
          <a:ext cx="8890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57375</xdr:rowOff>
    </xdr:from>
    <xdr:to>
      <xdr:col>11</xdr:col>
      <xdr:colOff>307975</xdr:colOff>
      <xdr:row>97</xdr:row>
      <xdr:rowOff>81341</xdr:rowOff>
    </xdr:to>
    <xdr:cxnSp macro="">
      <xdr:nvCxnSpPr>
        <xdr:cNvPr id="468" name="直線コネクタ 467"/>
        <xdr:cNvCxnSpPr/>
      </xdr:nvCxnSpPr>
      <xdr:spPr>
        <a:xfrm>
          <a:off x="6972300" y="16688025"/>
          <a:ext cx="8890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70059</xdr:rowOff>
    </xdr:from>
    <xdr:to>
      <xdr:col>15</xdr:col>
      <xdr:colOff>231775</xdr:colOff>
      <xdr:row>98</xdr:row>
      <xdr:rowOff>209</xdr:rowOff>
    </xdr:to>
    <xdr:sp macro="" textlink="">
      <xdr:nvSpPr>
        <xdr:cNvPr id="478" name="円/楕円 477"/>
        <xdr:cNvSpPr/>
      </xdr:nvSpPr>
      <xdr:spPr>
        <a:xfrm>
          <a:off x="10426700" y="167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48486</xdr:rowOff>
    </xdr:from>
    <xdr:ext cx="534377" cy="259045"/>
    <xdr:sp macro="" textlink="">
      <xdr:nvSpPr>
        <xdr:cNvPr id="479" name="土木費該当値テキスト"/>
        <xdr:cNvSpPr txBox="1"/>
      </xdr:nvSpPr>
      <xdr:spPr>
        <a:xfrm>
          <a:off x="10528300" y="1667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37,978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154042</xdr:rowOff>
    </xdr:from>
    <xdr:to>
      <xdr:col>14</xdr:col>
      <xdr:colOff>79375</xdr:colOff>
      <xdr:row>97</xdr:row>
      <xdr:rowOff>84192</xdr:rowOff>
    </xdr:to>
    <xdr:sp macro="" textlink="">
      <xdr:nvSpPr>
        <xdr:cNvPr id="480" name="円/楕円 479"/>
        <xdr:cNvSpPr/>
      </xdr:nvSpPr>
      <xdr:spPr>
        <a:xfrm>
          <a:off x="9588500" y="1661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75319</xdr:rowOff>
    </xdr:from>
    <xdr:ext cx="534377" cy="259045"/>
    <xdr:sp macro="" textlink="">
      <xdr:nvSpPr>
        <xdr:cNvPr id="481" name="テキスト ボックス 480"/>
        <xdr:cNvSpPr txBox="1"/>
      </xdr:nvSpPr>
      <xdr:spPr>
        <a:xfrm>
          <a:off x="9372111" y="167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167796</xdr:rowOff>
    </xdr:from>
    <xdr:to>
      <xdr:col>12</xdr:col>
      <xdr:colOff>561975</xdr:colOff>
      <xdr:row>97</xdr:row>
      <xdr:rowOff>97946</xdr:rowOff>
    </xdr:to>
    <xdr:sp macro="" textlink="">
      <xdr:nvSpPr>
        <xdr:cNvPr id="482" name="円/楕円 481"/>
        <xdr:cNvSpPr/>
      </xdr:nvSpPr>
      <xdr:spPr>
        <a:xfrm>
          <a:off x="8699500" y="1662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89073</xdr:rowOff>
    </xdr:from>
    <xdr:ext cx="534377" cy="259045"/>
    <xdr:sp macro="" textlink="">
      <xdr:nvSpPr>
        <xdr:cNvPr id="483" name="テキスト ボックス 482"/>
        <xdr:cNvSpPr txBox="1"/>
      </xdr:nvSpPr>
      <xdr:spPr>
        <a:xfrm>
          <a:off x="8483111" y="167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30541</xdr:rowOff>
    </xdr:from>
    <xdr:to>
      <xdr:col>11</xdr:col>
      <xdr:colOff>358775</xdr:colOff>
      <xdr:row>97</xdr:row>
      <xdr:rowOff>132141</xdr:rowOff>
    </xdr:to>
    <xdr:sp macro="" textlink="">
      <xdr:nvSpPr>
        <xdr:cNvPr id="484" name="円/楕円 483"/>
        <xdr:cNvSpPr/>
      </xdr:nvSpPr>
      <xdr:spPr>
        <a:xfrm>
          <a:off x="7810500" y="1666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123268</xdr:rowOff>
    </xdr:from>
    <xdr:ext cx="534377" cy="259045"/>
    <xdr:sp macro="" textlink="">
      <xdr:nvSpPr>
        <xdr:cNvPr id="485" name="テキスト ボックス 484"/>
        <xdr:cNvSpPr txBox="1"/>
      </xdr:nvSpPr>
      <xdr:spPr>
        <a:xfrm>
          <a:off x="7594111" y="1675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6575</xdr:rowOff>
    </xdr:from>
    <xdr:to>
      <xdr:col>10</xdr:col>
      <xdr:colOff>155575</xdr:colOff>
      <xdr:row>97</xdr:row>
      <xdr:rowOff>108175</xdr:rowOff>
    </xdr:to>
    <xdr:sp macro="" textlink="">
      <xdr:nvSpPr>
        <xdr:cNvPr id="486" name="円/楕円 485"/>
        <xdr:cNvSpPr/>
      </xdr:nvSpPr>
      <xdr:spPr>
        <a:xfrm>
          <a:off x="6921500" y="166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99302</xdr:rowOff>
    </xdr:from>
    <xdr:ext cx="534377" cy="259045"/>
    <xdr:sp macro="" textlink="">
      <xdr:nvSpPr>
        <xdr:cNvPr id="487" name="テキスト ボックス 486"/>
        <xdr:cNvSpPr txBox="1"/>
      </xdr:nvSpPr>
      <xdr:spPr>
        <a:xfrm>
          <a:off x="6705111" y="1672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147287</xdr:rowOff>
    </xdr:from>
    <xdr:to>
      <xdr:col>23</xdr:col>
      <xdr:colOff>517525</xdr:colOff>
      <xdr:row>37</xdr:row>
      <xdr:rowOff>24014</xdr:rowOff>
    </xdr:to>
    <xdr:cxnSp macro="">
      <xdr:nvCxnSpPr>
        <xdr:cNvPr id="520" name="直線コネクタ 519"/>
        <xdr:cNvCxnSpPr/>
      </xdr:nvCxnSpPr>
      <xdr:spPr>
        <a:xfrm flipV="1">
          <a:off x="15481300" y="6148037"/>
          <a:ext cx="838200" cy="2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10270</xdr:rowOff>
    </xdr:from>
    <xdr:to>
      <xdr:col>22</xdr:col>
      <xdr:colOff>365125</xdr:colOff>
      <xdr:row>37</xdr:row>
      <xdr:rowOff>24014</xdr:rowOff>
    </xdr:to>
    <xdr:cxnSp macro="">
      <xdr:nvCxnSpPr>
        <xdr:cNvPr id="523" name="直線コネクタ 522"/>
        <xdr:cNvCxnSpPr/>
      </xdr:nvCxnSpPr>
      <xdr:spPr>
        <a:xfrm>
          <a:off x="14592300" y="6353920"/>
          <a:ext cx="889000" cy="1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10270</xdr:rowOff>
    </xdr:from>
    <xdr:to>
      <xdr:col>21</xdr:col>
      <xdr:colOff>161925</xdr:colOff>
      <xdr:row>37</xdr:row>
      <xdr:rowOff>63876</xdr:rowOff>
    </xdr:to>
    <xdr:cxnSp macro="">
      <xdr:nvCxnSpPr>
        <xdr:cNvPr id="526" name="直線コネクタ 525"/>
        <xdr:cNvCxnSpPr/>
      </xdr:nvCxnSpPr>
      <xdr:spPr>
        <a:xfrm flipV="1">
          <a:off x="13703300" y="6353920"/>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170090</xdr:rowOff>
    </xdr:from>
    <xdr:to>
      <xdr:col>19</xdr:col>
      <xdr:colOff>644525</xdr:colOff>
      <xdr:row>37</xdr:row>
      <xdr:rowOff>63876</xdr:rowOff>
    </xdr:to>
    <xdr:cxnSp macro="">
      <xdr:nvCxnSpPr>
        <xdr:cNvPr id="529" name="直線コネクタ 528"/>
        <xdr:cNvCxnSpPr/>
      </xdr:nvCxnSpPr>
      <xdr:spPr>
        <a:xfrm>
          <a:off x="12814300" y="6342290"/>
          <a:ext cx="889000" cy="6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96487</xdr:rowOff>
    </xdr:from>
    <xdr:to>
      <xdr:col>23</xdr:col>
      <xdr:colOff>568325</xdr:colOff>
      <xdr:row>36</xdr:row>
      <xdr:rowOff>26637</xdr:rowOff>
    </xdr:to>
    <xdr:sp macro="" textlink="">
      <xdr:nvSpPr>
        <xdr:cNvPr id="539" name="円/楕円 538"/>
        <xdr:cNvSpPr/>
      </xdr:nvSpPr>
      <xdr:spPr>
        <a:xfrm>
          <a:off x="16268700" y="609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119364</xdr:rowOff>
    </xdr:from>
    <xdr:ext cx="534377" cy="259045"/>
    <xdr:sp macro="" textlink="">
      <xdr:nvSpPr>
        <xdr:cNvPr id="540" name="消防費該当値テキスト"/>
        <xdr:cNvSpPr txBox="1"/>
      </xdr:nvSpPr>
      <xdr:spPr>
        <a:xfrm>
          <a:off x="16370300" y="594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47,469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144664</xdr:rowOff>
    </xdr:from>
    <xdr:to>
      <xdr:col>22</xdr:col>
      <xdr:colOff>415925</xdr:colOff>
      <xdr:row>37</xdr:row>
      <xdr:rowOff>74814</xdr:rowOff>
    </xdr:to>
    <xdr:sp macro="" textlink="">
      <xdr:nvSpPr>
        <xdr:cNvPr id="541" name="円/楕円 540"/>
        <xdr:cNvSpPr/>
      </xdr:nvSpPr>
      <xdr:spPr>
        <a:xfrm>
          <a:off x="15430500" y="631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91341</xdr:rowOff>
    </xdr:from>
    <xdr:ext cx="534377" cy="259045"/>
    <xdr:sp macro="" textlink="">
      <xdr:nvSpPr>
        <xdr:cNvPr id="542" name="テキスト ボックス 541"/>
        <xdr:cNvSpPr txBox="1"/>
      </xdr:nvSpPr>
      <xdr:spPr>
        <a:xfrm>
          <a:off x="15214111" y="609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130920</xdr:rowOff>
    </xdr:from>
    <xdr:to>
      <xdr:col>21</xdr:col>
      <xdr:colOff>212725</xdr:colOff>
      <xdr:row>37</xdr:row>
      <xdr:rowOff>61070</xdr:rowOff>
    </xdr:to>
    <xdr:sp macro="" textlink="">
      <xdr:nvSpPr>
        <xdr:cNvPr id="543" name="円/楕円 542"/>
        <xdr:cNvSpPr/>
      </xdr:nvSpPr>
      <xdr:spPr>
        <a:xfrm>
          <a:off x="14541500" y="630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77597</xdr:rowOff>
    </xdr:from>
    <xdr:ext cx="534377" cy="259045"/>
    <xdr:sp macro="" textlink="">
      <xdr:nvSpPr>
        <xdr:cNvPr id="544" name="テキスト ボックス 543"/>
        <xdr:cNvSpPr txBox="1"/>
      </xdr:nvSpPr>
      <xdr:spPr>
        <a:xfrm>
          <a:off x="14325111" y="607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33,059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13076</xdr:rowOff>
    </xdr:from>
    <xdr:to>
      <xdr:col>20</xdr:col>
      <xdr:colOff>9525</xdr:colOff>
      <xdr:row>37</xdr:row>
      <xdr:rowOff>114676</xdr:rowOff>
    </xdr:to>
    <xdr:sp macro="" textlink="">
      <xdr:nvSpPr>
        <xdr:cNvPr id="545" name="円/楕円 544"/>
        <xdr:cNvSpPr/>
      </xdr:nvSpPr>
      <xdr:spPr>
        <a:xfrm>
          <a:off x="13652500" y="635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131203</xdr:rowOff>
    </xdr:from>
    <xdr:ext cx="534377" cy="259045"/>
    <xdr:sp macro="" textlink="">
      <xdr:nvSpPr>
        <xdr:cNvPr id="546" name="テキスト ボックス 545"/>
        <xdr:cNvSpPr txBox="1"/>
      </xdr:nvSpPr>
      <xdr:spPr>
        <a:xfrm>
          <a:off x="13436111" y="61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119290</xdr:rowOff>
    </xdr:from>
    <xdr:to>
      <xdr:col>18</xdr:col>
      <xdr:colOff>492125</xdr:colOff>
      <xdr:row>37</xdr:row>
      <xdr:rowOff>49440</xdr:rowOff>
    </xdr:to>
    <xdr:sp macro="" textlink="">
      <xdr:nvSpPr>
        <xdr:cNvPr id="547" name="円/楕円 546"/>
        <xdr:cNvSpPr/>
      </xdr:nvSpPr>
      <xdr:spPr>
        <a:xfrm>
          <a:off x="12763500" y="62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65967</xdr:rowOff>
    </xdr:from>
    <xdr:ext cx="534377" cy="259045"/>
    <xdr:sp macro="" textlink="">
      <xdr:nvSpPr>
        <xdr:cNvPr id="548" name="テキスト ボックス 547"/>
        <xdr:cNvSpPr txBox="1"/>
      </xdr:nvSpPr>
      <xdr:spPr>
        <a:xfrm>
          <a:off x="12547111" y="60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60475</xdr:rowOff>
    </xdr:from>
    <xdr:to>
      <xdr:col>23</xdr:col>
      <xdr:colOff>517525</xdr:colOff>
      <xdr:row>57</xdr:row>
      <xdr:rowOff>76454</xdr:rowOff>
    </xdr:to>
    <xdr:cxnSp macro="">
      <xdr:nvCxnSpPr>
        <xdr:cNvPr id="577" name="直線コネクタ 576"/>
        <xdr:cNvCxnSpPr/>
      </xdr:nvCxnSpPr>
      <xdr:spPr>
        <a:xfrm>
          <a:off x="15481300" y="9833125"/>
          <a:ext cx="8382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47361</xdr:rowOff>
    </xdr:from>
    <xdr:to>
      <xdr:col>22</xdr:col>
      <xdr:colOff>365125</xdr:colOff>
      <xdr:row>57</xdr:row>
      <xdr:rowOff>60475</xdr:rowOff>
    </xdr:to>
    <xdr:cxnSp macro="">
      <xdr:nvCxnSpPr>
        <xdr:cNvPr id="580" name="直線コネクタ 579"/>
        <xdr:cNvCxnSpPr/>
      </xdr:nvCxnSpPr>
      <xdr:spPr>
        <a:xfrm>
          <a:off x="14592300" y="9820011"/>
          <a:ext cx="889000" cy="1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152776</xdr:rowOff>
    </xdr:from>
    <xdr:to>
      <xdr:col>21</xdr:col>
      <xdr:colOff>161925</xdr:colOff>
      <xdr:row>57</xdr:row>
      <xdr:rowOff>47361</xdr:rowOff>
    </xdr:to>
    <xdr:cxnSp macro="">
      <xdr:nvCxnSpPr>
        <xdr:cNvPr id="583" name="直線コネクタ 582"/>
        <xdr:cNvCxnSpPr/>
      </xdr:nvCxnSpPr>
      <xdr:spPr>
        <a:xfrm>
          <a:off x="13703300" y="9582526"/>
          <a:ext cx="889000" cy="23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152776</xdr:rowOff>
    </xdr:from>
    <xdr:to>
      <xdr:col>19</xdr:col>
      <xdr:colOff>644525</xdr:colOff>
      <xdr:row>57</xdr:row>
      <xdr:rowOff>111224</xdr:rowOff>
    </xdr:to>
    <xdr:cxnSp macro="">
      <xdr:nvCxnSpPr>
        <xdr:cNvPr id="586" name="直線コネクタ 585"/>
        <xdr:cNvCxnSpPr/>
      </xdr:nvCxnSpPr>
      <xdr:spPr>
        <a:xfrm flipV="1">
          <a:off x="12814300" y="9582526"/>
          <a:ext cx="889000" cy="30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25654</xdr:rowOff>
    </xdr:from>
    <xdr:to>
      <xdr:col>23</xdr:col>
      <xdr:colOff>568325</xdr:colOff>
      <xdr:row>57</xdr:row>
      <xdr:rowOff>127254</xdr:rowOff>
    </xdr:to>
    <xdr:sp macro="" textlink="">
      <xdr:nvSpPr>
        <xdr:cNvPr id="596" name="円/楕円 595"/>
        <xdr:cNvSpPr/>
      </xdr:nvSpPr>
      <xdr:spPr>
        <a:xfrm>
          <a:off x="16268700" y="97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4081</xdr:rowOff>
    </xdr:from>
    <xdr:ext cx="534377" cy="259045"/>
    <xdr:sp macro="" textlink="">
      <xdr:nvSpPr>
        <xdr:cNvPr id="597" name="教育費該当値テキスト"/>
        <xdr:cNvSpPr txBox="1"/>
      </xdr:nvSpPr>
      <xdr:spPr>
        <a:xfrm>
          <a:off x="16370300" y="97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40,800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9675</xdr:rowOff>
    </xdr:from>
    <xdr:to>
      <xdr:col>22</xdr:col>
      <xdr:colOff>415925</xdr:colOff>
      <xdr:row>57</xdr:row>
      <xdr:rowOff>111275</xdr:rowOff>
    </xdr:to>
    <xdr:sp macro="" textlink="">
      <xdr:nvSpPr>
        <xdr:cNvPr id="598" name="円/楕円 597"/>
        <xdr:cNvSpPr/>
      </xdr:nvSpPr>
      <xdr:spPr>
        <a:xfrm>
          <a:off x="15430500" y="978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102402</xdr:rowOff>
    </xdr:from>
    <xdr:ext cx="534377" cy="259045"/>
    <xdr:sp macro="" textlink="">
      <xdr:nvSpPr>
        <xdr:cNvPr id="599" name="テキスト ボックス 598"/>
        <xdr:cNvSpPr txBox="1"/>
      </xdr:nvSpPr>
      <xdr:spPr>
        <a:xfrm>
          <a:off x="15214111" y="987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168011</xdr:rowOff>
    </xdr:from>
    <xdr:to>
      <xdr:col>21</xdr:col>
      <xdr:colOff>212725</xdr:colOff>
      <xdr:row>57</xdr:row>
      <xdr:rowOff>98161</xdr:rowOff>
    </xdr:to>
    <xdr:sp macro="" textlink="">
      <xdr:nvSpPr>
        <xdr:cNvPr id="600" name="円/楕円 599"/>
        <xdr:cNvSpPr/>
      </xdr:nvSpPr>
      <xdr:spPr>
        <a:xfrm>
          <a:off x="14541500" y="976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89288</xdr:rowOff>
    </xdr:from>
    <xdr:ext cx="534377" cy="259045"/>
    <xdr:sp macro="" textlink="">
      <xdr:nvSpPr>
        <xdr:cNvPr id="601" name="テキスト ボックス 600"/>
        <xdr:cNvSpPr txBox="1"/>
      </xdr:nvSpPr>
      <xdr:spPr>
        <a:xfrm>
          <a:off x="14325111" y="986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101976</xdr:rowOff>
    </xdr:from>
    <xdr:to>
      <xdr:col>20</xdr:col>
      <xdr:colOff>9525</xdr:colOff>
      <xdr:row>56</xdr:row>
      <xdr:rowOff>32126</xdr:rowOff>
    </xdr:to>
    <xdr:sp macro="" textlink="">
      <xdr:nvSpPr>
        <xdr:cNvPr id="602" name="円/楕円 601"/>
        <xdr:cNvSpPr/>
      </xdr:nvSpPr>
      <xdr:spPr>
        <a:xfrm>
          <a:off x="13652500" y="95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48653</xdr:rowOff>
    </xdr:from>
    <xdr:ext cx="534377" cy="259045"/>
    <xdr:sp macro="" textlink="">
      <xdr:nvSpPr>
        <xdr:cNvPr id="603" name="テキスト ボックス 602"/>
        <xdr:cNvSpPr txBox="1"/>
      </xdr:nvSpPr>
      <xdr:spPr>
        <a:xfrm>
          <a:off x="13436111" y="93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75,784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60424</xdr:rowOff>
    </xdr:from>
    <xdr:to>
      <xdr:col>18</xdr:col>
      <xdr:colOff>492125</xdr:colOff>
      <xdr:row>57</xdr:row>
      <xdr:rowOff>162024</xdr:rowOff>
    </xdr:to>
    <xdr:sp macro="" textlink="">
      <xdr:nvSpPr>
        <xdr:cNvPr id="604" name="円/楕円 603"/>
        <xdr:cNvSpPr/>
      </xdr:nvSpPr>
      <xdr:spPr>
        <a:xfrm>
          <a:off x="12763500" y="983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153151</xdr:rowOff>
    </xdr:from>
    <xdr:ext cx="534377" cy="259045"/>
    <xdr:sp macro="" textlink="">
      <xdr:nvSpPr>
        <xdr:cNvPr id="605" name="テキスト ボックス 604"/>
        <xdr:cNvSpPr txBox="1"/>
      </xdr:nvSpPr>
      <xdr:spPr>
        <a:xfrm>
          <a:off x="12547111" y="992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22862</xdr:rowOff>
    </xdr:from>
    <xdr:to>
      <xdr:col>23</xdr:col>
      <xdr:colOff>517525</xdr:colOff>
      <xdr:row>78</xdr:row>
      <xdr:rowOff>35733</xdr:rowOff>
    </xdr:to>
    <xdr:cxnSp macro="">
      <xdr:nvCxnSpPr>
        <xdr:cNvPr id="632" name="直線コネクタ 631"/>
        <xdr:cNvCxnSpPr/>
      </xdr:nvCxnSpPr>
      <xdr:spPr>
        <a:xfrm flipV="1">
          <a:off x="15481300" y="13395962"/>
          <a:ext cx="8382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3"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35733</xdr:rowOff>
    </xdr:from>
    <xdr:to>
      <xdr:col>22</xdr:col>
      <xdr:colOff>365125</xdr:colOff>
      <xdr:row>78</xdr:row>
      <xdr:rowOff>66616</xdr:rowOff>
    </xdr:to>
    <xdr:cxnSp macro="">
      <xdr:nvCxnSpPr>
        <xdr:cNvPr id="635" name="直線コネクタ 634"/>
        <xdr:cNvCxnSpPr/>
      </xdr:nvCxnSpPr>
      <xdr:spPr>
        <a:xfrm flipV="1">
          <a:off x="14592300" y="13408833"/>
          <a:ext cx="889000" cy="3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66616</xdr:rowOff>
    </xdr:from>
    <xdr:to>
      <xdr:col>21</xdr:col>
      <xdr:colOff>161925</xdr:colOff>
      <xdr:row>78</xdr:row>
      <xdr:rowOff>122875</xdr:rowOff>
    </xdr:to>
    <xdr:cxnSp macro="">
      <xdr:nvCxnSpPr>
        <xdr:cNvPr id="638" name="直線コネクタ 637"/>
        <xdr:cNvCxnSpPr/>
      </xdr:nvCxnSpPr>
      <xdr:spPr>
        <a:xfrm flipV="1">
          <a:off x="13703300" y="13439716"/>
          <a:ext cx="889000" cy="5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54821</xdr:rowOff>
    </xdr:from>
    <xdr:to>
      <xdr:col>19</xdr:col>
      <xdr:colOff>644525</xdr:colOff>
      <xdr:row>78</xdr:row>
      <xdr:rowOff>122875</xdr:rowOff>
    </xdr:to>
    <xdr:cxnSp macro="">
      <xdr:nvCxnSpPr>
        <xdr:cNvPr id="641" name="直線コネクタ 640"/>
        <xdr:cNvCxnSpPr/>
      </xdr:nvCxnSpPr>
      <xdr:spPr>
        <a:xfrm>
          <a:off x="12814300" y="13427921"/>
          <a:ext cx="889000" cy="6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143512</xdr:rowOff>
    </xdr:from>
    <xdr:to>
      <xdr:col>23</xdr:col>
      <xdr:colOff>568325</xdr:colOff>
      <xdr:row>78</xdr:row>
      <xdr:rowOff>73662</xdr:rowOff>
    </xdr:to>
    <xdr:sp macro="" textlink="">
      <xdr:nvSpPr>
        <xdr:cNvPr id="651" name="円/楕円 650"/>
        <xdr:cNvSpPr/>
      </xdr:nvSpPr>
      <xdr:spPr>
        <a:xfrm>
          <a:off x="16268700" y="1334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102889</xdr:rowOff>
    </xdr:from>
    <xdr:ext cx="469744" cy="259045"/>
    <xdr:sp macro="" textlink="">
      <xdr:nvSpPr>
        <xdr:cNvPr id="652" name="災害復旧費該当値テキスト"/>
        <xdr:cNvSpPr txBox="1"/>
      </xdr:nvSpPr>
      <xdr:spPr>
        <a:xfrm>
          <a:off x="16370300" y="1313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156383</xdr:rowOff>
    </xdr:from>
    <xdr:to>
      <xdr:col>22</xdr:col>
      <xdr:colOff>415925</xdr:colOff>
      <xdr:row>78</xdr:row>
      <xdr:rowOff>86533</xdr:rowOff>
    </xdr:to>
    <xdr:sp macro="" textlink="">
      <xdr:nvSpPr>
        <xdr:cNvPr id="653" name="円/楕円 652"/>
        <xdr:cNvSpPr/>
      </xdr:nvSpPr>
      <xdr:spPr>
        <a:xfrm>
          <a:off x="15430500" y="133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77660</xdr:rowOff>
    </xdr:from>
    <xdr:ext cx="469744" cy="259045"/>
    <xdr:sp macro="" textlink="">
      <xdr:nvSpPr>
        <xdr:cNvPr id="654" name="テキスト ボックス 653"/>
        <xdr:cNvSpPr txBox="1"/>
      </xdr:nvSpPr>
      <xdr:spPr>
        <a:xfrm>
          <a:off x="15246427" y="1345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15816</xdr:rowOff>
    </xdr:from>
    <xdr:to>
      <xdr:col>21</xdr:col>
      <xdr:colOff>212725</xdr:colOff>
      <xdr:row>78</xdr:row>
      <xdr:rowOff>117416</xdr:rowOff>
    </xdr:to>
    <xdr:sp macro="" textlink="">
      <xdr:nvSpPr>
        <xdr:cNvPr id="655" name="円/楕円 654"/>
        <xdr:cNvSpPr/>
      </xdr:nvSpPr>
      <xdr:spPr>
        <a:xfrm>
          <a:off x="14541500" y="1338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108543</xdr:rowOff>
    </xdr:from>
    <xdr:ext cx="469744" cy="259045"/>
    <xdr:sp macro="" textlink="">
      <xdr:nvSpPr>
        <xdr:cNvPr id="656" name="テキスト ボックス 655"/>
        <xdr:cNvSpPr txBox="1"/>
      </xdr:nvSpPr>
      <xdr:spPr>
        <a:xfrm>
          <a:off x="14357427" y="1348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72075</xdr:rowOff>
    </xdr:from>
    <xdr:to>
      <xdr:col>20</xdr:col>
      <xdr:colOff>9525</xdr:colOff>
      <xdr:row>79</xdr:row>
      <xdr:rowOff>2225</xdr:rowOff>
    </xdr:to>
    <xdr:sp macro="" textlink="">
      <xdr:nvSpPr>
        <xdr:cNvPr id="657" name="円/楕円 656"/>
        <xdr:cNvSpPr/>
      </xdr:nvSpPr>
      <xdr:spPr>
        <a:xfrm>
          <a:off x="13652500" y="134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164802</xdr:rowOff>
    </xdr:from>
    <xdr:ext cx="378565" cy="259045"/>
    <xdr:sp macro="" textlink="">
      <xdr:nvSpPr>
        <xdr:cNvPr id="658" name="テキスト ボックス 657"/>
        <xdr:cNvSpPr txBox="1"/>
      </xdr:nvSpPr>
      <xdr:spPr>
        <a:xfrm>
          <a:off x="13514017" y="13537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4021</xdr:rowOff>
    </xdr:from>
    <xdr:to>
      <xdr:col>18</xdr:col>
      <xdr:colOff>492125</xdr:colOff>
      <xdr:row>78</xdr:row>
      <xdr:rowOff>105621</xdr:rowOff>
    </xdr:to>
    <xdr:sp macro="" textlink="">
      <xdr:nvSpPr>
        <xdr:cNvPr id="659" name="円/楕円 658"/>
        <xdr:cNvSpPr/>
      </xdr:nvSpPr>
      <xdr:spPr>
        <a:xfrm>
          <a:off x="12763500" y="133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96748</xdr:rowOff>
    </xdr:from>
    <xdr:ext cx="469744" cy="259045"/>
    <xdr:sp macro="" textlink="">
      <xdr:nvSpPr>
        <xdr:cNvPr id="660" name="テキスト ボックス 659"/>
        <xdr:cNvSpPr txBox="1"/>
      </xdr:nvSpPr>
      <xdr:spPr>
        <a:xfrm>
          <a:off x="12579427" y="1346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105257</xdr:rowOff>
    </xdr:from>
    <xdr:to>
      <xdr:col>23</xdr:col>
      <xdr:colOff>517525</xdr:colOff>
      <xdr:row>97</xdr:row>
      <xdr:rowOff>17318</xdr:rowOff>
    </xdr:to>
    <xdr:cxnSp macro="">
      <xdr:nvCxnSpPr>
        <xdr:cNvPr id="689" name="直線コネクタ 688"/>
        <xdr:cNvCxnSpPr/>
      </xdr:nvCxnSpPr>
      <xdr:spPr>
        <a:xfrm flipV="1">
          <a:off x="15481300" y="16564457"/>
          <a:ext cx="838200" cy="8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139700</xdr:rowOff>
    </xdr:from>
    <xdr:to>
      <xdr:col>22</xdr:col>
      <xdr:colOff>365125</xdr:colOff>
      <xdr:row>97</xdr:row>
      <xdr:rowOff>17318</xdr:rowOff>
    </xdr:to>
    <xdr:cxnSp macro="">
      <xdr:nvCxnSpPr>
        <xdr:cNvPr id="692" name="直線コネクタ 691"/>
        <xdr:cNvCxnSpPr/>
      </xdr:nvCxnSpPr>
      <xdr:spPr>
        <a:xfrm>
          <a:off x="14592300" y="16598900"/>
          <a:ext cx="889000" cy="4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105471</xdr:rowOff>
    </xdr:from>
    <xdr:to>
      <xdr:col>21</xdr:col>
      <xdr:colOff>161925</xdr:colOff>
      <xdr:row>96</xdr:row>
      <xdr:rowOff>139700</xdr:rowOff>
    </xdr:to>
    <xdr:cxnSp macro="">
      <xdr:nvCxnSpPr>
        <xdr:cNvPr id="695" name="直線コネクタ 694"/>
        <xdr:cNvCxnSpPr/>
      </xdr:nvCxnSpPr>
      <xdr:spPr>
        <a:xfrm>
          <a:off x="13703300" y="16564671"/>
          <a:ext cx="889000" cy="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105471</xdr:rowOff>
    </xdr:from>
    <xdr:to>
      <xdr:col>19</xdr:col>
      <xdr:colOff>644525</xdr:colOff>
      <xdr:row>96</xdr:row>
      <xdr:rowOff>153598</xdr:rowOff>
    </xdr:to>
    <xdr:cxnSp macro="">
      <xdr:nvCxnSpPr>
        <xdr:cNvPr id="698" name="直線コネクタ 697"/>
        <xdr:cNvCxnSpPr/>
      </xdr:nvCxnSpPr>
      <xdr:spPr>
        <a:xfrm flipV="1">
          <a:off x="12814300" y="16564671"/>
          <a:ext cx="889000" cy="4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54457</xdr:rowOff>
    </xdr:from>
    <xdr:to>
      <xdr:col>23</xdr:col>
      <xdr:colOff>568325</xdr:colOff>
      <xdr:row>96</xdr:row>
      <xdr:rowOff>156057</xdr:rowOff>
    </xdr:to>
    <xdr:sp macro="" textlink="">
      <xdr:nvSpPr>
        <xdr:cNvPr id="708" name="円/楕円 707"/>
        <xdr:cNvSpPr/>
      </xdr:nvSpPr>
      <xdr:spPr>
        <a:xfrm>
          <a:off x="16268700" y="1651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77334</xdr:rowOff>
    </xdr:from>
    <xdr:ext cx="599010" cy="259045"/>
    <xdr:sp macro="" textlink="">
      <xdr:nvSpPr>
        <xdr:cNvPr id="709" name="公債費該当値テキスト"/>
        <xdr:cNvSpPr txBox="1"/>
      </xdr:nvSpPr>
      <xdr:spPr>
        <a:xfrm>
          <a:off x="16370300" y="163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119,040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137968</xdr:rowOff>
    </xdr:from>
    <xdr:to>
      <xdr:col>22</xdr:col>
      <xdr:colOff>415925</xdr:colOff>
      <xdr:row>97</xdr:row>
      <xdr:rowOff>68118</xdr:rowOff>
    </xdr:to>
    <xdr:sp macro="" textlink="">
      <xdr:nvSpPr>
        <xdr:cNvPr id="710" name="円/楕円 709"/>
        <xdr:cNvSpPr/>
      </xdr:nvSpPr>
      <xdr:spPr>
        <a:xfrm>
          <a:off x="15430500" y="165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84645</xdr:rowOff>
    </xdr:from>
    <xdr:ext cx="534377" cy="259045"/>
    <xdr:sp macro="" textlink="">
      <xdr:nvSpPr>
        <xdr:cNvPr id="711" name="テキスト ボックス 710"/>
        <xdr:cNvSpPr txBox="1"/>
      </xdr:nvSpPr>
      <xdr:spPr>
        <a:xfrm>
          <a:off x="15214111" y="1637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97,121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88900</xdr:rowOff>
    </xdr:from>
    <xdr:to>
      <xdr:col>21</xdr:col>
      <xdr:colOff>212725</xdr:colOff>
      <xdr:row>97</xdr:row>
      <xdr:rowOff>19050</xdr:rowOff>
    </xdr:to>
    <xdr:sp macro="" textlink="">
      <xdr:nvSpPr>
        <xdr:cNvPr id="712" name="円/楕円 711"/>
        <xdr:cNvSpPr/>
      </xdr:nvSpPr>
      <xdr:spPr>
        <a:xfrm>
          <a:off x="145415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35577</xdr:rowOff>
    </xdr:from>
    <xdr:ext cx="599010" cy="259045"/>
    <xdr:sp macro="" textlink="">
      <xdr:nvSpPr>
        <xdr:cNvPr id="713" name="テキスト ボックス 712"/>
        <xdr:cNvSpPr txBox="1"/>
      </xdr:nvSpPr>
      <xdr:spPr>
        <a:xfrm>
          <a:off x="14292794" y="1632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110,000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54671</xdr:rowOff>
    </xdr:from>
    <xdr:to>
      <xdr:col>20</xdr:col>
      <xdr:colOff>9525</xdr:colOff>
      <xdr:row>96</xdr:row>
      <xdr:rowOff>156271</xdr:rowOff>
    </xdr:to>
    <xdr:sp macro="" textlink="">
      <xdr:nvSpPr>
        <xdr:cNvPr id="714" name="円/楕円 713"/>
        <xdr:cNvSpPr/>
      </xdr:nvSpPr>
      <xdr:spPr>
        <a:xfrm>
          <a:off x="13652500" y="165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1348</xdr:rowOff>
    </xdr:from>
    <xdr:ext cx="599010" cy="259045"/>
    <xdr:sp macro="" textlink="">
      <xdr:nvSpPr>
        <xdr:cNvPr id="715" name="テキスト ボックス 714"/>
        <xdr:cNvSpPr txBox="1"/>
      </xdr:nvSpPr>
      <xdr:spPr>
        <a:xfrm>
          <a:off x="13403794" y="1628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118,984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102798</xdr:rowOff>
    </xdr:from>
    <xdr:to>
      <xdr:col>18</xdr:col>
      <xdr:colOff>492125</xdr:colOff>
      <xdr:row>97</xdr:row>
      <xdr:rowOff>32948</xdr:rowOff>
    </xdr:to>
    <xdr:sp macro="" textlink="">
      <xdr:nvSpPr>
        <xdr:cNvPr id="716" name="円/楕円 715"/>
        <xdr:cNvSpPr/>
      </xdr:nvSpPr>
      <xdr:spPr>
        <a:xfrm>
          <a:off x="12763500" y="165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49475</xdr:rowOff>
    </xdr:from>
    <xdr:ext cx="599010" cy="259045"/>
    <xdr:sp macro="" textlink="">
      <xdr:nvSpPr>
        <xdr:cNvPr id="717" name="テキスト ボックス 716"/>
        <xdr:cNvSpPr txBox="1"/>
      </xdr:nvSpPr>
      <xdr:spPr>
        <a:xfrm>
          <a:off x="12514794" y="1633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47346</xdr:rowOff>
    </xdr:from>
    <xdr:to>
      <xdr:col>32</xdr:col>
      <xdr:colOff>187325</xdr:colOff>
      <xdr:row>38</xdr:row>
      <xdr:rowOff>67463</xdr:rowOff>
    </xdr:to>
    <xdr:cxnSp macro="">
      <xdr:nvCxnSpPr>
        <xdr:cNvPr id="744" name="直線コネクタ 743"/>
        <xdr:cNvCxnSpPr/>
      </xdr:nvCxnSpPr>
      <xdr:spPr>
        <a:xfrm flipV="1">
          <a:off x="21323300" y="6562446"/>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38523</xdr:rowOff>
    </xdr:from>
    <xdr:ext cx="378565" cy="259045"/>
    <xdr:sp macro="" textlink="">
      <xdr:nvSpPr>
        <xdr:cNvPr id="745" name="諸支出金平均値テキスト"/>
        <xdr:cNvSpPr txBox="1"/>
      </xdr:nvSpPr>
      <xdr:spPr>
        <a:xfrm>
          <a:off x="22212300" y="6553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58547</xdr:rowOff>
    </xdr:from>
    <xdr:to>
      <xdr:col>31</xdr:col>
      <xdr:colOff>34925</xdr:colOff>
      <xdr:row>38</xdr:row>
      <xdr:rowOff>67463</xdr:rowOff>
    </xdr:to>
    <xdr:cxnSp macro="">
      <xdr:nvCxnSpPr>
        <xdr:cNvPr id="747" name="直線コネクタ 746"/>
        <xdr:cNvCxnSpPr/>
      </xdr:nvCxnSpPr>
      <xdr:spPr>
        <a:xfrm>
          <a:off x="20434300" y="6573647"/>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149165</xdr:rowOff>
    </xdr:from>
    <xdr:ext cx="378565" cy="259045"/>
    <xdr:sp macro="" textlink="">
      <xdr:nvSpPr>
        <xdr:cNvPr id="749" name="テキスト ボックス 748"/>
        <xdr:cNvSpPr txBox="1"/>
      </xdr:nvSpPr>
      <xdr:spPr>
        <a:xfrm>
          <a:off x="21134017" y="6664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58547</xdr:rowOff>
    </xdr:from>
    <xdr:to>
      <xdr:col>29</xdr:col>
      <xdr:colOff>517525</xdr:colOff>
      <xdr:row>38</xdr:row>
      <xdr:rowOff>72034</xdr:rowOff>
    </xdr:to>
    <xdr:cxnSp macro="">
      <xdr:nvCxnSpPr>
        <xdr:cNvPr id="750" name="直線コネクタ 749"/>
        <xdr:cNvCxnSpPr/>
      </xdr:nvCxnSpPr>
      <xdr:spPr>
        <a:xfrm flipV="1">
          <a:off x="19545300" y="6573647"/>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126306</xdr:rowOff>
    </xdr:from>
    <xdr:ext cx="378565" cy="259045"/>
    <xdr:sp macro="" textlink="">
      <xdr:nvSpPr>
        <xdr:cNvPr id="752" name="テキスト ボックス 751"/>
        <xdr:cNvSpPr txBox="1"/>
      </xdr:nvSpPr>
      <xdr:spPr>
        <a:xfrm>
          <a:off x="20245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67463</xdr:rowOff>
    </xdr:from>
    <xdr:to>
      <xdr:col>28</xdr:col>
      <xdr:colOff>314325</xdr:colOff>
      <xdr:row>38</xdr:row>
      <xdr:rowOff>72034</xdr:rowOff>
    </xdr:to>
    <xdr:cxnSp macro="">
      <xdr:nvCxnSpPr>
        <xdr:cNvPr id="753" name="直線コネクタ 752"/>
        <xdr:cNvCxnSpPr/>
      </xdr:nvCxnSpPr>
      <xdr:spPr>
        <a:xfrm>
          <a:off x="18656300" y="658256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167996</xdr:rowOff>
    </xdr:from>
    <xdr:to>
      <xdr:col>32</xdr:col>
      <xdr:colOff>238125</xdr:colOff>
      <xdr:row>38</xdr:row>
      <xdr:rowOff>98146</xdr:rowOff>
    </xdr:to>
    <xdr:sp macro="" textlink="">
      <xdr:nvSpPr>
        <xdr:cNvPr id="763" name="円/楕円 762"/>
        <xdr:cNvSpPr/>
      </xdr:nvSpPr>
      <xdr:spPr>
        <a:xfrm>
          <a:off x="22110700" y="65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127373</xdr:rowOff>
    </xdr:from>
    <xdr:ext cx="378565" cy="259045"/>
    <xdr:sp macro="" textlink="">
      <xdr:nvSpPr>
        <xdr:cNvPr id="764" name="諸支出金該当値テキスト"/>
        <xdr:cNvSpPr txBox="1"/>
      </xdr:nvSpPr>
      <xdr:spPr>
        <a:xfrm>
          <a:off x="22212300" y="6299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16663</xdr:rowOff>
    </xdr:from>
    <xdr:to>
      <xdr:col>31</xdr:col>
      <xdr:colOff>85725</xdr:colOff>
      <xdr:row>38</xdr:row>
      <xdr:rowOff>118263</xdr:rowOff>
    </xdr:to>
    <xdr:sp macro="" textlink="">
      <xdr:nvSpPr>
        <xdr:cNvPr id="765" name="円/楕円 764"/>
        <xdr:cNvSpPr/>
      </xdr:nvSpPr>
      <xdr:spPr>
        <a:xfrm>
          <a:off x="21272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134790</xdr:rowOff>
    </xdr:from>
    <xdr:ext cx="378565" cy="259045"/>
    <xdr:sp macro="" textlink="">
      <xdr:nvSpPr>
        <xdr:cNvPr id="766" name="テキスト ボックス 765"/>
        <xdr:cNvSpPr txBox="1"/>
      </xdr:nvSpPr>
      <xdr:spPr>
        <a:xfrm>
          <a:off x="21134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7747</xdr:rowOff>
    </xdr:from>
    <xdr:to>
      <xdr:col>29</xdr:col>
      <xdr:colOff>568325</xdr:colOff>
      <xdr:row>38</xdr:row>
      <xdr:rowOff>109347</xdr:rowOff>
    </xdr:to>
    <xdr:sp macro="" textlink="">
      <xdr:nvSpPr>
        <xdr:cNvPr id="767" name="円/楕円 766"/>
        <xdr:cNvSpPr/>
      </xdr:nvSpPr>
      <xdr:spPr>
        <a:xfrm>
          <a:off x="203835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125874</xdr:rowOff>
    </xdr:from>
    <xdr:ext cx="378565" cy="259045"/>
    <xdr:sp macro="" textlink="">
      <xdr:nvSpPr>
        <xdr:cNvPr id="768" name="テキスト ボックス 767"/>
        <xdr:cNvSpPr txBox="1"/>
      </xdr:nvSpPr>
      <xdr:spPr>
        <a:xfrm>
          <a:off x="20245017" y="6298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21234</xdr:rowOff>
    </xdr:from>
    <xdr:to>
      <xdr:col>28</xdr:col>
      <xdr:colOff>365125</xdr:colOff>
      <xdr:row>38</xdr:row>
      <xdr:rowOff>122834</xdr:rowOff>
    </xdr:to>
    <xdr:sp macro="" textlink="">
      <xdr:nvSpPr>
        <xdr:cNvPr id="769" name="円/楕円 768"/>
        <xdr:cNvSpPr/>
      </xdr:nvSpPr>
      <xdr:spPr>
        <a:xfrm>
          <a:off x="19494500" y="65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113961</xdr:rowOff>
    </xdr:from>
    <xdr:ext cx="378565" cy="259045"/>
    <xdr:sp macro="" textlink="">
      <xdr:nvSpPr>
        <xdr:cNvPr id="770" name="テキスト ボックス 769"/>
        <xdr:cNvSpPr txBox="1"/>
      </xdr:nvSpPr>
      <xdr:spPr>
        <a:xfrm>
          <a:off x="19356017" y="662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16663</xdr:rowOff>
    </xdr:from>
    <xdr:to>
      <xdr:col>27</xdr:col>
      <xdr:colOff>161925</xdr:colOff>
      <xdr:row>38</xdr:row>
      <xdr:rowOff>118263</xdr:rowOff>
    </xdr:to>
    <xdr:sp macro="" textlink="">
      <xdr:nvSpPr>
        <xdr:cNvPr id="771" name="円/楕円 770"/>
        <xdr:cNvSpPr/>
      </xdr:nvSpPr>
      <xdr:spPr>
        <a:xfrm>
          <a:off x="18605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109390</xdr:rowOff>
    </xdr:from>
    <xdr:ext cx="378565" cy="259045"/>
    <xdr:sp macro="" textlink="">
      <xdr:nvSpPr>
        <xdr:cNvPr id="772" name="テキスト ボックス 771"/>
        <xdr:cNvSpPr txBox="1"/>
      </xdr:nvSpPr>
      <xdr:spPr>
        <a:xfrm>
          <a:off x="18467017" y="662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111252</xdr:rowOff>
    </xdr:from>
    <xdr:to>
      <xdr:col>32</xdr:col>
      <xdr:colOff>187325</xdr:colOff>
      <xdr:row>52</xdr:row>
      <xdr:rowOff>42672</xdr:rowOff>
    </xdr:to>
    <xdr:cxnSp macro="">
      <xdr:nvCxnSpPr>
        <xdr:cNvPr id="801" name="直線コネクタ 800"/>
        <xdr:cNvCxnSpPr/>
      </xdr:nvCxnSpPr>
      <xdr:spPr>
        <a:xfrm flipV="1">
          <a:off x="21323300" y="8855202"/>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136542</xdr:rowOff>
    </xdr:from>
    <xdr:ext cx="313932" cy="259045"/>
    <xdr:sp macro="" textlink="">
      <xdr:nvSpPr>
        <xdr:cNvPr id="802" name="前年度繰上充用金平均値テキスト"/>
        <xdr:cNvSpPr txBox="1"/>
      </xdr:nvSpPr>
      <xdr:spPr>
        <a:xfrm>
          <a:off x="22212300" y="10080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42672</xdr:rowOff>
    </xdr:from>
    <xdr:to>
      <xdr:col>31</xdr:col>
      <xdr:colOff>34925</xdr:colOff>
      <xdr:row>53</xdr:row>
      <xdr:rowOff>79502</xdr:rowOff>
    </xdr:to>
    <xdr:cxnSp macro="">
      <xdr:nvCxnSpPr>
        <xdr:cNvPr id="804" name="直線コネクタ 803"/>
        <xdr:cNvCxnSpPr/>
      </xdr:nvCxnSpPr>
      <xdr:spPr>
        <a:xfrm flipV="1">
          <a:off x="20434300" y="8958072"/>
          <a:ext cx="889000" cy="20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79138</xdr:rowOff>
    </xdr:from>
    <xdr:ext cx="313932" cy="259045"/>
    <xdr:sp macro="" textlink="">
      <xdr:nvSpPr>
        <xdr:cNvPr id="806" name="テキスト ボックス 805"/>
        <xdr:cNvSpPr txBox="1"/>
      </xdr:nvSpPr>
      <xdr:spPr>
        <a:xfrm>
          <a:off x="21166333" y="10194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79502</xdr:rowOff>
    </xdr:from>
    <xdr:to>
      <xdr:col>29</xdr:col>
      <xdr:colOff>517525</xdr:colOff>
      <xdr:row>54</xdr:row>
      <xdr:rowOff>115062</xdr:rowOff>
    </xdr:to>
    <xdr:cxnSp macro="">
      <xdr:nvCxnSpPr>
        <xdr:cNvPr id="807" name="直線コネクタ 806"/>
        <xdr:cNvCxnSpPr/>
      </xdr:nvCxnSpPr>
      <xdr:spPr>
        <a:xfrm flipV="1">
          <a:off x="19545300" y="9166352"/>
          <a:ext cx="889000" cy="20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82186</xdr:rowOff>
    </xdr:from>
    <xdr:ext cx="313932" cy="259045"/>
    <xdr:sp macro="" textlink="">
      <xdr:nvSpPr>
        <xdr:cNvPr id="809" name="テキスト ボックス 808"/>
        <xdr:cNvSpPr txBox="1"/>
      </xdr:nvSpPr>
      <xdr:spPr>
        <a:xfrm>
          <a:off x="20277333" y="10197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115062</xdr:rowOff>
    </xdr:from>
    <xdr:to>
      <xdr:col>28</xdr:col>
      <xdr:colOff>314325</xdr:colOff>
      <xdr:row>56</xdr:row>
      <xdr:rowOff>76327</xdr:rowOff>
    </xdr:to>
    <xdr:cxnSp macro="">
      <xdr:nvCxnSpPr>
        <xdr:cNvPr id="810" name="直線コネクタ 809"/>
        <xdr:cNvCxnSpPr/>
      </xdr:nvCxnSpPr>
      <xdr:spPr>
        <a:xfrm flipV="1">
          <a:off x="18656300" y="9373362"/>
          <a:ext cx="889000" cy="30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83075</xdr:rowOff>
    </xdr:from>
    <xdr:ext cx="313932" cy="259045"/>
    <xdr:sp macro="" textlink="">
      <xdr:nvSpPr>
        <xdr:cNvPr id="812" name="テキスト ボックス 811"/>
        <xdr:cNvSpPr txBox="1"/>
      </xdr:nvSpPr>
      <xdr:spPr>
        <a:xfrm>
          <a:off x="19388333" y="10198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84345</xdr:rowOff>
    </xdr:from>
    <xdr:ext cx="313932" cy="259045"/>
    <xdr:sp macro="" textlink="">
      <xdr:nvSpPr>
        <xdr:cNvPr id="814" name="テキスト ボックス 813"/>
        <xdr:cNvSpPr txBox="1"/>
      </xdr:nvSpPr>
      <xdr:spPr>
        <a:xfrm>
          <a:off x="18499333" y="10199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51</xdr:row>
      <xdr:rowOff>60452</xdr:rowOff>
    </xdr:from>
    <xdr:to>
      <xdr:col>32</xdr:col>
      <xdr:colOff>238125</xdr:colOff>
      <xdr:row>51</xdr:row>
      <xdr:rowOff>162052</xdr:rowOff>
    </xdr:to>
    <xdr:sp macro="" textlink="">
      <xdr:nvSpPr>
        <xdr:cNvPr id="820" name="円/楕円 819"/>
        <xdr:cNvSpPr/>
      </xdr:nvSpPr>
      <xdr:spPr>
        <a:xfrm>
          <a:off x="22110700" y="880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13479</xdr:rowOff>
    </xdr:from>
    <xdr:ext cx="534377" cy="259045"/>
    <xdr:sp macro="" textlink="">
      <xdr:nvSpPr>
        <xdr:cNvPr id="821" name="前年度繰上充用金該当値テキスト"/>
        <xdr:cNvSpPr txBox="1"/>
      </xdr:nvSpPr>
      <xdr:spPr>
        <a:xfrm>
          <a:off x="22212300" y="875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10,274</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163322</xdr:rowOff>
    </xdr:from>
    <xdr:to>
      <xdr:col>31</xdr:col>
      <xdr:colOff>85725</xdr:colOff>
      <xdr:row>52</xdr:row>
      <xdr:rowOff>93472</xdr:rowOff>
    </xdr:to>
    <xdr:sp macro="" textlink="">
      <xdr:nvSpPr>
        <xdr:cNvPr id="822" name="円/楕円 821"/>
        <xdr:cNvSpPr/>
      </xdr:nvSpPr>
      <xdr:spPr>
        <a:xfrm>
          <a:off x="21272500" y="890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50</xdr:row>
      <xdr:rowOff>109999</xdr:rowOff>
    </xdr:from>
    <xdr:ext cx="469744" cy="259045"/>
    <xdr:sp macro="" textlink="">
      <xdr:nvSpPr>
        <xdr:cNvPr id="823" name="テキスト ボックス 822"/>
        <xdr:cNvSpPr txBox="1"/>
      </xdr:nvSpPr>
      <xdr:spPr>
        <a:xfrm>
          <a:off x="21088427" y="868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9,464</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28702</xdr:rowOff>
    </xdr:from>
    <xdr:to>
      <xdr:col>29</xdr:col>
      <xdr:colOff>568325</xdr:colOff>
      <xdr:row>53</xdr:row>
      <xdr:rowOff>130302</xdr:rowOff>
    </xdr:to>
    <xdr:sp macro="" textlink="">
      <xdr:nvSpPr>
        <xdr:cNvPr id="824" name="円/楕円 823"/>
        <xdr:cNvSpPr/>
      </xdr:nvSpPr>
      <xdr:spPr>
        <a:xfrm>
          <a:off x="20383500" y="91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51</xdr:row>
      <xdr:rowOff>146829</xdr:rowOff>
    </xdr:from>
    <xdr:ext cx="469744" cy="259045"/>
    <xdr:sp macro="" textlink="">
      <xdr:nvSpPr>
        <xdr:cNvPr id="825" name="テキスト ボックス 824"/>
        <xdr:cNvSpPr txBox="1"/>
      </xdr:nvSpPr>
      <xdr:spPr>
        <a:xfrm>
          <a:off x="20199427" y="889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64262</xdr:rowOff>
    </xdr:from>
    <xdr:to>
      <xdr:col>28</xdr:col>
      <xdr:colOff>365125</xdr:colOff>
      <xdr:row>54</xdr:row>
      <xdr:rowOff>165862</xdr:rowOff>
    </xdr:to>
    <xdr:sp macro="" textlink="">
      <xdr:nvSpPr>
        <xdr:cNvPr id="826" name="円/楕円 825"/>
        <xdr:cNvSpPr/>
      </xdr:nvSpPr>
      <xdr:spPr>
        <a:xfrm>
          <a:off x="19494500" y="93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53</xdr:row>
      <xdr:rowOff>10939</xdr:rowOff>
    </xdr:from>
    <xdr:ext cx="469744" cy="259045"/>
    <xdr:sp macro="" textlink="">
      <xdr:nvSpPr>
        <xdr:cNvPr id="827" name="テキスト ボックス 826"/>
        <xdr:cNvSpPr txBox="1"/>
      </xdr:nvSpPr>
      <xdr:spPr>
        <a:xfrm>
          <a:off x="19310427" y="909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6,194</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25527</xdr:rowOff>
    </xdr:from>
    <xdr:to>
      <xdr:col>27</xdr:col>
      <xdr:colOff>161925</xdr:colOff>
      <xdr:row>56</xdr:row>
      <xdr:rowOff>127127</xdr:rowOff>
    </xdr:to>
    <xdr:sp macro="" textlink="">
      <xdr:nvSpPr>
        <xdr:cNvPr id="828" name="円/楕円 827"/>
        <xdr:cNvSpPr/>
      </xdr:nvSpPr>
      <xdr:spPr>
        <a:xfrm>
          <a:off x="18605500" y="962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143654</xdr:rowOff>
    </xdr:from>
    <xdr:ext cx="469744" cy="259045"/>
    <xdr:sp macro="" textlink="">
      <xdr:nvSpPr>
        <xdr:cNvPr id="829" name="テキスト ボックス 828"/>
        <xdr:cNvSpPr txBox="1"/>
      </xdr:nvSpPr>
      <xdr:spPr>
        <a:xfrm>
          <a:off x="18421427" y="940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衛生費については、住民一人当たり６３，６４０円となっている。平成２７年度、平成２８年度と住民一人当たり数値が上昇しているが、これは高幡東部清掃組合が建設している汚泥再生処理センターの事業費負担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・公債費については、一貫して類似団体平均及び全国平均を上回っているが、</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過去に行ってきた</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国体関連施設や津波地震対策の防波堤整備に多額の地方債を</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発行した</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ためである。本市が海岸線に沿った細長い形状をもち、重要港湾も有することから今後も一定の公債費負担は避けられないことから、有利な地方債を厳選するとともに地方債の発行を可能な限り抑制し、公債費負担を減少させる必要がある。また、平成２８年度においては、地方債の繰上償還を４１０，０７０千円実施したことも、一時的に数値悪化の要因となっている。</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・前年度繰上充用金については平成２３年度から住宅新築資金等貸付事業</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特別会計において計上することとなり、以来右肩上がりで上昇し類似団体内順位で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位となっている。本市における中期財政見通しにおいては平成２９年度にピークを迎え、その後は緩やかに改善する見通しである。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高知県須崎市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数次にわたる行政改革大綱により、徹底した歳出削減に取り組んだ結果、財政調整基金の繰入を回避しつつ、減債基金を活用して</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地方債</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の繰上償還をＨ</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24</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104,000</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千円</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Ｈ</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423,200</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千円</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Ｈ</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26</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244,689</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千円</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H28</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410,070</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千円実施した</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。その結果、</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実質収支は、</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標準財政規模比において</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4.56</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％と平成２７年度に次ぐ良好な数値となった。</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今後とも市税確保による歳入増、事務の効率化、繰上償還による公債費の圧縮により歳出を削減させ、財政調整基金残高を全国市平均まで</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上</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げるよう努める。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高知県須崎市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平成２２年度</a:t>
          </a:r>
          <a:r>
            <a:rPr kumimoji="0" lang="ja-JP" altLang="en-US" sz="1400" b="0" i="0" u="none" strike="noStrike" kern="0" cap="none" spc="0" normalizeH="0" baseline="0" noProof="0">
              <a:ln>
                <a:noFill/>
              </a:ln>
              <a:solidFill>
                <a:prstClr val="black"/>
              </a:solidFill>
              <a:effectLst/>
              <a:uLnTx/>
              <a:uFillTx/>
              <a:latin typeface="+mn-lt"/>
              <a:ea typeface="+mn-ea"/>
              <a:cs typeface="+mn-cs"/>
            </a:rPr>
            <a:t>以降、</a:t>
          </a:r>
          <a:r>
            <a:rPr kumimoji="0" lang="ja-JP" altLang="ja-JP" sz="1400" b="0" i="0" u="none" strike="noStrike" kern="0" cap="none" spc="0" normalizeH="0" baseline="0" noProof="0">
              <a:ln>
                <a:noFill/>
              </a:ln>
              <a:solidFill>
                <a:prstClr val="black"/>
              </a:solidFill>
              <a:effectLst/>
              <a:uLnTx/>
              <a:uFillTx/>
              <a:latin typeface="+mn-lt"/>
              <a:ea typeface="+mn-ea"/>
              <a:cs typeface="+mn-cs"/>
            </a:rPr>
            <a:t>住宅新築資金等貸付事業特別会計で貸付金収入の収納率が低下して赤字決算となり、平成２９年度まで赤字決算</a:t>
          </a:r>
          <a:r>
            <a:rPr kumimoji="0" lang="ja-JP" altLang="en-US" sz="1400" b="0" i="0" u="none" strike="noStrike" kern="0" cap="none" spc="0" normalizeH="0" baseline="0" noProof="0">
              <a:ln>
                <a:noFill/>
              </a:ln>
              <a:solidFill>
                <a:prstClr val="black"/>
              </a:solidFill>
              <a:effectLst/>
              <a:uLnTx/>
              <a:uFillTx/>
              <a:latin typeface="+mn-lt"/>
              <a:ea typeface="+mn-ea"/>
              <a:cs typeface="+mn-cs"/>
            </a:rPr>
            <a:t>額が増加する</a:t>
          </a:r>
          <a:r>
            <a:rPr kumimoji="0" lang="ja-JP" altLang="ja-JP" sz="1400" b="0" i="0" u="none" strike="noStrike" kern="0" cap="none" spc="0" normalizeH="0" baseline="0" noProof="0">
              <a:ln>
                <a:noFill/>
              </a:ln>
              <a:solidFill>
                <a:prstClr val="black"/>
              </a:solidFill>
              <a:effectLst/>
              <a:uLnTx/>
              <a:uFillTx/>
              <a:latin typeface="+mn-lt"/>
              <a:ea typeface="+mn-ea"/>
              <a:cs typeface="+mn-cs"/>
            </a:rPr>
            <a:t>見込み。今後は、競売、徴収強化等により歳入確保に努める。</a:t>
          </a:r>
          <a:r>
            <a:rPr kumimoji="0" lang="ja-JP" altLang="en-US" sz="1400" b="0" i="0" u="none" strike="noStrike" kern="0" cap="none" spc="0" normalizeH="0" baseline="0" noProof="0">
              <a:ln>
                <a:noFill/>
              </a:ln>
              <a:solidFill>
                <a:prstClr val="black"/>
              </a:solidFill>
              <a:effectLst/>
              <a:uLnTx/>
              <a:uFillTx/>
              <a:latin typeface="+mn-lt"/>
              <a:ea typeface="+mn-ea"/>
              <a:cs typeface="+mn-cs"/>
            </a:rPr>
            <a:t>また、国民健康保険特別会計において、所得低下による保険税収入の減少や給付費の伸びにより、赤字決算となった。これらをうけ平成２９年度には保険税率の見直しを行った。今後においても、給付の適正化を図り、構造的な赤字体質が継続しないよう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16355116</v>
      </c>
      <c r="BO4" s="411"/>
      <c r="BP4" s="411"/>
      <c r="BQ4" s="411"/>
      <c r="BR4" s="411"/>
      <c r="BS4" s="411"/>
      <c r="BT4" s="411"/>
      <c r="BU4" s="412"/>
      <c r="BV4" s="410">
        <v>15298654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4.5999999999999996</v>
      </c>
      <c r="CU4" s="588"/>
      <c r="CV4" s="588"/>
      <c r="CW4" s="588"/>
      <c r="CX4" s="588"/>
      <c r="CY4" s="588"/>
      <c r="CZ4" s="588"/>
      <c r="DA4" s="589"/>
      <c r="DB4" s="587">
        <v>7.3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16014413</v>
      </c>
      <c r="BO5" s="416"/>
      <c r="BP5" s="416"/>
      <c r="BQ5" s="416"/>
      <c r="BR5" s="416"/>
      <c r="BS5" s="416"/>
      <c r="BT5" s="416"/>
      <c r="BU5" s="417"/>
      <c r="BV5" s="415">
        <v>14698714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90</v>
      </c>
      <c r="CU5" s="386"/>
      <c r="CV5" s="386"/>
      <c r="CW5" s="386"/>
      <c r="CX5" s="386"/>
      <c r="CY5" s="386"/>
      <c r="CZ5" s="386"/>
      <c r="DA5" s="387"/>
      <c r="DB5" s="385">
        <v>87.9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340703</v>
      </c>
      <c r="BO6" s="416"/>
      <c r="BP6" s="416"/>
      <c r="BQ6" s="416"/>
      <c r="BR6" s="416"/>
      <c r="BS6" s="416"/>
      <c r="BT6" s="416"/>
      <c r="BU6" s="417"/>
      <c r="BV6" s="415">
        <v>599940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94.4</v>
      </c>
      <c r="CU6" s="562"/>
      <c r="CV6" s="562"/>
      <c r="CW6" s="562"/>
      <c r="CX6" s="562"/>
      <c r="CY6" s="562"/>
      <c r="CZ6" s="562"/>
      <c r="DA6" s="563"/>
      <c r="DB6" s="561">
        <v>93.2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12400</v>
      </c>
      <c r="BO7" s="416"/>
      <c r="BP7" s="416"/>
      <c r="BQ7" s="416"/>
      <c r="BR7" s="416"/>
      <c r="BS7" s="416"/>
      <c r="BT7" s="416"/>
      <c r="BU7" s="417"/>
      <c r="BV7" s="415">
        <v>52991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7194715</v>
      </c>
      <c r="CU7" s="416"/>
      <c r="CV7" s="416"/>
      <c r="CW7" s="416"/>
      <c r="CX7" s="416"/>
      <c r="CY7" s="416"/>
      <c r="CZ7" s="416"/>
      <c r="DA7" s="417"/>
      <c r="DB7" s="415">
        <v>7467854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328303</v>
      </c>
      <c r="BO8" s="416"/>
      <c r="BP8" s="416"/>
      <c r="BQ8" s="416"/>
      <c r="BR8" s="416"/>
      <c r="BS8" s="416"/>
      <c r="BT8" s="416"/>
      <c r="BU8" s="417"/>
      <c r="BV8" s="415">
        <v>546949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v>
      </c>
      <c r="CU8" s="525"/>
      <c r="CV8" s="525"/>
      <c r="CW8" s="525"/>
      <c r="CX8" s="525"/>
      <c r="CY8" s="525"/>
      <c r="CZ8" s="525"/>
      <c r="DA8" s="526"/>
      <c r="DB8" s="524">
        <v>0.39</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22606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-218646</v>
      </c>
      <c r="BO9" s="416"/>
      <c r="BP9" s="416"/>
      <c r="BQ9" s="416"/>
      <c r="BR9" s="416"/>
      <c r="BS9" s="416"/>
      <c r="BT9" s="416"/>
      <c r="BU9" s="417"/>
      <c r="BV9" s="415">
        <v>411677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27.9</v>
      </c>
      <c r="CU9" s="386"/>
      <c r="CV9" s="386"/>
      <c r="CW9" s="386"/>
      <c r="CX9" s="386"/>
      <c r="CY9" s="386"/>
      <c r="CZ9" s="386"/>
      <c r="DA9" s="387"/>
      <c r="DB9" s="385">
        <v>22.4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24698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60</v>
      </c>
      <c r="BO10" s="416"/>
      <c r="BP10" s="416"/>
      <c r="BQ10" s="416"/>
      <c r="BR10" s="416"/>
      <c r="BS10" s="416"/>
      <c r="BT10" s="416"/>
      <c r="BU10" s="417"/>
      <c r="BV10" s="415">
        <v>83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410070</v>
      </c>
      <c r="BO11" s="416"/>
      <c r="BP11" s="416"/>
      <c r="BQ11" s="416"/>
      <c r="BR11" s="416"/>
      <c r="BS11" s="416"/>
      <c r="BT11" s="416"/>
      <c r="BU11" s="417"/>
      <c r="BV11" s="415">
        <v>10674</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22826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22331</v>
      </c>
      <c r="S13" s="517"/>
      <c r="T13" s="517"/>
      <c r="U13" s="517"/>
      <c r="V13" s="518"/>
      <c r="W13" s="504" t="s">
        <v>124</v>
      </c>
      <c r="X13" s="428"/>
      <c r="Y13" s="428"/>
      <c r="Z13" s="428"/>
      <c r="AA13" s="428"/>
      <c r="AB13" s="429"/>
      <c r="AC13" s="391">
        <v>1982</v>
      </c>
      <c r="AD13" s="392"/>
      <c r="AE13" s="392"/>
      <c r="AF13" s="392"/>
      <c r="AG13" s="393"/>
      <c r="AH13" s="391">
        <v>2195</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191484</v>
      </c>
      <c r="BO13" s="416"/>
      <c r="BP13" s="416"/>
      <c r="BQ13" s="416"/>
      <c r="BR13" s="416"/>
      <c r="BS13" s="416"/>
      <c r="BT13" s="416"/>
      <c r="BU13" s="417"/>
      <c r="BV13" s="415">
        <v>422434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17.2</v>
      </c>
      <c r="CU13" s="386"/>
      <c r="CV13" s="386"/>
      <c r="CW13" s="386"/>
      <c r="CX13" s="386"/>
      <c r="CY13" s="386"/>
      <c r="CZ13" s="386"/>
      <c r="DA13" s="387"/>
      <c r="DB13" s="385">
        <v>17.7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23153</v>
      </c>
      <c r="S14" s="517"/>
      <c r="T14" s="517"/>
      <c r="U14" s="517"/>
      <c r="V14" s="518"/>
      <c r="W14" s="519"/>
      <c r="X14" s="431"/>
      <c r="Y14" s="431"/>
      <c r="Z14" s="431"/>
      <c r="AA14" s="431"/>
      <c r="AB14" s="432"/>
      <c r="AC14" s="509">
        <v>20.2</v>
      </c>
      <c r="AD14" s="510"/>
      <c r="AE14" s="510"/>
      <c r="AF14" s="510"/>
      <c r="AG14" s="511"/>
      <c r="AH14" s="509">
        <v>20.9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144.30000000000001</v>
      </c>
      <c r="CU14" s="488"/>
      <c r="CV14" s="488"/>
      <c r="CW14" s="488"/>
      <c r="CX14" s="488"/>
      <c r="CY14" s="488"/>
      <c r="CZ14" s="488"/>
      <c r="DA14" s="489"/>
      <c r="DB14" s="520">
        <v>158.5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22780</v>
      </c>
      <c r="S15" s="517"/>
      <c r="T15" s="517"/>
      <c r="U15" s="517"/>
      <c r="V15" s="518"/>
      <c r="W15" s="504" t="s">
        <v>130</v>
      </c>
      <c r="X15" s="428"/>
      <c r="Y15" s="428"/>
      <c r="Z15" s="428"/>
      <c r="AA15" s="428"/>
      <c r="AB15" s="429"/>
      <c r="AC15" s="391">
        <v>1816</v>
      </c>
      <c r="AD15" s="392"/>
      <c r="AE15" s="392"/>
      <c r="AF15" s="392"/>
      <c r="AG15" s="393"/>
      <c r="AH15" s="391">
        <v>1985</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2572200</v>
      </c>
      <c r="BO15" s="411"/>
      <c r="BP15" s="411"/>
      <c r="BQ15" s="411"/>
      <c r="BR15" s="411"/>
      <c r="BS15" s="411"/>
      <c r="BT15" s="411"/>
      <c r="BU15" s="412"/>
      <c r="BV15" s="410">
        <v>2511572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18.5</v>
      </c>
      <c r="AD16" s="510"/>
      <c r="AE16" s="510"/>
      <c r="AF16" s="510"/>
      <c r="AG16" s="511"/>
      <c r="AH16" s="509">
        <v>18.899999999999999</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6176357</v>
      </c>
      <c r="BO16" s="416"/>
      <c r="BP16" s="416"/>
      <c r="BQ16" s="416"/>
      <c r="BR16" s="416"/>
      <c r="BS16" s="416"/>
      <c r="BT16" s="416"/>
      <c r="BU16" s="417"/>
      <c r="BV16" s="415">
        <v>6355912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6020</v>
      </c>
      <c r="AD17" s="392"/>
      <c r="AE17" s="392"/>
      <c r="AF17" s="392"/>
      <c r="AG17" s="393"/>
      <c r="AH17" s="391">
        <v>6298</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3265264</v>
      </c>
      <c r="BO17" s="416"/>
      <c r="BP17" s="416"/>
      <c r="BQ17" s="416"/>
      <c r="BR17" s="416"/>
      <c r="BS17" s="416"/>
      <c r="BT17" s="416"/>
      <c r="BU17" s="417"/>
      <c r="BV17" s="415">
        <v>3180984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135.44</v>
      </c>
      <c r="M18" s="480"/>
      <c r="N18" s="480"/>
      <c r="O18" s="480"/>
      <c r="P18" s="480"/>
      <c r="Q18" s="480"/>
      <c r="R18" s="481"/>
      <c r="S18" s="481"/>
      <c r="T18" s="481"/>
      <c r="U18" s="481"/>
      <c r="V18" s="482"/>
      <c r="W18" s="496"/>
      <c r="X18" s="497"/>
      <c r="Y18" s="497"/>
      <c r="Z18" s="497"/>
      <c r="AA18" s="497"/>
      <c r="AB18" s="505"/>
      <c r="AC18" s="379">
        <v>61.3</v>
      </c>
      <c r="AD18" s="380"/>
      <c r="AE18" s="380"/>
      <c r="AF18" s="380"/>
      <c r="AG18" s="483"/>
      <c r="AH18" s="379">
        <v>60.1</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6597957</v>
      </c>
      <c r="BO18" s="416"/>
      <c r="BP18" s="416"/>
      <c r="BQ18" s="416"/>
      <c r="BR18" s="416"/>
      <c r="BS18" s="416"/>
      <c r="BT18" s="416"/>
      <c r="BU18" s="417"/>
      <c r="BV18" s="415">
        <v>6807103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167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9015678</v>
      </c>
      <c r="BO19" s="416"/>
      <c r="BP19" s="416"/>
      <c r="BQ19" s="416"/>
      <c r="BR19" s="416"/>
      <c r="BS19" s="416"/>
      <c r="BT19" s="416"/>
      <c r="BU19" s="417"/>
      <c r="BV19" s="415">
        <v>8832120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9121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18114602</v>
      </c>
      <c r="BO23" s="416"/>
      <c r="BP23" s="416"/>
      <c r="BQ23" s="416"/>
      <c r="BR23" s="416"/>
      <c r="BS23" s="416"/>
      <c r="BT23" s="416"/>
      <c r="BU23" s="417"/>
      <c r="BV23" s="415">
        <v>18451342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7380</v>
      </c>
      <c r="R24" s="392"/>
      <c r="S24" s="392"/>
      <c r="T24" s="392"/>
      <c r="U24" s="392"/>
      <c r="V24" s="393"/>
      <c r="W24" s="457"/>
      <c r="X24" s="448"/>
      <c r="Y24" s="449"/>
      <c r="Z24" s="388" t="s">
        <v>154</v>
      </c>
      <c r="AA24" s="389"/>
      <c r="AB24" s="389"/>
      <c r="AC24" s="389"/>
      <c r="AD24" s="389"/>
      <c r="AE24" s="389"/>
      <c r="AF24" s="389"/>
      <c r="AG24" s="390"/>
      <c r="AH24" s="391">
        <v>224</v>
      </c>
      <c r="AI24" s="392"/>
      <c r="AJ24" s="392"/>
      <c r="AK24" s="392"/>
      <c r="AL24" s="393"/>
      <c r="AM24" s="391">
        <v>693728</v>
      </c>
      <c r="AN24" s="392"/>
      <c r="AO24" s="392"/>
      <c r="AP24" s="392"/>
      <c r="AQ24" s="392"/>
      <c r="AR24" s="393"/>
      <c r="AS24" s="391">
        <v>3097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14521088</v>
      </c>
      <c r="BO24" s="416"/>
      <c r="BP24" s="416"/>
      <c r="BQ24" s="416"/>
      <c r="BR24" s="416"/>
      <c r="BS24" s="416"/>
      <c r="BT24" s="416"/>
      <c r="BU24" s="417"/>
      <c r="BV24" s="415">
        <v>14414115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6510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546798</v>
      </c>
      <c r="BO25" s="411"/>
      <c r="BP25" s="411"/>
      <c r="BQ25" s="411"/>
      <c r="BR25" s="411"/>
      <c r="BS25" s="411"/>
      <c r="BT25" s="411"/>
      <c r="BU25" s="412"/>
      <c r="BV25" s="410">
        <v>641654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6040</v>
      </c>
      <c r="R26" s="392"/>
      <c r="S26" s="392"/>
      <c r="T26" s="392"/>
      <c r="U26" s="392"/>
      <c r="V26" s="393"/>
      <c r="W26" s="457"/>
      <c r="X26" s="448"/>
      <c r="Y26" s="449"/>
      <c r="Z26" s="388" t="s">
        <v>160</v>
      </c>
      <c r="AA26" s="470"/>
      <c r="AB26" s="470"/>
      <c r="AC26" s="470"/>
      <c r="AD26" s="470"/>
      <c r="AE26" s="470"/>
      <c r="AF26" s="470"/>
      <c r="AG26" s="471"/>
      <c r="AH26" s="391">
        <v>14</v>
      </c>
      <c r="AI26" s="392"/>
      <c r="AJ26" s="392"/>
      <c r="AK26" s="392"/>
      <c r="AL26" s="393"/>
      <c r="AM26" s="391">
        <v>49336</v>
      </c>
      <c r="AN26" s="392"/>
      <c r="AO26" s="392"/>
      <c r="AP26" s="392"/>
      <c r="AQ26" s="392"/>
      <c r="AR26" s="393"/>
      <c r="AS26" s="391">
        <v>3524</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3560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3040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329263</v>
      </c>
      <c r="BO28" s="411"/>
      <c r="BP28" s="411"/>
      <c r="BQ28" s="411"/>
      <c r="BR28" s="411"/>
      <c r="BS28" s="411"/>
      <c r="BT28" s="411"/>
      <c r="BU28" s="412"/>
      <c r="BV28" s="410">
        <v>329203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14</v>
      </c>
      <c r="M29" s="392"/>
      <c r="N29" s="392"/>
      <c r="O29" s="392"/>
      <c r="P29" s="393"/>
      <c r="Q29" s="391">
        <v>2850</v>
      </c>
      <c r="R29" s="392"/>
      <c r="S29" s="392"/>
      <c r="T29" s="392"/>
      <c r="U29" s="392"/>
      <c r="V29" s="393"/>
      <c r="W29" s="458"/>
      <c r="X29" s="459"/>
      <c r="Y29" s="460"/>
      <c r="Z29" s="388" t="s">
        <v>170</v>
      </c>
      <c r="AA29" s="389"/>
      <c r="AB29" s="389"/>
      <c r="AC29" s="389"/>
      <c r="AD29" s="389"/>
      <c r="AE29" s="389"/>
      <c r="AF29" s="389"/>
      <c r="AG29" s="390"/>
      <c r="AH29" s="391">
        <v>224</v>
      </c>
      <c r="AI29" s="392"/>
      <c r="AJ29" s="392"/>
      <c r="AK29" s="392"/>
      <c r="AL29" s="393"/>
      <c r="AM29" s="391">
        <v>693728</v>
      </c>
      <c r="AN29" s="392"/>
      <c r="AO29" s="392"/>
      <c r="AP29" s="392"/>
      <c r="AQ29" s="392"/>
      <c r="AR29" s="393"/>
      <c r="AS29" s="391">
        <v>3097</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575802</v>
      </c>
      <c r="BO29" s="416"/>
      <c r="BP29" s="416"/>
      <c r="BQ29" s="416"/>
      <c r="BR29" s="416"/>
      <c r="BS29" s="416"/>
      <c r="BT29" s="416"/>
      <c r="BU29" s="417"/>
      <c r="BV29" s="415">
        <v>585776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841010</v>
      </c>
      <c r="BO30" s="419"/>
      <c r="BP30" s="419"/>
      <c r="BQ30" s="419"/>
      <c r="BR30" s="419"/>
      <c r="BS30" s="419"/>
      <c r="BT30" s="419"/>
      <c r="BU30" s="420"/>
      <c r="BV30" s="418">
        <v>417208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高幡消防組合</v>
      </c>
      <c r="BZ34" s="374"/>
      <c r="CA34" s="374"/>
      <c r="CB34" s="374"/>
      <c r="CC34" s="374"/>
      <c r="CD34" s="374"/>
      <c r="CE34" s="374"/>
      <c r="CF34" s="374"/>
      <c r="CG34" s="374"/>
      <c r="CH34" s="374"/>
      <c r="CI34" s="374"/>
      <c r="CJ34" s="374"/>
      <c r="CK34" s="374"/>
      <c r="CL34" s="374"/>
      <c r="CM34" s="374"/>
      <c r="CN34" s="167"/>
      <c r="CO34" s="375">
        <f>IF(CQ34="","",MAX(C34:D43,U34:V43,AM34:AN43,BE34:BF43,BW34:BX43)+1)</f>
        <v>22</v>
      </c>
      <c r="CP34" s="375"/>
      <c r="CQ34" s="374" t="str">
        <f>IF('各会計、関係団体の財政状況及び健全化判断比率'!BS7="","",'各会計、関係団体の財政状況及び健全化判断比率'!BS7)</f>
        <v>須崎市土地開発公社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IF('各会計、関係団体の財政状況及び健全化判断比率'!B33="","",'各会計、関係団体の財政状況及び健全化判断比率'!B33)</f>
        <v>漁業集落排水事業特別会計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高幡東部清掃組合</v>
      </c>
      <c r="BZ35" s="374"/>
      <c r="CA35" s="374"/>
      <c r="CB35" s="374"/>
      <c r="CC35" s="374"/>
      <c r="CD35" s="374"/>
      <c r="CE35" s="374"/>
      <c r="CF35" s="374"/>
      <c r="CG35" s="374"/>
      <c r="CH35" s="374"/>
      <c r="CI35" s="374"/>
      <c r="CJ35" s="374"/>
      <c r="CK35" s="374"/>
      <c r="CL35" s="374"/>
      <c r="CM35" s="374"/>
      <c r="CN35" s="167"/>
      <c r="CO35" s="375">
        <f t="shared" ref="CO35:CO43" si="3">IF(CQ35="","",CO34+1)</f>
        <v>23</v>
      </c>
      <c r="CP35" s="375"/>
      <c r="CQ35" s="374" t="str">
        <f>IF('各会計、関係団体の財政状況及び健全化判断比率'!BS8="","",'各会計、関係団体の財政状況及び健全化判断比率'!BS8)</f>
        <v>須崎市道の駅</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バス事業特別会計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IF('各会計、関係団体の財政状況及び健全化判断比率'!B34="","",'各会計、関係団体の財政状況及び健全化判断比率'!B34)</f>
        <v>巡航船事業特別会計</v>
      </c>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高幡広域市町村圏事務組合（一般会計）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スクールバス特別会計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高幡広域市町村圏事務組合（滞納整理事業特別会計）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高幡障害者支援施設組合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こうち人づくり広域連合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高知県広域食肉センター事務組合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19</v>
      </c>
      <c r="BX41" s="375"/>
      <c r="BY41" s="374" t="str">
        <f>IF('各会計、関係団体の財政状況及び健全化判断比率'!B75="","",'各会計、関係団体の財政状況及び健全化判断比率'!B75)</f>
        <v>高陵特別養護老人ホーム組合（一般会計）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20</v>
      </c>
      <c r="BX42" s="375"/>
      <c r="BY42" s="374" t="str">
        <f>IF('各会計、関係団体の財政状況及び健全化判断比率'!B76="","",'各会計、関係団体の財政状況及び健全化判断比率'!B76)</f>
        <v>高知県後期高齢者医療広域連合（一般会計）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21</v>
      </c>
      <c r="BX43" s="375"/>
      <c r="BY43" s="374" t="str">
        <f>IF('各会計、関係団体の財政状況及び健全化判断比率'!B77="","",'各会計、関係団体の財政状況及び健全化判断比率'!B77)</f>
        <v>高知県後期高齢者医療広域連合（後期高齢者医療特別会計）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525</v>
      </c>
      <c r="D34" s="1184"/>
      <c r="E34" s="1185"/>
      <c r="F34" s="32" t="s">
        <v>526</v>
      </c>
      <c r="G34" s="33" t="s">
        <v>527</v>
      </c>
      <c r="H34" s="33" t="s">
        <v>528</v>
      </c>
      <c r="I34" s="33" t="s">
        <v>529</v>
      </c>
      <c r="J34" s="34" t="s">
        <v>530</v>
      </c>
      <c r="K34" s="22"/>
      <c r="L34" s="22"/>
      <c r="M34" s="22"/>
      <c r="N34" s="22"/>
      <c r="O34" s="22"/>
      <c r="P34" s="22"/>
    </row>
    <row r="35" spans="1:16" ht="39" customHeight="1" x14ac:dyDescent="0.15">
      <c r="A35" s="22"/>
      <c r="B35" s="35"/>
      <c r="C35" s="1178" t="s">
        <v>531</v>
      </c>
      <c r="D35" s="1179"/>
      <c r="E35" s="1180"/>
      <c r="F35" s="36">
        <v>0.06</v>
      </c>
      <c r="G35" s="37">
        <v>0.04</v>
      </c>
      <c r="H35" s="37" t="s">
        <v>532</v>
      </c>
      <c r="I35" s="37" t="s">
        <v>533</v>
      </c>
      <c r="J35" s="38" t="s">
        <v>534</v>
      </c>
      <c r="K35" s="22"/>
      <c r="L35" s="22"/>
      <c r="M35" s="22"/>
      <c r="N35" s="22"/>
      <c r="O35" s="22"/>
      <c r="P35" s="22"/>
    </row>
    <row r="36" spans="1:16" ht="39" customHeight="1" x14ac:dyDescent="0.15">
      <c r="A36" s="22"/>
      <c r="B36" s="35"/>
      <c r="C36" s="1178" t="s">
        <v>535</v>
      </c>
      <c r="D36" s="1179"/>
      <c r="E36" s="1180"/>
      <c r="F36" s="36">
        <v>3.03</v>
      </c>
      <c r="G36" s="37">
        <v>2.82</v>
      </c>
      <c r="H36" s="37">
        <v>4.8099999999999996</v>
      </c>
      <c r="I36" s="37">
        <v>10.46</v>
      </c>
      <c r="J36" s="38">
        <v>8.11</v>
      </c>
      <c r="K36" s="22"/>
      <c r="L36" s="22"/>
      <c r="M36" s="22"/>
      <c r="N36" s="22"/>
      <c r="O36" s="22"/>
      <c r="P36" s="22"/>
    </row>
    <row r="37" spans="1:16" ht="39" customHeight="1" x14ac:dyDescent="0.15">
      <c r="A37" s="22"/>
      <c r="B37" s="35"/>
      <c r="C37" s="1178" t="s">
        <v>536</v>
      </c>
      <c r="D37" s="1179"/>
      <c r="E37" s="1180"/>
      <c r="F37" s="36">
        <v>5.4</v>
      </c>
      <c r="G37" s="37">
        <v>6.38</v>
      </c>
      <c r="H37" s="37">
        <v>3.21</v>
      </c>
      <c r="I37" s="37">
        <v>2.73</v>
      </c>
      <c r="J37" s="38">
        <v>6.41</v>
      </c>
      <c r="K37" s="22"/>
      <c r="L37" s="22"/>
      <c r="M37" s="22"/>
      <c r="N37" s="22"/>
      <c r="O37" s="22"/>
      <c r="P37" s="22"/>
    </row>
    <row r="38" spans="1:16" ht="39" customHeight="1" x14ac:dyDescent="0.15">
      <c r="A38" s="22"/>
      <c r="B38" s="35"/>
      <c r="C38" s="1178" t="s">
        <v>537</v>
      </c>
      <c r="D38" s="1179"/>
      <c r="E38" s="1180"/>
      <c r="F38" s="36">
        <v>0.3</v>
      </c>
      <c r="G38" s="37">
        <v>0.26</v>
      </c>
      <c r="H38" s="37">
        <v>0.1</v>
      </c>
      <c r="I38" s="37">
        <v>0.53</v>
      </c>
      <c r="J38" s="38">
        <v>0.76</v>
      </c>
      <c r="K38" s="22"/>
      <c r="L38" s="22"/>
      <c r="M38" s="22"/>
      <c r="N38" s="22"/>
      <c r="O38" s="22"/>
      <c r="P38" s="22"/>
    </row>
    <row r="39" spans="1:16" ht="39" customHeight="1" x14ac:dyDescent="0.15">
      <c r="A39" s="22"/>
      <c r="B39" s="35"/>
      <c r="C39" s="1178" t="s">
        <v>538</v>
      </c>
      <c r="D39" s="1179"/>
      <c r="E39" s="1180"/>
      <c r="F39" s="36">
        <v>0.18</v>
      </c>
      <c r="G39" s="37">
        <v>0.19</v>
      </c>
      <c r="H39" s="37">
        <v>0.18</v>
      </c>
      <c r="I39" s="37">
        <v>0.2</v>
      </c>
      <c r="J39" s="38">
        <v>0.26</v>
      </c>
      <c r="K39" s="22"/>
      <c r="L39" s="22"/>
      <c r="M39" s="22"/>
      <c r="N39" s="22"/>
      <c r="O39" s="22"/>
      <c r="P39" s="22"/>
    </row>
    <row r="40" spans="1:16" ht="39" customHeight="1" x14ac:dyDescent="0.15">
      <c r="A40" s="22"/>
      <c r="B40" s="35"/>
      <c r="C40" s="1178" t="s">
        <v>539</v>
      </c>
      <c r="D40" s="1179"/>
      <c r="E40" s="1180"/>
      <c r="F40" s="36">
        <v>0</v>
      </c>
      <c r="G40" s="37">
        <v>0</v>
      </c>
      <c r="H40" s="37">
        <v>0</v>
      </c>
      <c r="I40" s="37">
        <v>0</v>
      </c>
      <c r="J40" s="38">
        <v>0</v>
      </c>
      <c r="K40" s="22"/>
      <c r="L40" s="22"/>
      <c r="M40" s="22"/>
      <c r="N40" s="22"/>
      <c r="O40" s="22"/>
      <c r="P40" s="22"/>
    </row>
    <row r="41" spans="1:16" ht="39" customHeight="1" x14ac:dyDescent="0.15">
      <c r="A41" s="22"/>
      <c r="B41" s="35"/>
      <c r="C41" s="1178" t="s">
        <v>540</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541</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542</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2444</v>
      </c>
      <c r="L45" s="60">
        <v>2401</v>
      </c>
      <c r="M45" s="60">
        <v>2338</v>
      </c>
      <c r="N45" s="60">
        <v>2238</v>
      </c>
      <c r="O45" s="61">
        <v>2307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317</v>
      </c>
      <c r="L48" s="64">
        <v>311</v>
      </c>
      <c r="M48" s="64">
        <v>286</v>
      </c>
      <c r="N48" s="64">
        <v>294</v>
      </c>
      <c r="O48" s="65">
        <v>282</v>
      </c>
      <c r="P48" s="48"/>
      <c r="Q48" s="48"/>
      <c r="R48" s="48"/>
      <c r="S48" s="48"/>
      <c r="T48" s="48"/>
      <c r="U48" s="48"/>
    </row>
    <row r="49" spans="1:21" ht="30.75" customHeight="1" x14ac:dyDescent="0.15">
      <c r="A49" s="48"/>
      <c r="B49" s="1196"/>
      <c r="C49" s="1197"/>
      <c r="D49" s="62"/>
      <c r="E49" s="1188" t="s">
        <v>16</v>
      </c>
      <c r="F49" s="1188"/>
      <c r="G49" s="1188"/>
      <c r="H49" s="1188"/>
      <c r="I49" s="1188"/>
      <c r="J49" s="1189"/>
      <c r="K49" s="63">
        <v>197</v>
      </c>
      <c r="L49" s="64">
        <v>196</v>
      </c>
      <c r="M49" s="64">
        <v>194</v>
      </c>
      <c r="N49" s="64">
        <v>142</v>
      </c>
      <c r="O49" s="65">
        <v>49</v>
      </c>
      <c r="P49" s="48"/>
      <c r="Q49" s="48"/>
      <c r="R49" s="48"/>
      <c r="S49" s="48"/>
      <c r="T49" s="48"/>
      <c r="U49" s="48"/>
    </row>
    <row r="50" spans="1:21" ht="30.75" customHeight="1" x14ac:dyDescent="0.15">
      <c r="A50" s="48"/>
      <c r="B50" s="1196"/>
      <c r="C50" s="1197"/>
      <c r="D50" s="62"/>
      <c r="E50" s="1188" t="s">
        <v>17</v>
      </c>
      <c r="F50" s="1188"/>
      <c r="G50" s="1188"/>
      <c r="H50" s="1188"/>
      <c r="I50" s="1188"/>
      <c r="J50" s="1189"/>
      <c r="K50" s="63">
        <v>34</v>
      </c>
      <c r="L50" s="64">
        <v>23</v>
      </c>
      <c r="M50" s="64">
        <v>23</v>
      </c>
      <c r="N50" s="64">
        <v>53</v>
      </c>
      <c r="O50" s="65">
        <v>33</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1</v>
      </c>
      <c r="M51" s="64">
        <v>1</v>
      </c>
      <c r="N51" s="64">
        <v>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1789</v>
      </c>
      <c r="L52" s="64">
        <v>1773</v>
      </c>
      <c r="M52" s="64">
        <v>1815</v>
      </c>
      <c r="N52" s="64">
        <v>1810</v>
      </c>
      <c r="O52" s="65">
        <v>1605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1203</v>
      </c>
      <c r="L53" s="69">
        <v>1159</v>
      </c>
      <c r="M53" s="69">
        <v>1027</v>
      </c>
      <c r="N53" s="69">
        <v>917</v>
      </c>
      <c r="O53" s="70">
        <v>1066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19806</v>
      </c>
      <c r="J41" s="83">
        <v>19184</v>
      </c>
      <c r="K41" s="83">
        <v>18554</v>
      </c>
      <c r="L41" s="83">
        <v>18451</v>
      </c>
      <c r="M41" s="84">
        <v>18115</v>
      </c>
    </row>
    <row r="42" spans="2:13" ht="27.75" customHeight="1" x14ac:dyDescent="0.15">
      <c r="B42" s="1204"/>
      <c r="C42" s="1205"/>
      <c r="D42" s="85"/>
      <c r="E42" s="1208" t="s">
        <v>26</v>
      </c>
      <c r="F42" s="1208"/>
      <c r="G42" s="1208"/>
      <c r="H42" s="1209"/>
      <c r="I42" s="86">
        <v>347</v>
      </c>
      <c r="J42" s="87">
        <v>287</v>
      </c>
      <c r="K42" s="87">
        <v>228</v>
      </c>
      <c r="L42" s="87">
        <v>176</v>
      </c>
      <c r="M42" s="88">
        <v>146</v>
      </c>
    </row>
    <row r="43" spans="2:13" ht="27.75" customHeight="1" x14ac:dyDescent="0.15">
      <c r="B43" s="1204"/>
      <c r="C43" s="1205"/>
      <c r="D43" s="85"/>
      <c r="E43" s="1208" t="s">
        <v>27</v>
      </c>
      <c r="F43" s="1208"/>
      <c r="G43" s="1208"/>
      <c r="H43" s="1209"/>
      <c r="I43" s="86">
        <v>3725</v>
      </c>
      <c r="J43" s="87">
        <v>3573</v>
      </c>
      <c r="K43" s="87">
        <v>3509</v>
      </c>
      <c r="L43" s="87">
        <v>4293</v>
      </c>
      <c r="M43" s="88">
        <v>4222</v>
      </c>
    </row>
    <row r="44" spans="2:13" ht="27.75" customHeight="1" x14ac:dyDescent="0.15">
      <c r="B44" s="1204"/>
      <c r="C44" s="1205"/>
      <c r="D44" s="85"/>
      <c r="E44" s="1208" t="s">
        <v>28</v>
      </c>
      <c r="F44" s="1208"/>
      <c r="G44" s="1208"/>
      <c r="H44" s="1209"/>
      <c r="I44" s="86">
        <v>608</v>
      </c>
      <c r="J44" s="87">
        <v>425</v>
      </c>
      <c r="K44" s="87">
        <v>251</v>
      </c>
      <c r="L44" s="87">
        <v>89</v>
      </c>
      <c r="M44" s="88">
        <v>57</v>
      </c>
    </row>
    <row r="45" spans="2:13" ht="27.75" customHeight="1" x14ac:dyDescent="0.15">
      <c r="B45" s="1204"/>
      <c r="C45" s="1205"/>
      <c r="D45" s="85"/>
      <c r="E45" s="1208" t="s">
        <v>29</v>
      </c>
      <c r="F45" s="1208"/>
      <c r="G45" s="1208"/>
      <c r="H45" s="1209"/>
      <c r="I45" s="86">
        <v>2554</v>
      </c>
      <c r="J45" s="87">
        <v>2508</v>
      </c>
      <c r="K45" s="87">
        <v>2165</v>
      </c>
      <c r="L45" s="87">
        <v>1999</v>
      </c>
      <c r="M45" s="88">
        <v>1870</v>
      </c>
    </row>
    <row r="46" spans="2:13" ht="27.75" customHeight="1" x14ac:dyDescent="0.15">
      <c r="B46" s="1204"/>
      <c r="C46" s="1205"/>
      <c r="D46" s="89"/>
      <c r="E46" s="1208" t="s">
        <v>30</v>
      </c>
      <c r="F46" s="1208"/>
      <c r="G46" s="1208"/>
      <c r="H46" s="1209"/>
      <c r="I46" s="86" t="s">
        <v>480</v>
      </c>
      <c r="J46" s="87" t="s">
        <v>480</v>
      </c>
      <c r="K46" s="87" t="s">
        <v>480</v>
      </c>
      <c r="L46" s="87" t="s">
        <v>480</v>
      </c>
      <c r="M46" s="88" t="s">
        <v>480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t="s">
        <v>480</v>
      </c>
      <c r="L49" s="87" t="s">
        <v>480</v>
      </c>
      <c r="M49" s="88" t="s">
        <v>480</v>
      </c>
    </row>
    <row r="50" spans="2:13" ht="27.75" customHeight="1" x14ac:dyDescent="0.15">
      <c r="B50" s="1202" t="s">
        <v>34</v>
      </c>
      <c r="C50" s="1203"/>
      <c r="D50" s="91"/>
      <c r="E50" s="1208" t="s">
        <v>35</v>
      </c>
      <c r="F50" s="1208"/>
      <c r="G50" s="1208"/>
      <c r="H50" s="1209"/>
      <c r="I50" s="86">
        <v>1348</v>
      </c>
      <c r="J50" s="87">
        <v>1120</v>
      </c>
      <c r="K50" s="87">
        <v>987</v>
      </c>
      <c r="L50" s="87">
        <v>1416</v>
      </c>
      <c r="M50" s="88">
        <v>1874</v>
      </c>
    </row>
    <row r="51" spans="2:13" ht="27.75" customHeight="1" x14ac:dyDescent="0.15">
      <c r="B51" s="1204"/>
      <c r="C51" s="1205"/>
      <c r="D51" s="85"/>
      <c r="E51" s="1208" t="s">
        <v>36</v>
      </c>
      <c r="F51" s="1208"/>
      <c r="G51" s="1208"/>
      <c r="H51" s="1209"/>
      <c r="I51" s="86">
        <v>1366</v>
      </c>
      <c r="J51" s="87">
        <v>981</v>
      </c>
      <c r="K51" s="87">
        <v>792</v>
      </c>
      <c r="L51" s="87">
        <v>613</v>
      </c>
      <c r="M51" s="88">
        <v>460</v>
      </c>
    </row>
    <row r="52" spans="2:13" ht="27.75" customHeight="1" x14ac:dyDescent="0.15">
      <c r="B52" s="1206"/>
      <c r="C52" s="1207"/>
      <c r="D52" s="85"/>
      <c r="E52" s="1208" t="s">
        <v>37</v>
      </c>
      <c r="F52" s="1208"/>
      <c r="G52" s="1208"/>
      <c r="H52" s="1209"/>
      <c r="I52" s="86">
        <v>14165</v>
      </c>
      <c r="J52" s="87">
        <v>13893</v>
      </c>
      <c r="K52" s="87">
        <v>13523</v>
      </c>
      <c r="L52" s="87">
        <v>13596</v>
      </c>
      <c r="M52" s="88">
        <v>13711</v>
      </c>
    </row>
    <row r="53" spans="2:13" ht="27.75" customHeight="1" thickBot="1" x14ac:dyDescent="0.2">
      <c r="B53" s="1210" t="s">
        <v>21</v>
      </c>
      <c r="C53" s="1211"/>
      <c r="D53" s="92"/>
      <c r="E53" s="1212" t="s">
        <v>38</v>
      </c>
      <c r="F53" s="1212"/>
      <c r="G53" s="1212"/>
      <c r="H53" s="1213"/>
      <c r="I53" s="93">
        <v>10163</v>
      </c>
      <c r="J53" s="94">
        <v>9982</v>
      </c>
      <c r="K53" s="94">
        <v>9406</v>
      </c>
      <c r="L53" s="94">
        <v>9383</v>
      </c>
      <c r="M53" s="95">
        <v>8365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63554</v>
      </c>
      <c r="E3" s="118"/>
      <c r="F3" s="119">
        <v>75709</v>
      </c>
      <c r="G3" s="120"/>
      <c r="H3" s="121"/>
    </row>
    <row r="4" spans="1:8" x14ac:dyDescent="0.15">
      <c r="A4" s="122"/>
      <c r="B4" s="123"/>
      <c r="C4" s="124"/>
      <c r="D4" s="125">
        <v>29155</v>
      </c>
      <c r="E4" s="126"/>
      <c r="F4" s="127">
        <v>35212</v>
      </c>
      <c r="G4" s="128"/>
      <c r="H4" s="129"/>
    </row>
    <row r="5" spans="1:8" x14ac:dyDescent="0.15">
      <c r="A5" s="110" t="s">
        <v>514</v>
      </c>
      <c r="B5" s="115"/>
      <c r="C5" s="116"/>
      <c r="D5" s="117">
        <v>93202</v>
      </c>
      <c r="E5" s="118"/>
      <c r="F5" s="119">
        <v>90961</v>
      </c>
      <c r="G5" s="120"/>
      <c r="H5" s="121"/>
    </row>
    <row r="6" spans="1:8" x14ac:dyDescent="0.15">
      <c r="A6" s="122"/>
      <c r="B6" s="123"/>
      <c r="C6" s="124"/>
      <c r="D6" s="125">
        <v>42867</v>
      </c>
      <c r="E6" s="126"/>
      <c r="F6" s="127">
        <v>37720</v>
      </c>
      <c r="G6" s="128"/>
      <c r="H6" s="129"/>
    </row>
    <row r="7" spans="1:8" x14ac:dyDescent="0.15">
      <c r="A7" s="110" t="s">
        <v>515</v>
      </c>
      <c r="B7" s="115"/>
      <c r="C7" s="116"/>
      <c r="D7" s="117">
        <v>68199</v>
      </c>
      <c r="E7" s="118"/>
      <c r="F7" s="119">
        <v>106614</v>
      </c>
      <c r="G7" s="120"/>
      <c r="H7" s="121"/>
    </row>
    <row r="8" spans="1:8" x14ac:dyDescent="0.15">
      <c r="A8" s="122"/>
      <c r="B8" s="123"/>
      <c r="C8" s="124"/>
      <c r="D8" s="125">
        <v>30165</v>
      </c>
      <c r="E8" s="126"/>
      <c r="F8" s="127">
        <v>45545</v>
      </c>
      <c r="G8" s="128"/>
      <c r="H8" s="129"/>
    </row>
    <row r="9" spans="1:8" x14ac:dyDescent="0.15">
      <c r="A9" s="110" t="s">
        <v>516</v>
      </c>
      <c r="B9" s="115"/>
      <c r="C9" s="116"/>
      <c r="D9" s="117">
        <v>77121</v>
      </c>
      <c r="E9" s="118"/>
      <c r="F9" s="119">
        <v>85459</v>
      </c>
      <c r="G9" s="120"/>
      <c r="H9" s="121"/>
    </row>
    <row r="10" spans="1:8" x14ac:dyDescent="0.15">
      <c r="A10" s="122"/>
      <c r="B10" s="123"/>
      <c r="C10" s="124"/>
      <c r="D10" s="125">
        <v>34609</v>
      </c>
      <c r="E10" s="126"/>
      <c r="F10" s="127">
        <v>44378</v>
      </c>
      <c r="G10" s="128"/>
      <c r="H10" s="129"/>
    </row>
    <row r="11" spans="1:8" x14ac:dyDescent="0.15">
      <c r="A11" s="110" t="s">
        <v>517</v>
      </c>
      <c r="B11" s="115"/>
      <c r="C11" s="116"/>
      <c r="D11" s="117">
        <v>71278</v>
      </c>
      <c r="E11" s="118"/>
      <c r="F11" s="119">
        <v>83280</v>
      </c>
      <c r="G11" s="120"/>
      <c r="H11" s="121"/>
    </row>
    <row r="12" spans="1:8" x14ac:dyDescent="0.15">
      <c r="A12" s="122"/>
      <c r="B12" s="123"/>
      <c r="C12" s="130"/>
      <c r="D12" s="125">
        <v>33901</v>
      </c>
      <c r="E12" s="126"/>
      <c r="F12" s="127">
        <v>43123</v>
      </c>
      <c r="G12" s="128"/>
      <c r="H12" s="129"/>
    </row>
    <row r="13" spans="1:8" x14ac:dyDescent="0.15">
      <c r="A13" s="110"/>
      <c r="B13" s="115"/>
      <c r="C13" s="131"/>
      <c r="D13" s="132">
        <v>74671</v>
      </c>
      <c r="E13" s="133"/>
      <c r="F13" s="134">
        <v>88405</v>
      </c>
      <c r="G13" s="135"/>
      <c r="H13" s="121"/>
    </row>
    <row r="14" spans="1:8" x14ac:dyDescent="0.15">
      <c r="A14" s="122"/>
      <c r="B14" s="123"/>
      <c r="C14" s="124"/>
      <c r="D14" s="125">
        <v>34139</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1.06</v>
      </c>
      <c r="C19" s="136">
        <f>ROUND(VALUE(SUBSTITUTE(実質収支比率等に係る経年分析!G$48,"▲","-")),2)</f>
        <v>0.34</v>
      </c>
      <c r="D19" s="136">
        <f>ROUND(VALUE(SUBSTITUTE(実質収支比率等に係る経年分析!H$48,"▲","-")),2)</f>
        <v>1.84</v>
      </c>
      <c r="E19" s="136">
        <f>ROUND(VALUE(SUBSTITUTE(実質収支比率等に係る経年分析!I$48,"▲","-")),2)</f>
        <v>7.32</v>
      </c>
      <c r="F19" s="136">
        <f>ROUND(VALUE(SUBSTITUTE(実質収支比率等に係る経年分析!J$48,"▲","-")),2)</f>
        <v>4.5599999999999996</v>
      </c>
    </row>
    <row r="20" spans="1:11" x14ac:dyDescent="0.15">
      <c r="A20" s="136" t="s">
        <v>43</v>
      </c>
      <c r="B20" s="136">
        <f>ROUND(VALUE(SUBSTITUTE(実質収支比率等に係る経年分析!F$47,"▲","-")),2)</f>
        <v>4.4400000000000004</v>
      </c>
      <c r="C20" s="136">
        <f>ROUND(VALUE(SUBSTITUTE(実質収支比率等に係る経年分析!G$47,"▲","-")),2)</f>
        <v>4.4400000000000004</v>
      </c>
      <c r="D20" s="136">
        <f>ROUND(VALUE(SUBSTITUTE(実質収支比率等に係る経年分析!H$47,"▲","-")),2)</f>
        <v>4.47</v>
      </c>
      <c r="E20" s="136">
        <f>ROUND(VALUE(SUBSTITUTE(実質収支比率等に係る経年分析!I$47,"▲","-")),2)</f>
        <v>4.41</v>
      </c>
      <c r="F20" s="136">
        <f>ROUND(VALUE(SUBSTITUTE(実質収支比率等に係る経年分析!J$47,"▲","-")),2)</f>
        <v>4.58</v>
      </c>
    </row>
    <row r="21" spans="1:11" x14ac:dyDescent="0.15">
      <c r="A21" s="136" t="s">
        <v>44</v>
      </c>
      <c r="B21" s="136">
        <f>IF(ISNUMBER(VALUE(SUBSTITUTE(実質収支比率等に係る経年分析!F$49,"▲","-"))),ROUND(VALUE(SUBSTITUTE(実質収支比率等に係る経年分析!F$49,"▲","-")),2),NA())</f>
        <v>0.3</v>
      </c>
      <c r="C21" s="136">
        <f>IF(ISNUMBER(VALUE(SUBSTITUTE(実質収支比率等に係る経年分析!G$49,"▲","-"))),ROUND(VALUE(SUBSTITUTE(実質収支比率等に係る経年分析!G$49,"▲","-")),2),NA())</f>
        <v>5</v>
      </c>
      <c r="D21" s="136">
        <f>IF(ISNUMBER(VALUE(SUBSTITUTE(実質収支比率等に係る経年分析!H$49,"▲","-"))),ROUND(VALUE(SUBSTITUTE(実質収支比率等に係る経年分析!H$49,"▲","-")),2),NA())</f>
        <v>4.8099999999999996</v>
      </c>
      <c r="E21" s="136">
        <f>IF(ISNUMBER(VALUE(SUBSTITUTE(実質収支比率等に係る経年分析!I$49,"▲","-"))),ROUND(VALUE(SUBSTITUTE(実質収支比率等に係る経年分析!I$49,"▲","-")),2),NA())</f>
        <v>5.66</v>
      </c>
      <c r="F21" s="136">
        <f>IF(ISNUMBER(VALUE(SUBSTITUTE(実質収支比率等に係る経年分析!J$49,"▲","-"))),ROUND(VALUE(SUBSTITUTE(実質収支比率等に係る経年分析!J$49,"▲","-")),2),NA())</f>
        <v>2.66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スクールバス特別会計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バス事業特別会計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0.26</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0.76</v>
      </c>
    </row>
    <row r="33" spans="1:16" x14ac:dyDescent="0.15">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5.4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6.38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6.41</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2.82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4.8099999999999996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10.46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8.11</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0.04</v>
      </c>
      <c r="F35" s="137">
        <f>IF(ROUND(VALUE(SUBSTITUTE(連結実質赤字比率に係る赤字・黒字の構成分析!H$35,"▲", "-")), 2) &lt; 0, ABS(ROUND(VALUE(SUBSTITUTE(連結実質赤字比率に係る赤字・黒字の構成分析!H$35,"▲", "-")), 2)), NA())</f>
        <v>0.48</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2.0299999999999998</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2.44</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住宅新築資金等貸付事業特別会計</v>
      </c>
      <c r="B36" s="137">
        <f>IF(ROUND(VALUE(SUBSTITUTE(連結実質赤字比率に係る赤字・黒字の構成分析!F$34,"▲", "-")), 2) &lt; 0, ABS(ROUND(VALUE(SUBSTITUTE(連結実質赤字比率に係る赤字・黒字の構成分析!F$34,"▲", "-")), 2)), NA())</f>
        <v>1.98</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2.48</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2.97</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3.14</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3.55</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1789</v>
      </c>
      <c r="E42" s="138"/>
      <c r="F42" s="138"/>
      <c r="G42" s="138">
        <f>'実質公債費比率（分子）の構造'!L$52</f>
        <v>1773</v>
      </c>
      <c r="H42" s="138"/>
      <c r="I42" s="138"/>
      <c r="J42" s="138">
        <f>'実質公債費比率（分子）の構造'!M$52</f>
        <v>1815</v>
      </c>
      <c r="K42" s="138"/>
      <c r="L42" s="138"/>
      <c r="M42" s="138">
        <f>'実質公債費比率（分子）の構造'!N$52</f>
        <v>1810</v>
      </c>
      <c r="N42" s="138"/>
      <c r="O42" s="138"/>
      <c r="P42" s="138">
        <f>'実質公債費比率（分子）の構造'!O$52</f>
        <v>1605</v>
      </c>
    </row>
    <row r="43" spans="1:16" x14ac:dyDescent="0.15">
      <c r="A43" s="138" t="s">
        <v>52</v>
      </c>
      <c r="B43" s="138">
        <f>'実質公債費比率（分子）の構造'!K$51</f>
        <v>0</v>
      </c>
      <c r="C43" s="138"/>
      <c r="D43" s="138"/>
      <c r="E43" s="138">
        <f>'実質公債費比率（分子）の構造'!L$51</f>
        <v>1</v>
      </c>
      <c r="F43" s="138"/>
      <c r="G43" s="138"/>
      <c r="H43" s="138">
        <f>'実質公債費比率（分子）の構造'!M$51</f>
        <v>1</v>
      </c>
      <c r="I43" s="138"/>
      <c r="J43" s="138"/>
      <c r="K43" s="138">
        <f>'実質公債費比率（分子）の構造'!N$51</f>
        <v>0</v>
      </c>
      <c r="L43" s="138"/>
      <c r="M43" s="138"/>
      <c r="N43" s="138" t="str">
        <f>'実質公債費比率（分子）の構造'!O$51</f>
        <v>-</v>
      </c>
      <c r="O43" s="138"/>
      <c r="P43" s="138"/>
    </row>
    <row r="44" spans="1:16" x14ac:dyDescent="0.15">
      <c r="A44" s="138" t="s">
        <v>53</v>
      </c>
      <c r="B44" s="138">
        <f>'実質公債費比率（分子）の構造'!K$50</f>
        <v>34</v>
      </c>
      <c r="C44" s="138"/>
      <c r="D44" s="138"/>
      <c r="E44" s="138">
        <f>'実質公債費比率（分子）の構造'!L$50</f>
        <v>23</v>
      </c>
      <c r="F44" s="138"/>
      <c r="G44" s="138"/>
      <c r="H44" s="138">
        <f>'実質公債費比率（分子）の構造'!M$50</f>
        <v>23</v>
      </c>
      <c r="I44" s="138"/>
      <c r="J44" s="138"/>
      <c r="K44" s="138">
        <f>'実質公債費比率（分子）の構造'!N$50</f>
        <v>53</v>
      </c>
      <c r="L44" s="138"/>
      <c r="M44" s="138"/>
      <c r="N44" s="138">
        <f>'実質公債費比率（分子）の構造'!O$50</f>
        <v>33</v>
      </c>
      <c r="O44" s="138"/>
      <c r="P44" s="138"/>
    </row>
    <row r="45" spans="1:16" x14ac:dyDescent="0.15">
      <c r="A45" s="138" t="s">
        <v>54</v>
      </c>
      <c r="B45" s="138">
        <f>'実質公債費比率（分子）の構造'!K$49</f>
        <v>197</v>
      </c>
      <c r="C45" s="138"/>
      <c r="D45" s="138"/>
      <c r="E45" s="138">
        <f>'実質公債費比率（分子）の構造'!L$49</f>
        <v>196</v>
      </c>
      <c r="F45" s="138"/>
      <c r="G45" s="138"/>
      <c r="H45" s="138">
        <f>'実質公債費比率（分子）の構造'!M$49</f>
        <v>194</v>
      </c>
      <c r="I45" s="138"/>
      <c r="J45" s="138"/>
      <c r="K45" s="138">
        <f>'実質公債費比率（分子）の構造'!N$49</f>
        <v>142</v>
      </c>
      <c r="L45" s="138"/>
      <c r="M45" s="138"/>
      <c r="N45" s="138">
        <f>'実質公債費比率（分子）の構造'!O$49</f>
        <v>49</v>
      </c>
      <c r="O45" s="138"/>
      <c r="P45" s="138"/>
    </row>
    <row r="46" spans="1:16" x14ac:dyDescent="0.15">
      <c r="A46" s="138" t="s">
        <v>55</v>
      </c>
      <c r="B46" s="138">
        <f>'実質公債費比率（分子）の構造'!K$48</f>
        <v>317</v>
      </c>
      <c r="C46" s="138"/>
      <c r="D46" s="138"/>
      <c r="E46" s="138">
        <f>'実質公債費比率（分子）の構造'!L$48</f>
        <v>311</v>
      </c>
      <c r="F46" s="138"/>
      <c r="G46" s="138"/>
      <c r="H46" s="138">
        <f>'実質公債費比率（分子）の構造'!M$48</f>
        <v>286</v>
      </c>
      <c r="I46" s="138"/>
      <c r="J46" s="138"/>
      <c r="K46" s="138">
        <f>'実質公債費比率（分子）の構造'!N$48</f>
        <v>294</v>
      </c>
      <c r="L46" s="138"/>
      <c r="M46" s="138"/>
      <c r="N46" s="138">
        <f>'実質公債費比率（分子）の構造'!O$48</f>
        <v>282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2444</v>
      </c>
      <c r="C49" s="138"/>
      <c r="D49" s="138"/>
      <c r="E49" s="138">
        <f>'実質公債費比率（分子）の構造'!L$45</f>
        <v>2401</v>
      </c>
      <c r="F49" s="138"/>
      <c r="G49" s="138"/>
      <c r="H49" s="138">
        <f>'実質公債費比率（分子）の構造'!M$45</f>
        <v>2338</v>
      </c>
      <c r="I49" s="138"/>
      <c r="J49" s="138"/>
      <c r="K49" s="138">
        <f>'実質公債費比率（分子）の構造'!N$45</f>
        <v>2238</v>
      </c>
      <c r="L49" s="138"/>
      <c r="M49" s="138"/>
      <c r="N49" s="138">
        <f>'実質公債費比率（分子）の構造'!O$45</f>
        <v>2307</v>
      </c>
      <c r="O49" s="138"/>
      <c r="P49" s="138"/>
    </row>
    <row r="50" spans="1:16" x14ac:dyDescent="0.15">
      <c r="A50" s="138" t="s">
        <v>59</v>
      </c>
      <c r="B50" s="138" t="e">
        <f>NA()</f>
        <v>#N/A</v>
      </c>
      <c r="C50" s="138">
        <f>IF(ISNUMBER('実質公債費比率（分子）の構造'!K$53),'実質公債費比率（分子）の構造'!K$53,NA())</f>
        <v>1203</v>
      </c>
      <c r="D50" s="138" t="e">
        <f>NA()</f>
        <v>#N/A</v>
      </c>
      <c r="E50" s="138" t="e">
        <f>NA()</f>
        <v>#N/A</v>
      </c>
      <c r="F50" s="138">
        <f>IF(ISNUMBER('実質公債費比率（分子）の構造'!L$53),'実質公債費比率（分子）の構造'!L$53,NA())</f>
        <v>1159</v>
      </c>
      <c r="G50" s="138" t="e">
        <f>NA()</f>
        <v>#N/A</v>
      </c>
      <c r="H50" s="138" t="e">
        <f>NA()</f>
        <v>#N/A</v>
      </c>
      <c r="I50" s="138">
        <f>IF(ISNUMBER('実質公債費比率（分子）の構造'!M$53),'実質公債費比率（分子）の構造'!M$53,NA())</f>
        <v>1027</v>
      </c>
      <c r="J50" s="138" t="e">
        <f>NA()</f>
        <v>#N/A</v>
      </c>
      <c r="K50" s="138" t="e">
        <f>NA()</f>
        <v>#N/A</v>
      </c>
      <c r="L50" s="138">
        <f>IF(ISNUMBER('実質公債費比率（分子）の構造'!N$53),'実質公債費比率（分子）の構造'!N$53,NA())</f>
        <v>917</v>
      </c>
      <c r="M50" s="138" t="e">
        <f>NA()</f>
        <v>#N/A</v>
      </c>
      <c r="N50" s="138" t="e">
        <f>NA()</f>
        <v>#N/A</v>
      </c>
      <c r="O50" s="138">
        <f>IF(ISNUMBER('実質公債費比率（分子）の構造'!O$53),'実質公債費比率（分子）の構造'!O$53,NA())</f>
        <v>1066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14165</v>
      </c>
      <c r="E56" s="137"/>
      <c r="F56" s="137"/>
      <c r="G56" s="137">
        <f>'将来負担比率（分子）の構造'!J$52</f>
        <v>13893</v>
      </c>
      <c r="H56" s="137"/>
      <c r="I56" s="137"/>
      <c r="J56" s="137">
        <f>'将来負担比率（分子）の構造'!K$52</f>
        <v>13523</v>
      </c>
      <c r="K56" s="137"/>
      <c r="L56" s="137"/>
      <c r="M56" s="137">
        <f>'将来負担比率（分子）の構造'!L$52</f>
        <v>13596</v>
      </c>
      <c r="N56" s="137"/>
      <c r="O56" s="137"/>
      <c r="P56" s="137">
        <f>'将来負担比率（分子）の構造'!M$52</f>
        <v>13711</v>
      </c>
    </row>
    <row r="57" spans="1:16" x14ac:dyDescent="0.15">
      <c r="A57" s="137" t="s">
        <v>36</v>
      </c>
      <c r="B57" s="137"/>
      <c r="C57" s="137"/>
      <c r="D57" s="137">
        <f>'将来負担比率（分子）の構造'!I$51</f>
        <v>1366</v>
      </c>
      <c r="E57" s="137"/>
      <c r="F57" s="137"/>
      <c r="G57" s="137">
        <f>'将来負担比率（分子）の構造'!J$51</f>
        <v>981</v>
      </c>
      <c r="H57" s="137"/>
      <c r="I57" s="137"/>
      <c r="J57" s="137">
        <f>'将来負担比率（分子）の構造'!K$51</f>
        <v>792</v>
      </c>
      <c r="K57" s="137"/>
      <c r="L57" s="137"/>
      <c r="M57" s="137">
        <f>'将来負担比率（分子）の構造'!L$51</f>
        <v>613</v>
      </c>
      <c r="N57" s="137"/>
      <c r="O57" s="137"/>
      <c r="P57" s="137">
        <f>'将来負担比率（分子）の構造'!M$51</f>
        <v>460</v>
      </c>
    </row>
    <row r="58" spans="1:16" x14ac:dyDescent="0.15">
      <c r="A58" s="137" t="s">
        <v>35</v>
      </c>
      <c r="B58" s="137"/>
      <c r="C58" s="137"/>
      <c r="D58" s="137">
        <f>'将来負担比率（分子）の構造'!I$50</f>
        <v>1348</v>
      </c>
      <c r="E58" s="137"/>
      <c r="F58" s="137"/>
      <c r="G58" s="137">
        <f>'将来負担比率（分子）の構造'!J$50</f>
        <v>1120</v>
      </c>
      <c r="H58" s="137"/>
      <c r="I58" s="137"/>
      <c r="J58" s="137">
        <f>'将来負担比率（分子）の構造'!K$50</f>
        <v>987</v>
      </c>
      <c r="K58" s="137"/>
      <c r="L58" s="137"/>
      <c r="M58" s="137">
        <f>'将来負担比率（分子）の構造'!L$50</f>
        <v>1416</v>
      </c>
      <c r="N58" s="137"/>
      <c r="O58" s="137"/>
      <c r="P58" s="137">
        <f>'将来負担比率（分子）の構造'!M$50</f>
        <v>1874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2554</v>
      </c>
      <c r="C62" s="137"/>
      <c r="D62" s="137"/>
      <c r="E62" s="137">
        <f>'将来負担比率（分子）の構造'!J$45</f>
        <v>2508</v>
      </c>
      <c r="F62" s="137"/>
      <c r="G62" s="137"/>
      <c r="H62" s="137">
        <f>'将来負担比率（分子）の構造'!K$45</f>
        <v>2165</v>
      </c>
      <c r="I62" s="137"/>
      <c r="J62" s="137"/>
      <c r="K62" s="137">
        <f>'将来負担比率（分子）の構造'!L$45</f>
        <v>1999</v>
      </c>
      <c r="L62" s="137"/>
      <c r="M62" s="137"/>
      <c r="N62" s="137">
        <f>'将来負担比率（分子）の構造'!M$45</f>
        <v>1870</v>
      </c>
      <c r="O62" s="137"/>
      <c r="P62" s="137"/>
    </row>
    <row r="63" spans="1:16" x14ac:dyDescent="0.15">
      <c r="A63" s="137" t="s">
        <v>28</v>
      </c>
      <c r="B63" s="137">
        <f>'将来負担比率（分子）の構造'!I$44</f>
        <v>608</v>
      </c>
      <c r="C63" s="137"/>
      <c r="D63" s="137"/>
      <c r="E63" s="137">
        <f>'将来負担比率（分子）の構造'!J$44</f>
        <v>425</v>
      </c>
      <c r="F63" s="137"/>
      <c r="G63" s="137"/>
      <c r="H63" s="137">
        <f>'将来負担比率（分子）の構造'!K$44</f>
        <v>251</v>
      </c>
      <c r="I63" s="137"/>
      <c r="J63" s="137"/>
      <c r="K63" s="137">
        <f>'将来負担比率（分子）の構造'!L$44</f>
        <v>89</v>
      </c>
      <c r="L63" s="137"/>
      <c r="M63" s="137"/>
      <c r="N63" s="137">
        <f>'将来負担比率（分子）の構造'!M$44</f>
        <v>57</v>
      </c>
      <c r="O63" s="137"/>
      <c r="P63" s="137"/>
    </row>
    <row r="64" spans="1:16" x14ac:dyDescent="0.15">
      <c r="A64" s="137" t="s">
        <v>27</v>
      </c>
      <c r="B64" s="137">
        <f>'将来負担比率（分子）の構造'!I$43</f>
        <v>3725</v>
      </c>
      <c r="C64" s="137"/>
      <c r="D64" s="137"/>
      <c r="E64" s="137">
        <f>'将来負担比率（分子）の構造'!J$43</f>
        <v>3573</v>
      </c>
      <c r="F64" s="137"/>
      <c r="G64" s="137"/>
      <c r="H64" s="137">
        <f>'将来負担比率（分子）の構造'!K$43</f>
        <v>3509</v>
      </c>
      <c r="I64" s="137"/>
      <c r="J64" s="137"/>
      <c r="K64" s="137">
        <f>'将来負担比率（分子）の構造'!L$43</f>
        <v>4293</v>
      </c>
      <c r="L64" s="137"/>
      <c r="M64" s="137"/>
      <c r="N64" s="137">
        <f>'将来負担比率（分子）の構造'!M$43</f>
        <v>4222</v>
      </c>
      <c r="O64" s="137"/>
      <c r="P64" s="137"/>
    </row>
    <row r="65" spans="1:16" x14ac:dyDescent="0.15">
      <c r="A65" s="137" t="s">
        <v>26</v>
      </c>
      <c r="B65" s="137">
        <f>'将来負担比率（分子）の構造'!I$42</f>
        <v>347</v>
      </c>
      <c r="C65" s="137"/>
      <c r="D65" s="137"/>
      <c r="E65" s="137">
        <f>'将来負担比率（分子）の構造'!J$42</f>
        <v>287</v>
      </c>
      <c r="F65" s="137"/>
      <c r="G65" s="137"/>
      <c r="H65" s="137">
        <f>'将来負担比率（分子）の構造'!K$42</f>
        <v>228</v>
      </c>
      <c r="I65" s="137"/>
      <c r="J65" s="137"/>
      <c r="K65" s="137">
        <f>'将来負担比率（分子）の構造'!L$42</f>
        <v>176</v>
      </c>
      <c r="L65" s="137"/>
      <c r="M65" s="137"/>
      <c r="N65" s="137">
        <f>'将来負担比率（分子）の構造'!M$42</f>
        <v>146</v>
      </c>
      <c r="O65" s="137"/>
      <c r="P65" s="137"/>
    </row>
    <row r="66" spans="1:16" x14ac:dyDescent="0.15">
      <c r="A66" s="137" t="s">
        <v>25</v>
      </c>
      <c r="B66" s="137">
        <f>'将来負担比率（分子）の構造'!I$41</f>
        <v>19806</v>
      </c>
      <c r="C66" s="137"/>
      <c r="D66" s="137"/>
      <c r="E66" s="137">
        <f>'将来負担比率（分子）の構造'!J$41</f>
        <v>19184</v>
      </c>
      <c r="F66" s="137"/>
      <c r="G66" s="137"/>
      <c r="H66" s="137">
        <f>'将来負担比率（分子）の構造'!K$41</f>
        <v>18554</v>
      </c>
      <c r="I66" s="137"/>
      <c r="J66" s="137"/>
      <c r="K66" s="137">
        <f>'将来負担比率（分子）の構造'!L$41</f>
        <v>18451</v>
      </c>
      <c r="L66" s="137"/>
      <c r="M66" s="137"/>
      <c r="N66" s="137">
        <f>'将来負担比率（分子）の構造'!M$41</f>
        <v>18115</v>
      </c>
      <c r="O66" s="137"/>
      <c r="P66" s="137"/>
    </row>
    <row r="67" spans="1:16" x14ac:dyDescent="0.15">
      <c r="A67" s="137" t="s">
        <v>63</v>
      </c>
      <c r="B67" s="137" t="e">
        <f>NA()</f>
        <v>#N/A</v>
      </c>
      <c r="C67" s="137">
        <f>IF(ISNUMBER('将来負担比率（分子）の構造'!I$53), IF('将来負担比率（分子）の構造'!I$53 &lt; 0, 0, '将来負担比率（分子）の構造'!I$53), NA())</f>
        <v>10163</v>
      </c>
      <c r="D67" s="137" t="e">
        <f>NA()</f>
        <v>#N/A</v>
      </c>
      <c r="E67" s="137" t="e">
        <f>NA()</f>
        <v>#N/A</v>
      </c>
      <c r="F67" s="137">
        <f>IF(ISNUMBER('将来負担比率（分子）の構造'!J$53), IF('将来負担比率（分子）の構造'!J$53 &lt; 0, 0, '将来負担比率（分子）の構造'!J$53), NA())</f>
        <v>9982</v>
      </c>
      <c r="G67" s="137" t="e">
        <f>NA()</f>
        <v>#N/A</v>
      </c>
      <c r="H67" s="137" t="e">
        <f>NA()</f>
        <v>#N/A</v>
      </c>
      <c r="I67" s="137">
        <f>IF(ISNUMBER('将来負担比率（分子）の構造'!K$53), IF('将来負担比率（分子）の構造'!K$53 &lt; 0, 0, '将来負担比率（分子）の構造'!K$53), NA())</f>
        <v>9406</v>
      </c>
      <c r="J67" s="137" t="e">
        <f>NA()</f>
        <v>#N/A</v>
      </c>
      <c r="K67" s="137" t="e">
        <f>NA()</f>
        <v>#N/A</v>
      </c>
      <c r="L67" s="137">
        <f>IF(ISNUMBER('将来負担比率（分子）の構造'!L$53), IF('将来負担比率（分子）の構造'!L$53 &lt; 0, 0, '将来負担比率（分子）の構造'!L$53), NA())</f>
        <v>9383</v>
      </c>
      <c r="M67" s="137" t="e">
        <f>NA()</f>
        <v>#N/A</v>
      </c>
      <c r="N67" s="137" t="e">
        <f>NA()</f>
        <v>#N/A</v>
      </c>
      <c r="O67" s="137">
        <f>IF(ISNUMBER('将来負担比率（分子）の構造'!M$53), IF('将来負担比率（分子）の構造'!M$53 &lt; 0, 0, '将来負担比率（分子）の構造'!M$53), NA())</f>
        <v>8365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559</v>
      </c>
      <c r="I42" s="354"/>
      <c r="J42" s="354"/>
      <c r="K42" s="354"/>
      <c r="L42" s="246"/>
      <c r="M42" s="246"/>
      <c r="N42" s="246"/>
      <c r="O42" s="246"/>
    </row>
    <row r="43" spans="2:17" x14ac:dyDescent="0.15">
      <c r="B43" s="250"/>
      <c r="C43" s="246"/>
      <c r="D43" s="246"/>
      <c r="E43" s="246"/>
      <c r="F43" s="246"/>
      <c r="G43" s="1221" t="s">
        <v>569</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560</v>
      </c>
    </row>
    <row r="50" spans="1:17" x14ac:dyDescent="0.15">
      <c r="B50" s="250"/>
      <c r="C50" s="246"/>
      <c r="D50" s="246"/>
      <c r="E50" s="246"/>
      <c r="F50" s="246"/>
      <c r="G50" s="1230"/>
      <c r="H50" s="1231"/>
      <c r="I50" s="1231"/>
      <c r="J50" s="1232"/>
      <c r="K50" s="356" t="s">
        <v>520</v>
      </c>
      <c r="L50" s="356" t="s">
        <v>521</v>
      </c>
      <c r="M50" s="356" t="s">
        <v>522</v>
      </c>
      <c r="N50" s="356" t="s">
        <v>523</v>
      </c>
      <c r="O50" s="356" t="s">
        <v>524</v>
      </c>
    </row>
    <row r="51" spans="1:17" x14ac:dyDescent="0.15">
      <c r="B51" s="250"/>
      <c r="C51" s="246"/>
      <c r="D51" s="246"/>
      <c r="E51" s="246"/>
      <c r="F51" s="246"/>
      <c r="G51" s="1233" t="s">
        <v>561</v>
      </c>
      <c r="H51" s="1234"/>
      <c r="I51" s="1239" t="s">
        <v>562</v>
      </c>
      <c r="J51" s="1239"/>
      <c r="K51" s="1241"/>
      <c r="L51" s="1241"/>
      <c r="M51" s="1241"/>
      <c r="N51" s="1242">
        <v>158.5</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568</v>
      </c>
      <c r="J53" s="1243"/>
      <c r="K53" s="1244"/>
      <c r="L53" s="1244"/>
      <c r="M53" s="1244"/>
      <c r="N53" s="1246">
        <v>49.3</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563</v>
      </c>
      <c r="H55" s="1248"/>
      <c r="I55" s="1243" t="s">
        <v>562</v>
      </c>
      <c r="J55" s="1243"/>
      <c r="K55" s="1241"/>
      <c r="L55" s="1241"/>
      <c r="M55" s="1241"/>
      <c r="N55" s="1242">
        <v>58.5</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568</v>
      </c>
      <c r="J57" s="1253"/>
      <c r="K57" s="1244"/>
      <c r="L57" s="1244"/>
      <c r="M57" s="1244"/>
      <c r="N57" s="1246">
        <v>52.9</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564</v>
      </c>
      <c r="C63" s="246"/>
      <c r="D63" s="246"/>
      <c r="E63" s="246"/>
      <c r="F63" s="246"/>
      <c r="G63" s="246"/>
      <c r="H63" s="246"/>
      <c r="I63" s="246"/>
      <c r="J63" s="246"/>
      <c r="K63" s="246"/>
      <c r="L63" s="246"/>
      <c r="M63" s="246"/>
      <c r="N63" s="246"/>
      <c r="O63" s="246"/>
    </row>
    <row r="64" spans="1:17" x14ac:dyDescent="0.15">
      <c r="B64" s="250"/>
      <c r="C64" s="246"/>
      <c r="D64" s="246"/>
      <c r="E64" s="246"/>
      <c r="F64" s="246"/>
      <c r="G64" s="353" t="s">
        <v>559</v>
      </c>
      <c r="I64" s="354"/>
      <c r="J64" s="354"/>
      <c r="K64" s="354"/>
      <c r="L64" s="246"/>
      <c r="M64" s="246"/>
      <c r="N64" s="246"/>
      <c r="O64" s="246"/>
    </row>
    <row r="65" spans="2:30" x14ac:dyDescent="0.15">
      <c r="B65" s="250"/>
      <c r="C65" s="246"/>
      <c r="D65" s="246"/>
      <c r="E65" s="246"/>
      <c r="F65" s="246"/>
      <c r="G65" s="1221" t="s">
        <v>567</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565</v>
      </c>
      <c r="I71" s="370"/>
      <c r="J71" s="366"/>
      <c r="K71" s="366"/>
      <c r="L71" s="367"/>
      <c r="M71" s="366"/>
      <c r="N71" s="367"/>
      <c r="O71" s="368"/>
    </row>
    <row r="72" spans="2:30" x14ac:dyDescent="0.15">
      <c r="B72" s="250"/>
      <c r="C72" s="246"/>
      <c r="D72" s="246"/>
      <c r="E72" s="246"/>
      <c r="F72" s="246"/>
      <c r="G72" s="1230"/>
      <c r="H72" s="1231"/>
      <c r="I72" s="1231"/>
      <c r="J72" s="1232"/>
      <c r="K72" s="356" t="s">
        <v>520</v>
      </c>
      <c r="L72" s="356" t="s">
        <v>521</v>
      </c>
      <c r="M72" s="356" t="s">
        <v>522</v>
      </c>
      <c r="N72" s="356" t="s">
        <v>523</v>
      </c>
      <c r="O72" s="356" t="s">
        <v>524</v>
      </c>
    </row>
    <row r="73" spans="2:30" x14ac:dyDescent="0.15">
      <c r="B73" s="250"/>
      <c r="C73" s="246"/>
      <c r="D73" s="246"/>
      <c r="E73" s="246"/>
      <c r="F73" s="246"/>
      <c r="G73" s="1233" t="s">
        <v>561</v>
      </c>
      <c r="H73" s="1234"/>
      <c r="I73" s="1239" t="s">
        <v>562</v>
      </c>
      <c r="J73" s="1239"/>
      <c r="K73" s="1254">
        <v>174.4</v>
      </c>
      <c r="L73" s="1254">
        <v>171.3</v>
      </c>
      <c r="M73" s="1242">
        <v>162.80000000000001</v>
      </c>
      <c r="N73" s="1242">
        <v>158.5</v>
      </c>
      <c r="O73" s="1242">
        <v>144.30000000000001</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566</v>
      </c>
      <c r="J75" s="1243"/>
      <c r="K75" s="1246">
        <v>20</v>
      </c>
      <c r="L75" s="1246">
        <v>20.3</v>
      </c>
      <c r="M75" s="1246">
        <v>19.399999999999999</v>
      </c>
      <c r="N75" s="1246">
        <v>17.7</v>
      </c>
      <c r="O75" s="1246">
        <v>17.2</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563</v>
      </c>
      <c r="H77" s="1248"/>
      <c r="I77" s="1243" t="s">
        <v>562</v>
      </c>
      <c r="J77" s="1243"/>
      <c r="K77" s="1254">
        <v>76.2</v>
      </c>
      <c r="L77" s="1254">
        <v>65.3</v>
      </c>
      <c r="M77" s="1242">
        <v>60.8</v>
      </c>
      <c r="N77" s="1242">
        <v>58.5</v>
      </c>
      <c r="O77" s="1242">
        <v>54.6</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566</v>
      </c>
      <c r="J79" s="1253"/>
      <c r="K79" s="1256">
        <v>12.8</v>
      </c>
      <c r="L79" s="1256">
        <v>12</v>
      </c>
      <c r="M79" s="1256">
        <v>11.1</v>
      </c>
      <c r="N79" s="1256">
        <v>10.7</v>
      </c>
      <c r="O79" s="1256">
        <v>10</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2" sqref="E22:K23"/>
    </sheetView>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2787640</v>
      </c>
      <c r="S5" s="671"/>
      <c r="T5" s="671"/>
      <c r="U5" s="671"/>
      <c r="V5" s="671"/>
      <c r="W5" s="671"/>
      <c r="X5" s="671"/>
      <c r="Y5" s="718"/>
      <c r="Z5" s="731">
        <v>17</v>
      </c>
      <c r="AA5" s="731"/>
      <c r="AB5" s="731"/>
      <c r="AC5" s="731"/>
      <c r="AD5" s="732">
        <v>2787640</v>
      </c>
      <c r="AE5" s="732"/>
      <c r="AF5" s="732"/>
      <c r="AG5" s="732"/>
      <c r="AH5" s="732"/>
      <c r="AI5" s="732"/>
      <c r="AJ5" s="732"/>
      <c r="AK5" s="732"/>
      <c r="AL5" s="719">
        <v>39.9</v>
      </c>
      <c r="AM5" s="688"/>
      <c r="AN5" s="688"/>
      <c r="AO5" s="720"/>
      <c r="AP5" s="707" t="s">
        <v>209</v>
      </c>
      <c r="AQ5" s="708"/>
      <c r="AR5" s="708"/>
      <c r="AS5" s="708"/>
      <c r="AT5" s="708"/>
      <c r="AU5" s="708"/>
      <c r="AV5" s="708"/>
      <c r="AW5" s="708"/>
      <c r="AX5" s="708"/>
      <c r="AY5" s="708"/>
      <c r="AZ5" s="708"/>
      <c r="BA5" s="708"/>
      <c r="BB5" s="708"/>
      <c r="BC5" s="708"/>
      <c r="BD5" s="708"/>
      <c r="BE5" s="708"/>
      <c r="BF5" s="709"/>
      <c r="BG5" s="620">
        <v>2787640</v>
      </c>
      <c r="BH5" s="621"/>
      <c r="BI5" s="621"/>
      <c r="BJ5" s="621"/>
      <c r="BK5" s="621"/>
      <c r="BL5" s="621"/>
      <c r="BM5" s="621"/>
      <c r="BN5" s="622"/>
      <c r="BO5" s="673">
        <v>100</v>
      </c>
      <c r="BP5" s="673"/>
      <c r="BQ5" s="673"/>
      <c r="BR5" s="673"/>
      <c r="BS5" s="674">
        <v>155559</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137023</v>
      </c>
      <c r="S6" s="621"/>
      <c r="T6" s="621"/>
      <c r="U6" s="621"/>
      <c r="V6" s="621"/>
      <c r="W6" s="621"/>
      <c r="X6" s="621"/>
      <c r="Y6" s="622"/>
      <c r="Z6" s="673">
        <v>0.8</v>
      </c>
      <c r="AA6" s="673"/>
      <c r="AB6" s="673"/>
      <c r="AC6" s="673"/>
      <c r="AD6" s="674">
        <v>137023</v>
      </c>
      <c r="AE6" s="674"/>
      <c r="AF6" s="674"/>
      <c r="AG6" s="674"/>
      <c r="AH6" s="674"/>
      <c r="AI6" s="674"/>
      <c r="AJ6" s="674"/>
      <c r="AK6" s="674"/>
      <c r="AL6" s="643">
        <v>2</v>
      </c>
      <c r="AM6" s="675"/>
      <c r="AN6" s="675"/>
      <c r="AO6" s="676"/>
      <c r="AP6" s="617" t="s">
        <v>214</v>
      </c>
      <c r="AQ6" s="618"/>
      <c r="AR6" s="618"/>
      <c r="AS6" s="618"/>
      <c r="AT6" s="618"/>
      <c r="AU6" s="618"/>
      <c r="AV6" s="618"/>
      <c r="AW6" s="618"/>
      <c r="AX6" s="618"/>
      <c r="AY6" s="618"/>
      <c r="AZ6" s="618"/>
      <c r="BA6" s="618"/>
      <c r="BB6" s="618"/>
      <c r="BC6" s="618"/>
      <c r="BD6" s="618"/>
      <c r="BE6" s="618"/>
      <c r="BF6" s="619"/>
      <c r="BG6" s="620">
        <v>2787640</v>
      </c>
      <c r="BH6" s="621"/>
      <c r="BI6" s="621"/>
      <c r="BJ6" s="621"/>
      <c r="BK6" s="621"/>
      <c r="BL6" s="621"/>
      <c r="BM6" s="621"/>
      <c r="BN6" s="622"/>
      <c r="BO6" s="673">
        <v>100</v>
      </c>
      <c r="BP6" s="673"/>
      <c r="BQ6" s="673"/>
      <c r="BR6" s="673"/>
      <c r="BS6" s="674">
        <v>155559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132614</v>
      </c>
      <c r="CS6" s="621"/>
      <c r="CT6" s="621"/>
      <c r="CU6" s="621"/>
      <c r="CV6" s="621"/>
      <c r="CW6" s="621"/>
      <c r="CX6" s="621"/>
      <c r="CY6" s="622"/>
      <c r="CZ6" s="673">
        <v>0.8</v>
      </c>
      <c r="DA6" s="673"/>
      <c r="DB6" s="673"/>
      <c r="DC6" s="673"/>
      <c r="DD6" s="626" t="s">
        <v>216</v>
      </c>
      <c r="DE6" s="621"/>
      <c r="DF6" s="621"/>
      <c r="DG6" s="621"/>
      <c r="DH6" s="621"/>
      <c r="DI6" s="621"/>
      <c r="DJ6" s="621"/>
      <c r="DK6" s="621"/>
      <c r="DL6" s="621"/>
      <c r="DM6" s="621"/>
      <c r="DN6" s="621"/>
      <c r="DO6" s="621"/>
      <c r="DP6" s="622"/>
      <c r="DQ6" s="626">
        <v>132614</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6080</v>
      </c>
      <c r="S7" s="621"/>
      <c r="T7" s="621"/>
      <c r="U7" s="621"/>
      <c r="V7" s="621"/>
      <c r="W7" s="621"/>
      <c r="X7" s="621"/>
      <c r="Y7" s="622"/>
      <c r="Z7" s="673">
        <v>0</v>
      </c>
      <c r="AA7" s="673"/>
      <c r="AB7" s="673"/>
      <c r="AC7" s="673"/>
      <c r="AD7" s="674">
        <v>6080</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1029091</v>
      </c>
      <c r="BH7" s="621"/>
      <c r="BI7" s="621"/>
      <c r="BJ7" s="621"/>
      <c r="BK7" s="621"/>
      <c r="BL7" s="621"/>
      <c r="BM7" s="621"/>
      <c r="BN7" s="622"/>
      <c r="BO7" s="673">
        <v>36.9</v>
      </c>
      <c r="BP7" s="673"/>
      <c r="BQ7" s="673"/>
      <c r="BR7" s="673"/>
      <c r="BS7" s="674">
        <v>48538</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3071952</v>
      </c>
      <c r="CS7" s="621"/>
      <c r="CT7" s="621"/>
      <c r="CU7" s="621"/>
      <c r="CV7" s="621"/>
      <c r="CW7" s="621"/>
      <c r="CX7" s="621"/>
      <c r="CY7" s="622"/>
      <c r="CZ7" s="673">
        <v>19.2</v>
      </c>
      <c r="DA7" s="673"/>
      <c r="DB7" s="673"/>
      <c r="DC7" s="673"/>
      <c r="DD7" s="626">
        <v>93631</v>
      </c>
      <c r="DE7" s="621"/>
      <c r="DF7" s="621"/>
      <c r="DG7" s="621"/>
      <c r="DH7" s="621"/>
      <c r="DI7" s="621"/>
      <c r="DJ7" s="621"/>
      <c r="DK7" s="621"/>
      <c r="DL7" s="621"/>
      <c r="DM7" s="621"/>
      <c r="DN7" s="621"/>
      <c r="DO7" s="621"/>
      <c r="DP7" s="622"/>
      <c r="DQ7" s="626">
        <v>1497766</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6191</v>
      </c>
      <c r="S8" s="621"/>
      <c r="T8" s="621"/>
      <c r="U8" s="621"/>
      <c r="V8" s="621"/>
      <c r="W8" s="621"/>
      <c r="X8" s="621"/>
      <c r="Y8" s="622"/>
      <c r="Z8" s="673">
        <v>0</v>
      </c>
      <c r="AA8" s="673"/>
      <c r="AB8" s="673"/>
      <c r="AC8" s="673"/>
      <c r="AD8" s="674">
        <v>6191</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33962</v>
      </c>
      <c r="BH8" s="621"/>
      <c r="BI8" s="621"/>
      <c r="BJ8" s="621"/>
      <c r="BK8" s="621"/>
      <c r="BL8" s="621"/>
      <c r="BM8" s="621"/>
      <c r="BN8" s="622"/>
      <c r="BO8" s="673">
        <v>1.2</v>
      </c>
      <c r="BP8" s="673"/>
      <c r="BQ8" s="673"/>
      <c r="BR8" s="673"/>
      <c r="BS8" s="626" t="s">
        <v>113</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4721991</v>
      </c>
      <c r="CS8" s="621"/>
      <c r="CT8" s="621"/>
      <c r="CU8" s="621"/>
      <c r="CV8" s="621"/>
      <c r="CW8" s="621"/>
      <c r="CX8" s="621"/>
      <c r="CY8" s="622"/>
      <c r="CZ8" s="673">
        <v>29.5</v>
      </c>
      <c r="DA8" s="673"/>
      <c r="DB8" s="673"/>
      <c r="DC8" s="673"/>
      <c r="DD8" s="626">
        <v>16279</v>
      </c>
      <c r="DE8" s="621"/>
      <c r="DF8" s="621"/>
      <c r="DG8" s="621"/>
      <c r="DH8" s="621"/>
      <c r="DI8" s="621"/>
      <c r="DJ8" s="621"/>
      <c r="DK8" s="621"/>
      <c r="DL8" s="621"/>
      <c r="DM8" s="621"/>
      <c r="DN8" s="621"/>
      <c r="DO8" s="621"/>
      <c r="DP8" s="622"/>
      <c r="DQ8" s="626">
        <v>2023685</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3650</v>
      </c>
      <c r="S9" s="621"/>
      <c r="T9" s="621"/>
      <c r="U9" s="621"/>
      <c r="V9" s="621"/>
      <c r="W9" s="621"/>
      <c r="X9" s="621"/>
      <c r="Y9" s="622"/>
      <c r="Z9" s="673">
        <v>0</v>
      </c>
      <c r="AA9" s="673"/>
      <c r="AB9" s="673"/>
      <c r="AC9" s="673"/>
      <c r="AD9" s="674">
        <v>3650</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737305</v>
      </c>
      <c r="BH9" s="621"/>
      <c r="BI9" s="621"/>
      <c r="BJ9" s="621"/>
      <c r="BK9" s="621"/>
      <c r="BL9" s="621"/>
      <c r="BM9" s="621"/>
      <c r="BN9" s="622"/>
      <c r="BO9" s="673">
        <v>26.4</v>
      </c>
      <c r="BP9" s="673"/>
      <c r="BQ9" s="673"/>
      <c r="BR9" s="673"/>
      <c r="BS9" s="626" t="s">
        <v>113</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1452651</v>
      </c>
      <c r="CS9" s="621"/>
      <c r="CT9" s="621"/>
      <c r="CU9" s="621"/>
      <c r="CV9" s="621"/>
      <c r="CW9" s="621"/>
      <c r="CX9" s="621"/>
      <c r="CY9" s="622"/>
      <c r="CZ9" s="673">
        <v>9.1</v>
      </c>
      <c r="DA9" s="673"/>
      <c r="DB9" s="673"/>
      <c r="DC9" s="673"/>
      <c r="DD9" s="626">
        <v>21862</v>
      </c>
      <c r="DE9" s="621"/>
      <c r="DF9" s="621"/>
      <c r="DG9" s="621"/>
      <c r="DH9" s="621"/>
      <c r="DI9" s="621"/>
      <c r="DJ9" s="621"/>
      <c r="DK9" s="621"/>
      <c r="DL9" s="621"/>
      <c r="DM9" s="621"/>
      <c r="DN9" s="621"/>
      <c r="DO9" s="621"/>
      <c r="DP9" s="622"/>
      <c r="DQ9" s="626">
        <v>600924</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410731</v>
      </c>
      <c r="S10" s="621"/>
      <c r="T10" s="621"/>
      <c r="U10" s="621"/>
      <c r="V10" s="621"/>
      <c r="W10" s="621"/>
      <c r="X10" s="621"/>
      <c r="Y10" s="622"/>
      <c r="Z10" s="673">
        <v>2.5</v>
      </c>
      <c r="AA10" s="673"/>
      <c r="AB10" s="673"/>
      <c r="AC10" s="673"/>
      <c r="AD10" s="674">
        <v>410731</v>
      </c>
      <c r="AE10" s="674"/>
      <c r="AF10" s="674"/>
      <c r="AG10" s="674"/>
      <c r="AH10" s="674"/>
      <c r="AI10" s="674"/>
      <c r="AJ10" s="674"/>
      <c r="AK10" s="674"/>
      <c r="AL10" s="643">
        <v>5.9</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78007</v>
      </c>
      <c r="BH10" s="621"/>
      <c r="BI10" s="621"/>
      <c r="BJ10" s="621"/>
      <c r="BK10" s="621"/>
      <c r="BL10" s="621"/>
      <c r="BM10" s="621"/>
      <c r="BN10" s="622"/>
      <c r="BO10" s="673">
        <v>2.8</v>
      </c>
      <c r="BP10" s="673"/>
      <c r="BQ10" s="673"/>
      <c r="BR10" s="673"/>
      <c r="BS10" s="626">
        <v>12956</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6846</v>
      </c>
      <c r="S11" s="621"/>
      <c r="T11" s="621"/>
      <c r="U11" s="621"/>
      <c r="V11" s="621"/>
      <c r="W11" s="621"/>
      <c r="X11" s="621"/>
      <c r="Y11" s="622"/>
      <c r="Z11" s="673">
        <v>0</v>
      </c>
      <c r="AA11" s="673"/>
      <c r="AB11" s="673"/>
      <c r="AC11" s="673"/>
      <c r="AD11" s="674">
        <v>6846</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179817</v>
      </c>
      <c r="BH11" s="621"/>
      <c r="BI11" s="621"/>
      <c r="BJ11" s="621"/>
      <c r="BK11" s="621"/>
      <c r="BL11" s="621"/>
      <c r="BM11" s="621"/>
      <c r="BN11" s="622"/>
      <c r="BO11" s="673">
        <v>6.5</v>
      </c>
      <c r="BP11" s="673"/>
      <c r="BQ11" s="673"/>
      <c r="BR11" s="673"/>
      <c r="BS11" s="626">
        <v>35582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569648</v>
      </c>
      <c r="CS11" s="621"/>
      <c r="CT11" s="621"/>
      <c r="CU11" s="621"/>
      <c r="CV11" s="621"/>
      <c r="CW11" s="621"/>
      <c r="CX11" s="621"/>
      <c r="CY11" s="622"/>
      <c r="CZ11" s="673">
        <v>3.6</v>
      </c>
      <c r="DA11" s="673"/>
      <c r="DB11" s="673"/>
      <c r="DC11" s="673"/>
      <c r="DD11" s="626">
        <v>402020</v>
      </c>
      <c r="DE11" s="621"/>
      <c r="DF11" s="621"/>
      <c r="DG11" s="621"/>
      <c r="DH11" s="621"/>
      <c r="DI11" s="621"/>
      <c r="DJ11" s="621"/>
      <c r="DK11" s="621"/>
      <c r="DL11" s="621"/>
      <c r="DM11" s="621"/>
      <c r="DN11" s="621"/>
      <c r="DO11" s="621"/>
      <c r="DP11" s="622"/>
      <c r="DQ11" s="626">
        <v>148398</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1491222</v>
      </c>
      <c r="BH12" s="621"/>
      <c r="BI12" s="621"/>
      <c r="BJ12" s="621"/>
      <c r="BK12" s="621"/>
      <c r="BL12" s="621"/>
      <c r="BM12" s="621"/>
      <c r="BN12" s="622"/>
      <c r="BO12" s="673">
        <v>53.5</v>
      </c>
      <c r="BP12" s="673"/>
      <c r="BQ12" s="673"/>
      <c r="BR12" s="673"/>
      <c r="BS12" s="626">
        <v>98807</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106254</v>
      </c>
      <c r="CS12" s="621"/>
      <c r="CT12" s="621"/>
      <c r="CU12" s="621"/>
      <c r="CV12" s="621"/>
      <c r="CW12" s="621"/>
      <c r="CX12" s="621"/>
      <c r="CY12" s="622"/>
      <c r="CZ12" s="673">
        <v>0.7</v>
      </c>
      <c r="DA12" s="673"/>
      <c r="DB12" s="673"/>
      <c r="DC12" s="673"/>
      <c r="DD12" s="626">
        <v>11658</v>
      </c>
      <c r="DE12" s="621"/>
      <c r="DF12" s="621"/>
      <c r="DG12" s="621"/>
      <c r="DH12" s="621"/>
      <c r="DI12" s="621"/>
      <c r="DJ12" s="621"/>
      <c r="DK12" s="621"/>
      <c r="DL12" s="621"/>
      <c r="DM12" s="621"/>
      <c r="DN12" s="621"/>
      <c r="DO12" s="621"/>
      <c r="DP12" s="622"/>
      <c r="DQ12" s="626">
        <v>85284</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14340</v>
      </c>
      <c r="S13" s="621"/>
      <c r="T13" s="621"/>
      <c r="U13" s="621"/>
      <c r="V13" s="621"/>
      <c r="W13" s="621"/>
      <c r="X13" s="621"/>
      <c r="Y13" s="622"/>
      <c r="Z13" s="673">
        <v>0.1</v>
      </c>
      <c r="AA13" s="673"/>
      <c r="AB13" s="673"/>
      <c r="AC13" s="673"/>
      <c r="AD13" s="674">
        <v>14340</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1486860</v>
      </c>
      <c r="BH13" s="621"/>
      <c r="BI13" s="621"/>
      <c r="BJ13" s="621"/>
      <c r="BK13" s="621"/>
      <c r="BL13" s="621"/>
      <c r="BM13" s="621"/>
      <c r="BN13" s="622"/>
      <c r="BO13" s="673">
        <v>53.3</v>
      </c>
      <c r="BP13" s="673"/>
      <c r="BQ13" s="673"/>
      <c r="BR13" s="673"/>
      <c r="BS13" s="626">
        <v>98807</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866877</v>
      </c>
      <c r="CS13" s="621"/>
      <c r="CT13" s="621"/>
      <c r="CU13" s="621"/>
      <c r="CV13" s="621"/>
      <c r="CW13" s="621"/>
      <c r="CX13" s="621"/>
      <c r="CY13" s="622"/>
      <c r="CZ13" s="673">
        <v>5.4</v>
      </c>
      <c r="DA13" s="673"/>
      <c r="DB13" s="673"/>
      <c r="DC13" s="673"/>
      <c r="DD13" s="626">
        <v>296153</v>
      </c>
      <c r="DE13" s="621"/>
      <c r="DF13" s="621"/>
      <c r="DG13" s="621"/>
      <c r="DH13" s="621"/>
      <c r="DI13" s="621"/>
      <c r="DJ13" s="621"/>
      <c r="DK13" s="621"/>
      <c r="DL13" s="621"/>
      <c r="DM13" s="621"/>
      <c r="DN13" s="621"/>
      <c r="DO13" s="621"/>
      <c r="DP13" s="622"/>
      <c r="DQ13" s="626">
        <v>462540</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88109</v>
      </c>
      <c r="BH14" s="621"/>
      <c r="BI14" s="621"/>
      <c r="BJ14" s="621"/>
      <c r="BK14" s="621"/>
      <c r="BL14" s="621"/>
      <c r="BM14" s="621"/>
      <c r="BN14" s="622"/>
      <c r="BO14" s="673">
        <v>3.2</v>
      </c>
      <c r="BP14" s="673"/>
      <c r="BQ14" s="673"/>
      <c r="BR14" s="673"/>
      <c r="BS14" s="626">
        <v>8214</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1083534</v>
      </c>
      <c r="CS14" s="621"/>
      <c r="CT14" s="621"/>
      <c r="CU14" s="621"/>
      <c r="CV14" s="621"/>
      <c r="CW14" s="621"/>
      <c r="CX14" s="621"/>
      <c r="CY14" s="622"/>
      <c r="CZ14" s="673">
        <v>6.8</v>
      </c>
      <c r="DA14" s="673"/>
      <c r="DB14" s="673"/>
      <c r="DC14" s="673"/>
      <c r="DD14" s="626">
        <v>544538</v>
      </c>
      <c r="DE14" s="621"/>
      <c r="DF14" s="621"/>
      <c r="DG14" s="621"/>
      <c r="DH14" s="621"/>
      <c r="DI14" s="621"/>
      <c r="DJ14" s="621"/>
      <c r="DK14" s="621"/>
      <c r="DL14" s="621"/>
      <c r="DM14" s="621"/>
      <c r="DN14" s="621"/>
      <c r="DO14" s="621"/>
      <c r="DP14" s="622"/>
      <c r="DQ14" s="626">
        <v>435320</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3095</v>
      </c>
      <c r="S15" s="621"/>
      <c r="T15" s="621"/>
      <c r="U15" s="621"/>
      <c r="V15" s="621"/>
      <c r="W15" s="621"/>
      <c r="X15" s="621"/>
      <c r="Y15" s="622"/>
      <c r="Z15" s="673">
        <v>0</v>
      </c>
      <c r="AA15" s="673"/>
      <c r="AB15" s="673"/>
      <c r="AC15" s="673"/>
      <c r="AD15" s="674">
        <v>3095</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179218</v>
      </c>
      <c r="BH15" s="621"/>
      <c r="BI15" s="621"/>
      <c r="BJ15" s="621"/>
      <c r="BK15" s="621"/>
      <c r="BL15" s="621"/>
      <c r="BM15" s="621"/>
      <c r="BN15" s="622"/>
      <c r="BO15" s="673">
        <v>6.4</v>
      </c>
      <c r="BP15" s="673"/>
      <c r="BQ15" s="673"/>
      <c r="BR15" s="673"/>
      <c r="BS15" s="626" t="s">
        <v>113</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931291</v>
      </c>
      <c r="CS15" s="621"/>
      <c r="CT15" s="621"/>
      <c r="CU15" s="621"/>
      <c r="CV15" s="621"/>
      <c r="CW15" s="621"/>
      <c r="CX15" s="621"/>
      <c r="CY15" s="622"/>
      <c r="CZ15" s="673">
        <v>5.8</v>
      </c>
      <c r="DA15" s="673"/>
      <c r="DB15" s="673"/>
      <c r="DC15" s="673"/>
      <c r="DD15" s="626">
        <v>240852</v>
      </c>
      <c r="DE15" s="621"/>
      <c r="DF15" s="621"/>
      <c r="DG15" s="621"/>
      <c r="DH15" s="621"/>
      <c r="DI15" s="621"/>
      <c r="DJ15" s="621"/>
      <c r="DK15" s="621"/>
      <c r="DL15" s="621"/>
      <c r="DM15" s="621"/>
      <c r="DN15" s="621"/>
      <c r="DO15" s="621"/>
      <c r="DP15" s="622"/>
      <c r="DQ15" s="626">
        <v>531490</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4368379</v>
      </c>
      <c r="S16" s="621"/>
      <c r="T16" s="621"/>
      <c r="U16" s="621"/>
      <c r="V16" s="621"/>
      <c r="W16" s="621"/>
      <c r="X16" s="621"/>
      <c r="Y16" s="622"/>
      <c r="Z16" s="673">
        <v>26.7</v>
      </c>
      <c r="AA16" s="673"/>
      <c r="AB16" s="673"/>
      <c r="AC16" s="673"/>
      <c r="AD16" s="674">
        <v>3594990</v>
      </c>
      <c r="AE16" s="674"/>
      <c r="AF16" s="674"/>
      <c r="AG16" s="674"/>
      <c r="AH16" s="674"/>
      <c r="AI16" s="674"/>
      <c r="AJ16" s="674"/>
      <c r="AK16" s="674"/>
      <c r="AL16" s="643">
        <v>51.4</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116673</v>
      </c>
      <c r="CS16" s="621"/>
      <c r="CT16" s="621"/>
      <c r="CU16" s="621"/>
      <c r="CV16" s="621"/>
      <c r="CW16" s="621"/>
      <c r="CX16" s="621"/>
      <c r="CY16" s="622"/>
      <c r="CZ16" s="673">
        <v>0.7</v>
      </c>
      <c r="DA16" s="673"/>
      <c r="DB16" s="673"/>
      <c r="DC16" s="673"/>
      <c r="DD16" s="626" t="s">
        <v>113</v>
      </c>
      <c r="DE16" s="621"/>
      <c r="DF16" s="621"/>
      <c r="DG16" s="621"/>
      <c r="DH16" s="621"/>
      <c r="DI16" s="621"/>
      <c r="DJ16" s="621"/>
      <c r="DK16" s="621"/>
      <c r="DL16" s="621"/>
      <c r="DM16" s="621"/>
      <c r="DN16" s="621"/>
      <c r="DO16" s="621"/>
      <c r="DP16" s="622"/>
      <c r="DQ16" s="626">
        <v>165</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3594990</v>
      </c>
      <c r="S17" s="621"/>
      <c r="T17" s="621"/>
      <c r="U17" s="621"/>
      <c r="V17" s="621"/>
      <c r="W17" s="621"/>
      <c r="X17" s="621"/>
      <c r="Y17" s="622"/>
      <c r="Z17" s="673">
        <v>22</v>
      </c>
      <c r="AA17" s="673"/>
      <c r="AB17" s="673"/>
      <c r="AC17" s="673"/>
      <c r="AD17" s="674">
        <v>3594990</v>
      </c>
      <c r="AE17" s="674"/>
      <c r="AF17" s="674"/>
      <c r="AG17" s="674"/>
      <c r="AH17" s="674"/>
      <c r="AI17" s="674"/>
      <c r="AJ17" s="674"/>
      <c r="AK17" s="674"/>
      <c r="AL17" s="643">
        <v>51.4</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2717201</v>
      </c>
      <c r="CS17" s="621"/>
      <c r="CT17" s="621"/>
      <c r="CU17" s="621"/>
      <c r="CV17" s="621"/>
      <c r="CW17" s="621"/>
      <c r="CX17" s="621"/>
      <c r="CY17" s="622"/>
      <c r="CZ17" s="673">
        <v>17</v>
      </c>
      <c r="DA17" s="673"/>
      <c r="DB17" s="673"/>
      <c r="DC17" s="673"/>
      <c r="DD17" s="626" t="s">
        <v>113</v>
      </c>
      <c r="DE17" s="621"/>
      <c r="DF17" s="621"/>
      <c r="DG17" s="621"/>
      <c r="DH17" s="621"/>
      <c r="DI17" s="621"/>
      <c r="DJ17" s="621"/>
      <c r="DK17" s="621"/>
      <c r="DL17" s="621"/>
      <c r="DM17" s="621"/>
      <c r="DN17" s="621"/>
      <c r="DO17" s="621"/>
      <c r="DP17" s="622"/>
      <c r="DQ17" s="626">
        <v>2513062</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773389</v>
      </c>
      <c r="S18" s="621"/>
      <c r="T18" s="621"/>
      <c r="U18" s="621"/>
      <c r="V18" s="621"/>
      <c r="W18" s="621"/>
      <c r="X18" s="621"/>
      <c r="Y18" s="622"/>
      <c r="Z18" s="673">
        <v>4.7</v>
      </c>
      <c r="AA18" s="673"/>
      <c r="AB18" s="673"/>
      <c r="AC18" s="673"/>
      <c r="AD18" s="674" t="s">
        <v>113</v>
      </c>
      <c r="AE18" s="674"/>
      <c r="AF18" s="674"/>
      <c r="AG18" s="674"/>
      <c r="AH18" s="674"/>
      <c r="AI18" s="674"/>
      <c r="AJ18" s="674"/>
      <c r="AK18" s="674"/>
      <c r="AL18" s="643" t="s">
        <v>113</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v>9219</v>
      </c>
      <c r="CS18" s="621"/>
      <c r="CT18" s="621"/>
      <c r="CU18" s="621"/>
      <c r="CV18" s="621"/>
      <c r="CW18" s="621"/>
      <c r="CX18" s="621"/>
      <c r="CY18" s="622"/>
      <c r="CZ18" s="673">
        <v>0.1</v>
      </c>
      <c r="DA18" s="673"/>
      <c r="DB18" s="673"/>
      <c r="DC18" s="673"/>
      <c r="DD18" s="626" t="s">
        <v>113</v>
      </c>
      <c r="DE18" s="621"/>
      <c r="DF18" s="621"/>
      <c r="DG18" s="621"/>
      <c r="DH18" s="621"/>
      <c r="DI18" s="621"/>
      <c r="DJ18" s="621"/>
      <c r="DK18" s="621"/>
      <c r="DL18" s="621"/>
      <c r="DM18" s="621"/>
      <c r="DN18" s="621"/>
      <c r="DO18" s="621"/>
      <c r="DP18" s="622"/>
      <c r="DQ18" s="626">
        <v>9219</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v>234508</v>
      </c>
      <c r="CS19" s="621"/>
      <c r="CT19" s="621"/>
      <c r="CU19" s="621"/>
      <c r="CV19" s="621"/>
      <c r="CW19" s="621"/>
      <c r="CX19" s="621"/>
      <c r="CY19" s="622"/>
      <c r="CZ19" s="673">
        <v>1.5</v>
      </c>
      <c r="DA19" s="673"/>
      <c r="DB19" s="673"/>
      <c r="DC19" s="673"/>
      <c r="DD19" s="626" t="s">
        <v>113</v>
      </c>
      <c r="DE19" s="621"/>
      <c r="DF19" s="621"/>
      <c r="DG19" s="621"/>
      <c r="DH19" s="621"/>
      <c r="DI19" s="621"/>
      <c r="DJ19" s="621"/>
      <c r="DK19" s="621"/>
      <c r="DL19" s="621"/>
      <c r="DM19" s="621"/>
      <c r="DN19" s="621"/>
      <c r="DO19" s="621"/>
      <c r="DP19" s="622"/>
      <c r="DQ19" s="626">
        <v>234508</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7743975</v>
      </c>
      <c r="S20" s="621"/>
      <c r="T20" s="621"/>
      <c r="U20" s="621"/>
      <c r="V20" s="621"/>
      <c r="W20" s="621"/>
      <c r="X20" s="621"/>
      <c r="Y20" s="622"/>
      <c r="Z20" s="673">
        <v>47.3</v>
      </c>
      <c r="AA20" s="673"/>
      <c r="AB20" s="673"/>
      <c r="AC20" s="673"/>
      <c r="AD20" s="674">
        <v>6970586</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16014413</v>
      </c>
      <c r="CS20" s="621"/>
      <c r="CT20" s="621"/>
      <c r="CU20" s="621"/>
      <c r="CV20" s="621"/>
      <c r="CW20" s="621"/>
      <c r="CX20" s="621"/>
      <c r="CY20" s="622"/>
      <c r="CZ20" s="673">
        <v>100</v>
      </c>
      <c r="DA20" s="673"/>
      <c r="DB20" s="673"/>
      <c r="DC20" s="673"/>
      <c r="DD20" s="626">
        <v>1626993</v>
      </c>
      <c r="DE20" s="621"/>
      <c r="DF20" s="621"/>
      <c r="DG20" s="621"/>
      <c r="DH20" s="621"/>
      <c r="DI20" s="621"/>
      <c r="DJ20" s="621"/>
      <c r="DK20" s="621"/>
      <c r="DL20" s="621"/>
      <c r="DM20" s="621"/>
      <c r="DN20" s="621"/>
      <c r="DO20" s="621"/>
      <c r="DP20" s="622"/>
      <c r="DQ20" s="626">
        <v>8674975</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2287</v>
      </c>
      <c r="S21" s="621"/>
      <c r="T21" s="621"/>
      <c r="U21" s="621"/>
      <c r="V21" s="621"/>
      <c r="W21" s="621"/>
      <c r="X21" s="621"/>
      <c r="Y21" s="622"/>
      <c r="Z21" s="673">
        <v>0</v>
      </c>
      <c r="AA21" s="673"/>
      <c r="AB21" s="673"/>
      <c r="AC21" s="673"/>
      <c r="AD21" s="674">
        <v>2287</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155965</v>
      </c>
      <c r="S22" s="621"/>
      <c r="T22" s="621"/>
      <c r="U22" s="621"/>
      <c r="V22" s="621"/>
      <c r="W22" s="621"/>
      <c r="X22" s="621"/>
      <c r="Y22" s="622"/>
      <c r="Z22" s="673">
        <v>1</v>
      </c>
      <c r="AA22" s="673"/>
      <c r="AB22" s="673"/>
      <c r="AC22" s="673"/>
      <c r="AD22" s="674" t="s">
        <v>113</v>
      </c>
      <c r="AE22" s="674"/>
      <c r="AF22" s="674"/>
      <c r="AG22" s="674"/>
      <c r="AH22" s="674"/>
      <c r="AI22" s="674"/>
      <c r="AJ22" s="674"/>
      <c r="AK22" s="674"/>
      <c r="AL22" s="643" t="s">
        <v>113</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163334</v>
      </c>
      <c r="S23" s="621"/>
      <c r="T23" s="621"/>
      <c r="U23" s="621"/>
      <c r="V23" s="621"/>
      <c r="W23" s="621"/>
      <c r="X23" s="621"/>
      <c r="Y23" s="622"/>
      <c r="Z23" s="673">
        <v>1</v>
      </c>
      <c r="AA23" s="673"/>
      <c r="AB23" s="673"/>
      <c r="AC23" s="673"/>
      <c r="AD23" s="674">
        <v>11498</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56625</v>
      </c>
      <c r="S24" s="621"/>
      <c r="T24" s="621"/>
      <c r="U24" s="621"/>
      <c r="V24" s="621"/>
      <c r="W24" s="621"/>
      <c r="X24" s="621"/>
      <c r="Y24" s="622"/>
      <c r="Z24" s="673">
        <v>0.3</v>
      </c>
      <c r="AA24" s="673"/>
      <c r="AB24" s="673"/>
      <c r="AC24" s="673"/>
      <c r="AD24" s="674" t="s">
        <v>113</v>
      </c>
      <c r="AE24" s="674"/>
      <c r="AF24" s="674"/>
      <c r="AG24" s="674"/>
      <c r="AH24" s="674"/>
      <c r="AI24" s="674"/>
      <c r="AJ24" s="674"/>
      <c r="AK24" s="674"/>
      <c r="AL24" s="643" t="s">
        <v>113</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7491505</v>
      </c>
      <c r="CS24" s="671"/>
      <c r="CT24" s="671"/>
      <c r="CU24" s="671"/>
      <c r="CV24" s="671"/>
      <c r="CW24" s="671"/>
      <c r="CX24" s="671"/>
      <c r="CY24" s="718"/>
      <c r="CZ24" s="722">
        <v>46.8</v>
      </c>
      <c r="DA24" s="723"/>
      <c r="DB24" s="723"/>
      <c r="DC24" s="724"/>
      <c r="DD24" s="717">
        <v>4764448</v>
      </c>
      <c r="DE24" s="671"/>
      <c r="DF24" s="671"/>
      <c r="DG24" s="671"/>
      <c r="DH24" s="671"/>
      <c r="DI24" s="671"/>
      <c r="DJ24" s="671"/>
      <c r="DK24" s="718"/>
      <c r="DL24" s="717">
        <v>4339332</v>
      </c>
      <c r="DM24" s="671"/>
      <c r="DN24" s="671"/>
      <c r="DO24" s="671"/>
      <c r="DP24" s="671"/>
      <c r="DQ24" s="671"/>
      <c r="DR24" s="671"/>
      <c r="DS24" s="671"/>
      <c r="DT24" s="671"/>
      <c r="DU24" s="671"/>
      <c r="DV24" s="718"/>
      <c r="DW24" s="719">
        <v>59.2</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2316607</v>
      </c>
      <c r="S25" s="621"/>
      <c r="T25" s="621"/>
      <c r="U25" s="621"/>
      <c r="V25" s="621"/>
      <c r="W25" s="621"/>
      <c r="X25" s="621"/>
      <c r="Y25" s="622"/>
      <c r="Z25" s="673">
        <v>14.2</v>
      </c>
      <c r="AA25" s="673"/>
      <c r="AB25" s="673"/>
      <c r="AC25" s="673"/>
      <c r="AD25" s="674" t="s">
        <v>113</v>
      </c>
      <c r="AE25" s="674"/>
      <c r="AF25" s="674"/>
      <c r="AG25" s="674"/>
      <c r="AH25" s="674"/>
      <c r="AI25" s="674"/>
      <c r="AJ25" s="674"/>
      <c r="AK25" s="674"/>
      <c r="AL25" s="643" t="s">
        <v>113</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1957113</v>
      </c>
      <c r="CS25" s="639"/>
      <c r="CT25" s="639"/>
      <c r="CU25" s="639"/>
      <c r="CV25" s="639"/>
      <c r="CW25" s="639"/>
      <c r="CX25" s="639"/>
      <c r="CY25" s="640"/>
      <c r="CZ25" s="623">
        <v>12.2</v>
      </c>
      <c r="DA25" s="641"/>
      <c r="DB25" s="641"/>
      <c r="DC25" s="642"/>
      <c r="DD25" s="626">
        <v>1674260</v>
      </c>
      <c r="DE25" s="639"/>
      <c r="DF25" s="639"/>
      <c r="DG25" s="639"/>
      <c r="DH25" s="639"/>
      <c r="DI25" s="639"/>
      <c r="DJ25" s="639"/>
      <c r="DK25" s="640"/>
      <c r="DL25" s="626">
        <v>1659241</v>
      </c>
      <c r="DM25" s="639"/>
      <c r="DN25" s="639"/>
      <c r="DO25" s="639"/>
      <c r="DP25" s="639"/>
      <c r="DQ25" s="639"/>
      <c r="DR25" s="639"/>
      <c r="DS25" s="639"/>
      <c r="DT25" s="639"/>
      <c r="DU25" s="639"/>
      <c r="DV25" s="640"/>
      <c r="DW25" s="643">
        <v>22.6</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1225090</v>
      </c>
      <c r="CS26" s="621"/>
      <c r="CT26" s="621"/>
      <c r="CU26" s="621"/>
      <c r="CV26" s="621"/>
      <c r="CW26" s="621"/>
      <c r="CX26" s="621"/>
      <c r="CY26" s="622"/>
      <c r="CZ26" s="623">
        <v>7.6</v>
      </c>
      <c r="DA26" s="641"/>
      <c r="DB26" s="641"/>
      <c r="DC26" s="642"/>
      <c r="DD26" s="626">
        <v>1117852</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1009173</v>
      </c>
      <c r="S27" s="621"/>
      <c r="T27" s="621"/>
      <c r="U27" s="621"/>
      <c r="V27" s="621"/>
      <c r="W27" s="621"/>
      <c r="X27" s="621"/>
      <c r="Y27" s="622"/>
      <c r="Z27" s="673">
        <v>6.2</v>
      </c>
      <c r="AA27" s="673"/>
      <c r="AB27" s="673"/>
      <c r="AC27" s="673"/>
      <c r="AD27" s="674" t="s">
        <v>113</v>
      </c>
      <c r="AE27" s="674"/>
      <c r="AF27" s="674"/>
      <c r="AG27" s="674"/>
      <c r="AH27" s="674"/>
      <c r="AI27" s="674"/>
      <c r="AJ27" s="674"/>
      <c r="AK27" s="674"/>
      <c r="AL27" s="643" t="s">
        <v>113</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2787640</v>
      </c>
      <c r="BH27" s="621"/>
      <c r="BI27" s="621"/>
      <c r="BJ27" s="621"/>
      <c r="BK27" s="621"/>
      <c r="BL27" s="621"/>
      <c r="BM27" s="621"/>
      <c r="BN27" s="622"/>
      <c r="BO27" s="673">
        <v>100</v>
      </c>
      <c r="BP27" s="673"/>
      <c r="BQ27" s="673"/>
      <c r="BR27" s="673"/>
      <c r="BS27" s="626">
        <v>155559</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2817191</v>
      </c>
      <c r="CS27" s="639"/>
      <c r="CT27" s="639"/>
      <c r="CU27" s="639"/>
      <c r="CV27" s="639"/>
      <c r="CW27" s="639"/>
      <c r="CX27" s="639"/>
      <c r="CY27" s="640"/>
      <c r="CZ27" s="623">
        <v>17.600000000000001</v>
      </c>
      <c r="DA27" s="641"/>
      <c r="DB27" s="641"/>
      <c r="DC27" s="642"/>
      <c r="DD27" s="626">
        <v>577126</v>
      </c>
      <c r="DE27" s="639"/>
      <c r="DF27" s="639"/>
      <c r="DG27" s="639"/>
      <c r="DH27" s="639"/>
      <c r="DI27" s="639"/>
      <c r="DJ27" s="639"/>
      <c r="DK27" s="640"/>
      <c r="DL27" s="626">
        <v>577099</v>
      </c>
      <c r="DM27" s="639"/>
      <c r="DN27" s="639"/>
      <c r="DO27" s="639"/>
      <c r="DP27" s="639"/>
      <c r="DQ27" s="639"/>
      <c r="DR27" s="639"/>
      <c r="DS27" s="639"/>
      <c r="DT27" s="639"/>
      <c r="DU27" s="639"/>
      <c r="DV27" s="640"/>
      <c r="DW27" s="643">
        <v>7.9</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7042</v>
      </c>
      <c r="S28" s="621"/>
      <c r="T28" s="621"/>
      <c r="U28" s="621"/>
      <c r="V28" s="621"/>
      <c r="W28" s="621"/>
      <c r="X28" s="621"/>
      <c r="Y28" s="622"/>
      <c r="Z28" s="673">
        <v>0</v>
      </c>
      <c r="AA28" s="673"/>
      <c r="AB28" s="673"/>
      <c r="AC28" s="673"/>
      <c r="AD28" s="674">
        <v>4170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2717201</v>
      </c>
      <c r="CS28" s="621"/>
      <c r="CT28" s="621"/>
      <c r="CU28" s="621"/>
      <c r="CV28" s="621"/>
      <c r="CW28" s="621"/>
      <c r="CX28" s="621"/>
      <c r="CY28" s="622"/>
      <c r="CZ28" s="623">
        <v>17</v>
      </c>
      <c r="DA28" s="641"/>
      <c r="DB28" s="641"/>
      <c r="DC28" s="642"/>
      <c r="DD28" s="626">
        <v>2513062</v>
      </c>
      <c r="DE28" s="621"/>
      <c r="DF28" s="621"/>
      <c r="DG28" s="621"/>
      <c r="DH28" s="621"/>
      <c r="DI28" s="621"/>
      <c r="DJ28" s="621"/>
      <c r="DK28" s="622"/>
      <c r="DL28" s="626">
        <v>2102992</v>
      </c>
      <c r="DM28" s="621"/>
      <c r="DN28" s="621"/>
      <c r="DO28" s="621"/>
      <c r="DP28" s="621"/>
      <c r="DQ28" s="621"/>
      <c r="DR28" s="621"/>
      <c r="DS28" s="621"/>
      <c r="DT28" s="621"/>
      <c r="DU28" s="621"/>
      <c r="DV28" s="622"/>
      <c r="DW28" s="643">
        <v>28.7</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995477</v>
      </c>
      <c r="S29" s="621"/>
      <c r="T29" s="621"/>
      <c r="U29" s="621"/>
      <c r="V29" s="621"/>
      <c r="W29" s="621"/>
      <c r="X29" s="621"/>
      <c r="Y29" s="622"/>
      <c r="Z29" s="673">
        <v>6.1</v>
      </c>
      <c r="AA29" s="673"/>
      <c r="AB29" s="673"/>
      <c r="AC29" s="673"/>
      <c r="AD29" s="674" t="s">
        <v>113</v>
      </c>
      <c r="AE29" s="674"/>
      <c r="AF29" s="674"/>
      <c r="AG29" s="674"/>
      <c r="AH29" s="674"/>
      <c r="AI29" s="674"/>
      <c r="AJ29" s="674"/>
      <c r="AK29" s="674"/>
      <c r="AL29" s="643" t="s">
        <v>113</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2717201</v>
      </c>
      <c r="CS29" s="639"/>
      <c r="CT29" s="639"/>
      <c r="CU29" s="639"/>
      <c r="CV29" s="639"/>
      <c r="CW29" s="639"/>
      <c r="CX29" s="639"/>
      <c r="CY29" s="640"/>
      <c r="CZ29" s="623">
        <v>17</v>
      </c>
      <c r="DA29" s="641"/>
      <c r="DB29" s="641"/>
      <c r="DC29" s="642"/>
      <c r="DD29" s="626">
        <v>2513062</v>
      </c>
      <c r="DE29" s="639"/>
      <c r="DF29" s="639"/>
      <c r="DG29" s="639"/>
      <c r="DH29" s="639"/>
      <c r="DI29" s="639"/>
      <c r="DJ29" s="639"/>
      <c r="DK29" s="640"/>
      <c r="DL29" s="626">
        <v>2102992</v>
      </c>
      <c r="DM29" s="639"/>
      <c r="DN29" s="639"/>
      <c r="DO29" s="639"/>
      <c r="DP29" s="639"/>
      <c r="DQ29" s="639"/>
      <c r="DR29" s="639"/>
      <c r="DS29" s="639"/>
      <c r="DT29" s="639"/>
      <c r="DU29" s="639"/>
      <c r="DV29" s="640"/>
      <c r="DW29" s="643">
        <v>28.7</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1256319</v>
      </c>
      <c r="S30" s="621"/>
      <c r="T30" s="621"/>
      <c r="U30" s="621"/>
      <c r="V30" s="621"/>
      <c r="W30" s="621"/>
      <c r="X30" s="621"/>
      <c r="Y30" s="622"/>
      <c r="Z30" s="673">
        <v>7.7</v>
      </c>
      <c r="AA30" s="673"/>
      <c r="AB30" s="673"/>
      <c r="AC30" s="673"/>
      <c r="AD30" s="674" t="s">
        <v>113</v>
      </c>
      <c r="AE30" s="674"/>
      <c r="AF30" s="674"/>
      <c r="AG30" s="674"/>
      <c r="AH30" s="674"/>
      <c r="AI30" s="674"/>
      <c r="AJ30" s="674"/>
      <c r="AK30" s="674"/>
      <c r="AL30" s="643" t="s">
        <v>113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98.9</v>
      </c>
      <c r="BH30" s="687"/>
      <c r="BI30" s="687"/>
      <c r="BJ30" s="687"/>
      <c r="BK30" s="687"/>
      <c r="BL30" s="687"/>
      <c r="BM30" s="688">
        <v>96.5</v>
      </c>
      <c r="BN30" s="687"/>
      <c r="BO30" s="687"/>
      <c r="BP30" s="687"/>
      <c r="BQ30" s="689"/>
      <c r="BR30" s="686">
        <v>99.2</v>
      </c>
      <c r="BS30" s="687"/>
      <c r="BT30" s="687"/>
      <c r="BU30" s="687"/>
      <c r="BV30" s="687"/>
      <c r="BW30" s="687"/>
      <c r="BX30" s="688">
        <v>96.2</v>
      </c>
      <c r="BY30" s="687"/>
      <c r="BZ30" s="687"/>
      <c r="CA30" s="687"/>
      <c r="CB30" s="689"/>
      <c r="CD30" s="692"/>
      <c r="CE30" s="693"/>
      <c r="CF30" s="657" t="s">
        <v>292</v>
      </c>
      <c r="CG30" s="654"/>
      <c r="CH30" s="654"/>
      <c r="CI30" s="654"/>
      <c r="CJ30" s="654"/>
      <c r="CK30" s="654"/>
      <c r="CL30" s="654"/>
      <c r="CM30" s="654"/>
      <c r="CN30" s="654"/>
      <c r="CO30" s="654"/>
      <c r="CP30" s="654"/>
      <c r="CQ30" s="655"/>
      <c r="CR30" s="620">
        <v>2509559</v>
      </c>
      <c r="CS30" s="621"/>
      <c r="CT30" s="621"/>
      <c r="CU30" s="621"/>
      <c r="CV30" s="621"/>
      <c r="CW30" s="621"/>
      <c r="CX30" s="621"/>
      <c r="CY30" s="622"/>
      <c r="CZ30" s="623">
        <v>15.7</v>
      </c>
      <c r="DA30" s="641"/>
      <c r="DB30" s="641"/>
      <c r="DC30" s="642"/>
      <c r="DD30" s="626">
        <v>2305420</v>
      </c>
      <c r="DE30" s="621"/>
      <c r="DF30" s="621"/>
      <c r="DG30" s="621"/>
      <c r="DH30" s="621"/>
      <c r="DI30" s="621"/>
      <c r="DJ30" s="621"/>
      <c r="DK30" s="622"/>
      <c r="DL30" s="626">
        <v>1895350</v>
      </c>
      <c r="DM30" s="621"/>
      <c r="DN30" s="621"/>
      <c r="DO30" s="621"/>
      <c r="DP30" s="621"/>
      <c r="DQ30" s="621"/>
      <c r="DR30" s="621"/>
      <c r="DS30" s="621"/>
      <c r="DT30" s="621"/>
      <c r="DU30" s="621"/>
      <c r="DV30" s="622"/>
      <c r="DW30" s="643">
        <v>25.9</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334448</v>
      </c>
      <c r="S31" s="621"/>
      <c r="T31" s="621"/>
      <c r="U31" s="621"/>
      <c r="V31" s="621"/>
      <c r="W31" s="621"/>
      <c r="X31" s="621"/>
      <c r="Y31" s="622"/>
      <c r="Z31" s="673">
        <v>2</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99.4</v>
      </c>
      <c r="BH31" s="639"/>
      <c r="BI31" s="639"/>
      <c r="BJ31" s="639"/>
      <c r="BK31" s="639"/>
      <c r="BL31" s="639"/>
      <c r="BM31" s="675">
        <v>97.7</v>
      </c>
      <c r="BN31" s="685"/>
      <c r="BO31" s="685"/>
      <c r="BP31" s="685"/>
      <c r="BQ31" s="649"/>
      <c r="BR31" s="684">
        <v>99.3</v>
      </c>
      <c r="BS31" s="639"/>
      <c r="BT31" s="639"/>
      <c r="BU31" s="639"/>
      <c r="BV31" s="639"/>
      <c r="BW31" s="639"/>
      <c r="BX31" s="675">
        <v>96.9</v>
      </c>
      <c r="BY31" s="685"/>
      <c r="BZ31" s="685"/>
      <c r="CA31" s="685"/>
      <c r="CB31" s="649"/>
      <c r="CD31" s="692"/>
      <c r="CE31" s="693"/>
      <c r="CF31" s="657" t="s">
        <v>296</v>
      </c>
      <c r="CG31" s="654"/>
      <c r="CH31" s="654"/>
      <c r="CI31" s="654"/>
      <c r="CJ31" s="654"/>
      <c r="CK31" s="654"/>
      <c r="CL31" s="654"/>
      <c r="CM31" s="654"/>
      <c r="CN31" s="654"/>
      <c r="CO31" s="654"/>
      <c r="CP31" s="654"/>
      <c r="CQ31" s="655"/>
      <c r="CR31" s="620">
        <v>207642</v>
      </c>
      <c r="CS31" s="639"/>
      <c r="CT31" s="639"/>
      <c r="CU31" s="639"/>
      <c r="CV31" s="639"/>
      <c r="CW31" s="639"/>
      <c r="CX31" s="639"/>
      <c r="CY31" s="640"/>
      <c r="CZ31" s="623">
        <v>1.3</v>
      </c>
      <c r="DA31" s="641"/>
      <c r="DB31" s="641"/>
      <c r="DC31" s="642"/>
      <c r="DD31" s="626">
        <v>207642</v>
      </c>
      <c r="DE31" s="639"/>
      <c r="DF31" s="639"/>
      <c r="DG31" s="639"/>
      <c r="DH31" s="639"/>
      <c r="DI31" s="639"/>
      <c r="DJ31" s="639"/>
      <c r="DK31" s="640"/>
      <c r="DL31" s="626">
        <v>207642</v>
      </c>
      <c r="DM31" s="639"/>
      <c r="DN31" s="639"/>
      <c r="DO31" s="639"/>
      <c r="DP31" s="639"/>
      <c r="DQ31" s="639"/>
      <c r="DR31" s="639"/>
      <c r="DS31" s="639"/>
      <c r="DT31" s="639"/>
      <c r="DU31" s="639"/>
      <c r="DV31" s="640"/>
      <c r="DW31" s="643">
        <v>2.8</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141045</v>
      </c>
      <c r="S32" s="621"/>
      <c r="T32" s="621"/>
      <c r="U32" s="621"/>
      <c r="V32" s="621"/>
      <c r="W32" s="621"/>
      <c r="X32" s="621"/>
      <c r="Y32" s="622"/>
      <c r="Z32" s="673">
        <v>0.9</v>
      </c>
      <c r="AA32" s="673"/>
      <c r="AB32" s="673"/>
      <c r="AC32" s="673"/>
      <c r="AD32" s="674">
        <v>484</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98.5</v>
      </c>
      <c r="BH32" s="605"/>
      <c r="BI32" s="605"/>
      <c r="BJ32" s="605"/>
      <c r="BK32" s="605"/>
      <c r="BL32" s="605"/>
      <c r="BM32" s="668">
        <v>95.4</v>
      </c>
      <c r="BN32" s="605"/>
      <c r="BO32" s="605"/>
      <c r="BP32" s="605"/>
      <c r="BQ32" s="662"/>
      <c r="BR32" s="683">
        <v>99.1</v>
      </c>
      <c r="BS32" s="605"/>
      <c r="BT32" s="605"/>
      <c r="BU32" s="605"/>
      <c r="BV32" s="605"/>
      <c r="BW32" s="605"/>
      <c r="BX32" s="668">
        <v>95.4</v>
      </c>
      <c r="BY32" s="605"/>
      <c r="BZ32" s="605"/>
      <c r="CA32" s="605"/>
      <c r="CB32" s="662"/>
      <c r="CD32" s="694"/>
      <c r="CE32" s="695"/>
      <c r="CF32" s="657" t="s">
        <v>299</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2172819</v>
      </c>
      <c r="S33" s="621"/>
      <c r="T33" s="621"/>
      <c r="U33" s="621"/>
      <c r="V33" s="621"/>
      <c r="W33" s="621"/>
      <c r="X33" s="621"/>
      <c r="Y33" s="622"/>
      <c r="Z33" s="673">
        <v>13.3</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6779242</v>
      </c>
      <c r="CS33" s="639"/>
      <c r="CT33" s="639"/>
      <c r="CU33" s="639"/>
      <c r="CV33" s="639"/>
      <c r="CW33" s="639"/>
      <c r="CX33" s="639"/>
      <c r="CY33" s="640"/>
      <c r="CZ33" s="623">
        <v>42.3</v>
      </c>
      <c r="DA33" s="641"/>
      <c r="DB33" s="641"/>
      <c r="DC33" s="642"/>
      <c r="DD33" s="626">
        <v>3774838</v>
      </c>
      <c r="DE33" s="639"/>
      <c r="DF33" s="639"/>
      <c r="DG33" s="639"/>
      <c r="DH33" s="639"/>
      <c r="DI33" s="639"/>
      <c r="DJ33" s="639"/>
      <c r="DK33" s="640"/>
      <c r="DL33" s="626">
        <v>2258625</v>
      </c>
      <c r="DM33" s="639"/>
      <c r="DN33" s="639"/>
      <c r="DO33" s="639"/>
      <c r="DP33" s="639"/>
      <c r="DQ33" s="639"/>
      <c r="DR33" s="639"/>
      <c r="DS33" s="639"/>
      <c r="DT33" s="639"/>
      <c r="DU33" s="639"/>
      <c r="DV33" s="640"/>
      <c r="DW33" s="643">
        <v>30.8</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v>8300</v>
      </c>
      <c r="S34" s="621"/>
      <c r="T34" s="621"/>
      <c r="U34" s="621"/>
      <c r="V34" s="621"/>
      <c r="W34" s="621"/>
      <c r="X34" s="621"/>
      <c r="Y34" s="622"/>
      <c r="Z34" s="673">
        <v>0.1</v>
      </c>
      <c r="AA34" s="673"/>
      <c r="AB34" s="673"/>
      <c r="AC34" s="673"/>
      <c r="AD34" s="674" t="s">
        <v>113</v>
      </c>
      <c r="AE34" s="674"/>
      <c r="AF34" s="674"/>
      <c r="AG34" s="674"/>
      <c r="AH34" s="674"/>
      <c r="AI34" s="674"/>
      <c r="AJ34" s="674"/>
      <c r="AK34" s="674"/>
      <c r="AL34" s="643" t="s">
        <v>113</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1849331</v>
      </c>
      <c r="CS34" s="621"/>
      <c r="CT34" s="621"/>
      <c r="CU34" s="621"/>
      <c r="CV34" s="621"/>
      <c r="CW34" s="621"/>
      <c r="CX34" s="621"/>
      <c r="CY34" s="622"/>
      <c r="CZ34" s="623">
        <v>11.5</v>
      </c>
      <c r="DA34" s="641"/>
      <c r="DB34" s="641"/>
      <c r="DC34" s="642"/>
      <c r="DD34" s="626">
        <v>1362792</v>
      </c>
      <c r="DE34" s="621"/>
      <c r="DF34" s="621"/>
      <c r="DG34" s="621"/>
      <c r="DH34" s="621"/>
      <c r="DI34" s="621"/>
      <c r="DJ34" s="621"/>
      <c r="DK34" s="622"/>
      <c r="DL34" s="626">
        <v>386490</v>
      </c>
      <c r="DM34" s="621"/>
      <c r="DN34" s="621"/>
      <c r="DO34" s="621"/>
      <c r="DP34" s="621"/>
      <c r="DQ34" s="621"/>
      <c r="DR34" s="621"/>
      <c r="DS34" s="621"/>
      <c r="DT34" s="621"/>
      <c r="DU34" s="621"/>
      <c r="DV34" s="622"/>
      <c r="DW34" s="643">
        <v>5.3</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334461</v>
      </c>
      <c r="S35" s="621"/>
      <c r="T35" s="621"/>
      <c r="U35" s="621"/>
      <c r="V35" s="621"/>
      <c r="W35" s="621"/>
      <c r="X35" s="621"/>
      <c r="Y35" s="622"/>
      <c r="Z35" s="673">
        <v>2</v>
      </c>
      <c r="AA35" s="673"/>
      <c r="AB35" s="673"/>
      <c r="AC35" s="673"/>
      <c r="AD35" s="674" t="s">
        <v>113</v>
      </c>
      <c r="AE35" s="674"/>
      <c r="AF35" s="674"/>
      <c r="AG35" s="674"/>
      <c r="AH35" s="674"/>
      <c r="AI35" s="674"/>
      <c r="AJ35" s="674"/>
      <c r="AK35" s="674"/>
      <c r="AL35" s="643" t="s">
        <v>113</v>
      </c>
      <c r="AM35" s="675"/>
      <c r="AN35" s="675"/>
      <c r="AO35" s="676"/>
      <c r="AP35" s="188"/>
      <c r="AQ35" s="677" t="s">
        <v>307</v>
      </c>
      <c r="AR35" s="678"/>
      <c r="AS35" s="678"/>
      <c r="AT35" s="678"/>
      <c r="AU35" s="678"/>
      <c r="AV35" s="678"/>
      <c r="AW35" s="678"/>
      <c r="AX35" s="678"/>
      <c r="AY35" s="679"/>
      <c r="AZ35" s="670">
        <v>1578322</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-176199</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122811</v>
      </c>
      <c r="CS35" s="639"/>
      <c r="CT35" s="639"/>
      <c r="CU35" s="639"/>
      <c r="CV35" s="639"/>
      <c r="CW35" s="639"/>
      <c r="CX35" s="639"/>
      <c r="CY35" s="640"/>
      <c r="CZ35" s="623">
        <v>0.8</v>
      </c>
      <c r="DA35" s="641"/>
      <c r="DB35" s="641"/>
      <c r="DC35" s="642"/>
      <c r="DD35" s="626">
        <v>97605</v>
      </c>
      <c r="DE35" s="639"/>
      <c r="DF35" s="639"/>
      <c r="DG35" s="639"/>
      <c r="DH35" s="639"/>
      <c r="DI35" s="639"/>
      <c r="DJ35" s="639"/>
      <c r="DK35" s="640"/>
      <c r="DL35" s="626">
        <v>97605</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16355116</v>
      </c>
      <c r="S36" s="661"/>
      <c r="T36" s="661"/>
      <c r="U36" s="661"/>
      <c r="V36" s="661"/>
      <c r="W36" s="661"/>
      <c r="X36" s="661"/>
      <c r="Y36" s="664"/>
      <c r="Z36" s="665">
        <v>100</v>
      </c>
      <c r="AA36" s="665"/>
      <c r="AB36" s="665"/>
      <c r="AC36" s="665"/>
      <c r="AD36" s="666">
        <v>6989025</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358122</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-240096</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1855054</v>
      </c>
      <c r="CS36" s="621"/>
      <c r="CT36" s="621"/>
      <c r="CU36" s="621"/>
      <c r="CV36" s="621"/>
      <c r="CW36" s="621"/>
      <c r="CX36" s="621"/>
      <c r="CY36" s="622"/>
      <c r="CZ36" s="623">
        <v>11.6</v>
      </c>
      <c r="DA36" s="641"/>
      <c r="DB36" s="641"/>
      <c r="DC36" s="642"/>
      <c r="DD36" s="626">
        <v>908289</v>
      </c>
      <c r="DE36" s="621"/>
      <c r="DF36" s="621"/>
      <c r="DG36" s="621"/>
      <c r="DH36" s="621"/>
      <c r="DI36" s="621"/>
      <c r="DJ36" s="621"/>
      <c r="DK36" s="622"/>
      <c r="DL36" s="626">
        <v>706779</v>
      </c>
      <c r="DM36" s="621"/>
      <c r="DN36" s="621"/>
      <c r="DO36" s="621"/>
      <c r="DP36" s="621"/>
      <c r="DQ36" s="621"/>
      <c r="DR36" s="621"/>
      <c r="DS36" s="621"/>
      <c r="DT36" s="621"/>
      <c r="DU36" s="621"/>
      <c r="DV36" s="622"/>
      <c r="DW36" s="643">
        <v>9.6</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57945</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4287</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1343332</v>
      </c>
      <c r="CS37" s="639"/>
      <c r="CT37" s="639"/>
      <c r="CU37" s="639"/>
      <c r="CV37" s="639"/>
      <c r="CW37" s="639"/>
      <c r="CX37" s="639"/>
      <c r="CY37" s="640"/>
      <c r="CZ37" s="623">
        <v>8.4</v>
      </c>
      <c r="DA37" s="641"/>
      <c r="DB37" s="641"/>
      <c r="DC37" s="642"/>
      <c r="DD37" s="626">
        <v>627740</v>
      </c>
      <c r="DE37" s="639"/>
      <c r="DF37" s="639"/>
      <c r="DG37" s="639"/>
      <c r="DH37" s="639"/>
      <c r="DI37" s="639"/>
      <c r="DJ37" s="639"/>
      <c r="DK37" s="640"/>
      <c r="DL37" s="626">
        <v>603402</v>
      </c>
      <c r="DM37" s="639"/>
      <c r="DN37" s="639"/>
      <c r="DO37" s="639"/>
      <c r="DP37" s="639"/>
      <c r="DQ37" s="639"/>
      <c r="DR37" s="639"/>
      <c r="DS37" s="639"/>
      <c r="DT37" s="639"/>
      <c r="DU37" s="639"/>
      <c r="DV37" s="640"/>
      <c r="DW37" s="643">
        <v>8.1999999999999993</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9219</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6979</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1520377</v>
      </c>
      <c r="CS38" s="621"/>
      <c r="CT38" s="621"/>
      <c r="CU38" s="621"/>
      <c r="CV38" s="621"/>
      <c r="CW38" s="621"/>
      <c r="CX38" s="621"/>
      <c r="CY38" s="622"/>
      <c r="CZ38" s="623">
        <v>9.5</v>
      </c>
      <c r="DA38" s="641"/>
      <c r="DB38" s="641"/>
      <c r="DC38" s="642"/>
      <c r="DD38" s="626">
        <v>1171327</v>
      </c>
      <c r="DE38" s="621"/>
      <c r="DF38" s="621"/>
      <c r="DG38" s="621"/>
      <c r="DH38" s="621"/>
      <c r="DI38" s="621"/>
      <c r="DJ38" s="621"/>
      <c r="DK38" s="622"/>
      <c r="DL38" s="626">
        <v>1067481</v>
      </c>
      <c r="DM38" s="621"/>
      <c r="DN38" s="621"/>
      <c r="DO38" s="621"/>
      <c r="DP38" s="621"/>
      <c r="DQ38" s="621"/>
      <c r="DR38" s="621"/>
      <c r="DS38" s="621"/>
      <c r="DT38" s="621"/>
      <c r="DU38" s="621"/>
      <c r="DV38" s="622"/>
      <c r="DW38" s="643">
        <v>14.6</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900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92</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1162891</v>
      </c>
      <c r="CS39" s="639"/>
      <c r="CT39" s="639"/>
      <c r="CU39" s="639"/>
      <c r="CV39" s="639"/>
      <c r="CW39" s="639"/>
      <c r="CX39" s="639"/>
      <c r="CY39" s="640"/>
      <c r="CZ39" s="623">
        <v>7.3</v>
      </c>
      <c r="DA39" s="641"/>
      <c r="DB39" s="641"/>
      <c r="DC39" s="642"/>
      <c r="DD39" s="626">
        <v>47</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261413</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128</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34270</v>
      </c>
      <c r="CS40" s="621"/>
      <c r="CT40" s="621"/>
      <c r="CU40" s="621"/>
      <c r="CV40" s="621"/>
      <c r="CW40" s="621"/>
      <c r="CX40" s="621"/>
      <c r="CY40" s="622"/>
      <c r="CZ40" s="623">
        <v>0.2</v>
      </c>
      <c r="DA40" s="641"/>
      <c r="DB40" s="641"/>
      <c r="DC40" s="642"/>
      <c r="DD40" s="626">
        <v>270</v>
      </c>
      <c r="DE40" s="621"/>
      <c r="DF40" s="621"/>
      <c r="DG40" s="621"/>
      <c r="DH40" s="621"/>
      <c r="DI40" s="621"/>
      <c r="DJ40" s="621"/>
      <c r="DK40" s="622"/>
      <c r="DL40" s="626">
        <v>270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890723</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323</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v>234508</v>
      </c>
      <c r="CS41" s="639"/>
      <c r="CT41" s="639"/>
      <c r="CU41" s="639"/>
      <c r="CV41" s="639"/>
      <c r="CW41" s="639"/>
      <c r="CX41" s="639"/>
      <c r="CY41" s="640"/>
      <c r="CZ41" s="623">
        <v>1.5</v>
      </c>
      <c r="DA41" s="641"/>
      <c r="DB41" s="641"/>
      <c r="DC41" s="642"/>
      <c r="DD41" s="626">
        <v>234508</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1743666</v>
      </c>
      <c r="CS42" s="621"/>
      <c r="CT42" s="621"/>
      <c r="CU42" s="621"/>
      <c r="CV42" s="621"/>
      <c r="CW42" s="621"/>
      <c r="CX42" s="621"/>
      <c r="CY42" s="622"/>
      <c r="CZ42" s="623">
        <v>10.9</v>
      </c>
      <c r="DA42" s="624"/>
      <c r="DB42" s="624"/>
      <c r="DC42" s="625"/>
      <c r="DD42" s="626">
        <v>135689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18004</v>
      </c>
      <c r="CS43" s="639"/>
      <c r="CT43" s="639"/>
      <c r="CU43" s="639"/>
      <c r="CV43" s="639"/>
      <c r="CW43" s="639"/>
      <c r="CX43" s="639"/>
      <c r="CY43" s="640"/>
      <c r="CZ43" s="623">
        <v>0.1</v>
      </c>
      <c r="DA43" s="641"/>
      <c r="DB43" s="641"/>
      <c r="DC43" s="642"/>
      <c r="DD43" s="626">
        <v>18004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288</v>
      </c>
      <c r="CE44" s="634"/>
      <c r="CF44" s="617" t="s">
        <v>336</v>
      </c>
      <c r="CG44" s="618"/>
      <c r="CH44" s="618"/>
      <c r="CI44" s="618"/>
      <c r="CJ44" s="618"/>
      <c r="CK44" s="618"/>
      <c r="CL44" s="618"/>
      <c r="CM44" s="618"/>
      <c r="CN44" s="618"/>
      <c r="CO44" s="618"/>
      <c r="CP44" s="618"/>
      <c r="CQ44" s="619"/>
      <c r="CR44" s="620">
        <v>1626993</v>
      </c>
      <c r="CS44" s="621"/>
      <c r="CT44" s="621"/>
      <c r="CU44" s="621"/>
      <c r="CV44" s="621"/>
      <c r="CW44" s="621"/>
      <c r="CX44" s="621"/>
      <c r="CY44" s="622"/>
      <c r="CZ44" s="623">
        <v>10.199999999999999</v>
      </c>
      <c r="DA44" s="624"/>
      <c r="DB44" s="624"/>
      <c r="DC44" s="625"/>
      <c r="DD44" s="626">
        <v>135524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767001</v>
      </c>
      <c r="CS45" s="639"/>
      <c r="CT45" s="639"/>
      <c r="CU45" s="639"/>
      <c r="CV45" s="639"/>
      <c r="CW45" s="639"/>
      <c r="CX45" s="639"/>
      <c r="CY45" s="640"/>
      <c r="CZ45" s="623">
        <v>4.8</v>
      </c>
      <c r="DA45" s="641"/>
      <c r="DB45" s="641"/>
      <c r="DC45" s="642"/>
      <c r="DD45" s="626">
        <v>36526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773818</v>
      </c>
      <c r="CS46" s="621"/>
      <c r="CT46" s="621"/>
      <c r="CU46" s="621"/>
      <c r="CV46" s="621"/>
      <c r="CW46" s="621"/>
      <c r="CX46" s="621"/>
      <c r="CY46" s="622"/>
      <c r="CZ46" s="623">
        <v>4.8</v>
      </c>
      <c r="DA46" s="624"/>
      <c r="DB46" s="624"/>
      <c r="DC46" s="625"/>
      <c r="DD46" s="626">
        <v>96451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116673</v>
      </c>
      <c r="CS47" s="639"/>
      <c r="CT47" s="639"/>
      <c r="CU47" s="639"/>
      <c r="CV47" s="639"/>
      <c r="CW47" s="639"/>
      <c r="CX47" s="639"/>
      <c r="CY47" s="640"/>
      <c r="CZ47" s="623">
        <v>0.7</v>
      </c>
      <c r="DA47" s="641"/>
      <c r="DB47" s="641"/>
      <c r="DC47" s="642"/>
      <c r="DD47" s="626">
        <v>165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16014413</v>
      </c>
      <c r="CS49" s="605"/>
      <c r="CT49" s="605"/>
      <c r="CU49" s="605"/>
      <c r="CV49" s="605"/>
      <c r="CW49" s="605"/>
      <c r="CX49" s="605"/>
      <c r="CY49" s="606"/>
      <c r="CZ49" s="607">
        <v>100</v>
      </c>
      <c r="DA49" s="608"/>
      <c r="DB49" s="608"/>
      <c r="DC49" s="609"/>
      <c r="DD49" s="610">
        <v>8674975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16365</v>
      </c>
      <c r="R7" s="1134"/>
      <c r="S7" s="1134"/>
      <c r="T7" s="1134"/>
      <c r="U7" s="1134"/>
      <c r="V7" s="1134">
        <v>15768</v>
      </c>
      <c r="W7" s="1134"/>
      <c r="X7" s="1134"/>
      <c r="Y7" s="1134"/>
      <c r="Z7" s="1134"/>
      <c r="AA7" s="1134">
        <v>597</v>
      </c>
      <c r="AB7" s="1134"/>
      <c r="AC7" s="1134"/>
      <c r="AD7" s="1134"/>
      <c r="AE7" s="1135"/>
      <c r="AF7" s="1136">
        <v>584</v>
      </c>
      <c r="AG7" s="1137"/>
      <c r="AH7" s="1137"/>
      <c r="AI7" s="1137"/>
      <c r="AJ7" s="1138"/>
      <c r="AK7" s="1120">
        <v>7</v>
      </c>
      <c r="AL7" s="1121"/>
      <c r="AM7" s="1121"/>
      <c r="AN7" s="1121"/>
      <c r="AO7" s="1121"/>
      <c r="AP7" s="1121">
        <v>18005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555</v>
      </c>
      <c r="BT7" s="1125"/>
      <c r="BU7" s="1125"/>
      <c r="BV7" s="1125"/>
      <c r="BW7" s="1125"/>
      <c r="BX7" s="1125"/>
      <c r="BY7" s="1125"/>
      <c r="BZ7" s="1125"/>
      <c r="CA7" s="1125"/>
      <c r="CB7" s="1125"/>
      <c r="CC7" s="1125"/>
      <c r="CD7" s="1125"/>
      <c r="CE7" s="1125"/>
      <c r="CF7" s="1125"/>
      <c r="CG7" s="1126"/>
      <c r="CH7" s="1117">
        <v>16</v>
      </c>
      <c r="CI7" s="1118"/>
      <c r="CJ7" s="1118"/>
      <c r="CK7" s="1118"/>
      <c r="CL7" s="1119"/>
      <c r="CM7" s="1117">
        <v>492</v>
      </c>
      <c r="CN7" s="1118"/>
      <c r="CO7" s="1118"/>
      <c r="CP7" s="1118"/>
      <c r="CQ7" s="1119"/>
      <c r="CR7" s="1117">
        <v>6</v>
      </c>
      <c r="CS7" s="1118"/>
      <c r="CT7" s="1118"/>
      <c r="CU7" s="1118"/>
      <c r="CV7" s="1119"/>
      <c r="CW7" s="1117" t="s">
        <v>543</v>
      </c>
      <c r="CX7" s="1118"/>
      <c r="CY7" s="1118"/>
      <c r="CZ7" s="1118"/>
      <c r="DA7" s="1119"/>
      <c r="DB7" s="1117" t="s">
        <v>543</v>
      </c>
      <c r="DC7" s="1118"/>
      <c r="DD7" s="1118"/>
      <c r="DE7" s="1118"/>
      <c r="DF7" s="1119"/>
      <c r="DG7" s="1117">
        <v>152</v>
      </c>
      <c r="DH7" s="1118"/>
      <c r="DI7" s="1118"/>
      <c r="DJ7" s="1118"/>
      <c r="DK7" s="1119"/>
      <c r="DL7" s="1117">
        <v>33</v>
      </c>
      <c r="DM7" s="1118"/>
      <c r="DN7" s="1118"/>
      <c r="DO7" s="1118"/>
      <c r="DP7" s="1119"/>
      <c r="DQ7" s="1117" t="s">
        <v>543</v>
      </c>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37</v>
      </c>
      <c r="R8" s="1073"/>
      <c r="S8" s="1073"/>
      <c r="T8" s="1073"/>
      <c r="U8" s="1073"/>
      <c r="V8" s="1073">
        <v>293</v>
      </c>
      <c r="W8" s="1073"/>
      <c r="X8" s="1073"/>
      <c r="Y8" s="1073"/>
      <c r="Z8" s="1073"/>
      <c r="AA8" s="1073">
        <v>-256</v>
      </c>
      <c r="AB8" s="1073"/>
      <c r="AC8" s="1073"/>
      <c r="AD8" s="1073"/>
      <c r="AE8" s="1074"/>
      <c r="AF8" s="1048">
        <v>-256</v>
      </c>
      <c r="AG8" s="1049"/>
      <c r="AH8" s="1049"/>
      <c r="AI8" s="1049"/>
      <c r="AJ8" s="1050"/>
      <c r="AK8" s="1115" t="s">
        <v>543</v>
      </c>
      <c r="AL8" s="1116"/>
      <c r="AM8" s="1116"/>
      <c r="AN8" s="1116"/>
      <c r="AO8" s="1116"/>
      <c r="AP8" s="1116">
        <v>106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556</v>
      </c>
      <c r="BT8" s="1044"/>
      <c r="BU8" s="1044"/>
      <c r="BV8" s="1044"/>
      <c r="BW8" s="1044"/>
      <c r="BX8" s="1044"/>
      <c r="BY8" s="1044"/>
      <c r="BZ8" s="1044"/>
      <c r="CA8" s="1044"/>
      <c r="CB8" s="1044"/>
      <c r="CC8" s="1044"/>
      <c r="CD8" s="1044"/>
      <c r="CE8" s="1044"/>
      <c r="CF8" s="1044"/>
      <c r="CG8" s="1045"/>
      <c r="CH8" s="1018">
        <v>7</v>
      </c>
      <c r="CI8" s="1019"/>
      <c r="CJ8" s="1019"/>
      <c r="CK8" s="1019"/>
      <c r="CL8" s="1020"/>
      <c r="CM8" s="1018">
        <v>148</v>
      </c>
      <c r="CN8" s="1019"/>
      <c r="CO8" s="1019"/>
      <c r="CP8" s="1019"/>
      <c r="CQ8" s="1020"/>
      <c r="CR8" s="1018">
        <v>50</v>
      </c>
      <c r="CS8" s="1019"/>
      <c r="CT8" s="1019"/>
      <c r="CU8" s="1019"/>
      <c r="CV8" s="1020"/>
      <c r="CW8" s="1018" t="s">
        <v>543</v>
      </c>
      <c r="CX8" s="1019"/>
      <c r="CY8" s="1019"/>
      <c r="CZ8" s="1019"/>
      <c r="DA8" s="1020"/>
      <c r="DB8" s="1018" t="s">
        <v>543</v>
      </c>
      <c r="DC8" s="1019"/>
      <c r="DD8" s="1019"/>
      <c r="DE8" s="1019"/>
      <c r="DF8" s="1020"/>
      <c r="DG8" s="1018" t="s">
        <v>543</v>
      </c>
      <c r="DH8" s="1019"/>
      <c r="DI8" s="1019"/>
      <c r="DJ8" s="1019"/>
      <c r="DK8" s="1020"/>
      <c r="DL8" s="1018" t="s">
        <v>543</v>
      </c>
      <c r="DM8" s="1019"/>
      <c r="DN8" s="1019"/>
      <c r="DO8" s="1019"/>
      <c r="DP8" s="1020"/>
      <c r="DQ8" s="1018" t="s">
        <v>543</v>
      </c>
      <c r="DR8" s="1019"/>
      <c r="DS8" s="1019"/>
      <c r="DT8" s="1019"/>
      <c r="DU8" s="1020"/>
      <c r="DV8" s="1021"/>
      <c r="DW8" s="1022"/>
      <c r="DX8" s="1022"/>
      <c r="DY8" s="1022"/>
      <c r="DZ8" s="1023"/>
      <c r="EA8" s="207"/>
    </row>
    <row r="9" spans="1:131" s="208" customFormat="1" ht="26.25" customHeight="1" x14ac:dyDescent="0.15">
      <c r="A9" s="214">
        <v>3</v>
      </c>
      <c r="B9" s="1066" t="s">
        <v>366</v>
      </c>
      <c r="C9" s="1067"/>
      <c r="D9" s="1067"/>
      <c r="E9" s="1067"/>
      <c r="F9" s="1067"/>
      <c r="G9" s="1067"/>
      <c r="H9" s="1067"/>
      <c r="I9" s="1067"/>
      <c r="J9" s="1067"/>
      <c r="K9" s="1067"/>
      <c r="L9" s="1067"/>
      <c r="M9" s="1067"/>
      <c r="N9" s="1067"/>
      <c r="O9" s="1067"/>
      <c r="P9" s="1068"/>
      <c r="Q9" s="1072">
        <v>15</v>
      </c>
      <c r="R9" s="1073"/>
      <c r="S9" s="1073"/>
      <c r="T9" s="1073"/>
      <c r="U9" s="1073"/>
      <c r="V9" s="1073">
        <v>15</v>
      </c>
      <c r="W9" s="1073"/>
      <c r="X9" s="1073"/>
      <c r="Y9" s="1073"/>
      <c r="Z9" s="1073"/>
      <c r="AA9" s="1073" t="s">
        <v>543</v>
      </c>
      <c r="AB9" s="1073"/>
      <c r="AC9" s="1073"/>
      <c r="AD9" s="1073"/>
      <c r="AE9" s="1074"/>
      <c r="AF9" s="1048" t="s">
        <v>113</v>
      </c>
      <c r="AG9" s="1049"/>
      <c r="AH9" s="1049"/>
      <c r="AI9" s="1049"/>
      <c r="AJ9" s="1050"/>
      <c r="AK9" s="1115">
        <v>6</v>
      </c>
      <c r="AL9" s="1116"/>
      <c r="AM9" s="1116"/>
      <c r="AN9" s="1116"/>
      <c r="AO9" s="1116"/>
      <c r="AP9" s="1116">
        <v>4</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t="s">
        <v>367</v>
      </c>
      <c r="C10" s="1067"/>
      <c r="D10" s="1067"/>
      <c r="E10" s="1067"/>
      <c r="F10" s="1067"/>
      <c r="G10" s="1067"/>
      <c r="H10" s="1067"/>
      <c r="I10" s="1067"/>
      <c r="J10" s="1067"/>
      <c r="K10" s="1067"/>
      <c r="L10" s="1067"/>
      <c r="M10" s="1067"/>
      <c r="N10" s="1067"/>
      <c r="O10" s="1067"/>
      <c r="P10" s="1068"/>
      <c r="Q10" s="1072">
        <v>7</v>
      </c>
      <c r="R10" s="1073"/>
      <c r="S10" s="1073"/>
      <c r="T10" s="1073"/>
      <c r="U10" s="1073"/>
      <c r="V10" s="1073">
        <v>7</v>
      </c>
      <c r="W10" s="1073"/>
      <c r="X10" s="1073"/>
      <c r="Y10" s="1073"/>
      <c r="Z10" s="1073"/>
      <c r="AA10" s="1073" t="s">
        <v>543</v>
      </c>
      <c r="AB10" s="1073"/>
      <c r="AC10" s="1073"/>
      <c r="AD10" s="1073"/>
      <c r="AE10" s="1074"/>
      <c r="AF10" s="1048" t="s">
        <v>113</v>
      </c>
      <c r="AG10" s="1049"/>
      <c r="AH10" s="1049"/>
      <c r="AI10" s="1049"/>
      <c r="AJ10" s="1050"/>
      <c r="AK10" s="1115">
        <v>7</v>
      </c>
      <c r="AL10" s="1116"/>
      <c r="AM10" s="1116"/>
      <c r="AN10" s="1116"/>
      <c r="AO10" s="1116"/>
      <c r="AP10" s="1116" t="s">
        <v>543</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16412</v>
      </c>
      <c r="R23" s="1098"/>
      <c r="S23" s="1098"/>
      <c r="T23" s="1098"/>
      <c r="U23" s="1098"/>
      <c r="V23" s="1098">
        <v>16071</v>
      </c>
      <c r="W23" s="1098"/>
      <c r="X23" s="1098"/>
      <c r="Y23" s="1098"/>
      <c r="Z23" s="1098"/>
      <c r="AA23" s="1098">
        <v>341</v>
      </c>
      <c r="AB23" s="1098"/>
      <c r="AC23" s="1098"/>
      <c r="AD23" s="1098"/>
      <c r="AE23" s="1099"/>
      <c r="AF23" s="1100">
        <v>328</v>
      </c>
      <c r="AG23" s="1098"/>
      <c r="AH23" s="1098"/>
      <c r="AI23" s="1098"/>
      <c r="AJ23" s="1101"/>
      <c r="AK23" s="1102"/>
      <c r="AL23" s="1103"/>
      <c r="AM23" s="1103"/>
      <c r="AN23" s="1103"/>
      <c r="AO23" s="1103"/>
      <c r="AP23" s="1098">
        <v>18115</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3761</v>
      </c>
      <c r="R28" s="1083"/>
      <c r="S28" s="1083"/>
      <c r="T28" s="1083"/>
      <c r="U28" s="1083"/>
      <c r="V28" s="1083">
        <v>3937</v>
      </c>
      <c r="W28" s="1083"/>
      <c r="X28" s="1083"/>
      <c r="Y28" s="1083"/>
      <c r="Z28" s="1083"/>
      <c r="AA28" s="1083">
        <v>-176</v>
      </c>
      <c r="AB28" s="1083"/>
      <c r="AC28" s="1083"/>
      <c r="AD28" s="1083"/>
      <c r="AE28" s="1084"/>
      <c r="AF28" s="1085">
        <v>-176</v>
      </c>
      <c r="AG28" s="1083"/>
      <c r="AH28" s="1083"/>
      <c r="AI28" s="1083"/>
      <c r="AJ28" s="1086"/>
      <c r="AK28" s="1087">
        <v>261</v>
      </c>
      <c r="AL28" s="1075"/>
      <c r="AM28" s="1075"/>
      <c r="AN28" s="1075"/>
      <c r="AO28" s="1075"/>
      <c r="AP28" s="1075" t="s">
        <v>544</v>
      </c>
      <c r="AQ28" s="1075"/>
      <c r="AR28" s="1075"/>
      <c r="AS28" s="1075"/>
      <c r="AT28" s="1075"/>
      <c r="AU28" s="1075" t="s">
        <v>543</v>
      </c>
      <c r="AV28" s="1075"/>
      <c r="AW28" s="1075"/>
      <c r="AX28" s="1075"/>
      <c r="AY28" s="1075"/>
      <c r="AZ28" s="1076" t="s">
        <v>543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2648</v>
      </c>
      <c r="R29" s="1073"/>
      <c r="S29" s="1073"/>
      <c r="T29" s="1073"/>
      <c r="U29" s="1073"/>
      <c r="V29" s="1073">
        <v>2593</v>
      </c>
      <c r="W29" s="1073"/>
      <c r="X29" s="1073"/>
      <c r="Y29" s="1073"/>
      <c r="Z29" s="1073"/>
      <c r="AA29" s="1073">
        <v>55</v>
      </c>
      <c r="AB29" s="1073"/>
      <c r="AC29" s="1073"/>
      <c r="AD29" s="1073"/>
      <c r="AE29" s="1074"/>
      <c r="AF29" s="1048">
        <v>55</v>
      </c>
      <c r="AG29" s="1049"/>
      <c r="AH29" s="1049"/>
      <c r="AI29" s="1049"/>
      <c r="AJ29" s="1050"/>
      <c r="AK29" s="1009">
        <v>384</v>
      </c>
      <c r="AL29" s="1000"/>
      <c r="AM29" s="1000"/>
      <c r="AN29" s="1000"/>
      <c r="AO29" s="1000"/>
      <c r="AP29" s="1000" t="s">
        <v>543</v>
      </c>
      <c r="AQ29" s="1000"/>
      <c r="AR29" s="1000"/>
      <c r="AS29" s="1000"/>
      <c r="AT29" s="1000"/>
      <c r="AU29" s="1000" t="s">
        <v>543</v>
      </c>
      <c r="AV29" s="1000"/>
      <c r="AW29" s="1000"/>
      <c r="AX29" s="1000"/>
      <c r="AY29" s="1000"/>
      <c r="AZ29" s="1071" t="s">
        <v>543</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367</v>
      </c>
      <c r="R30" s="1073"/>
      <c r="S30" s="1073"/>
      <c r="T30" s="1073"/>
      <c r="U30" s="1073"/>
      <c r="V30" s="1073">
        <v>348</v>
      </c>
      <c r="W30" s="1073"/>
      <c r="X30" s="1073"/>
      <c r="Y30" s="1073"/>
      <c r="Z30" s="1073"/>
      <c r="AA30" s="1073">
        <v>19</v>
      </c>
      <c r="AB30" s="1073"/>
      <c r="AC30" s="1073"/>
      <c r="AD30" s="1073"/>
      <c r="AE30" s="1074"/>
      <c r="AF30" s="1048">
        <v>19</v>
      </c>
      <c r="AG30" s="1049"/>
      <c r="AH30" s="1049"/>
      <c r="AI30" s="1049"/>
      <c r="AJ30" s="1050"/>
      <c r="AK30" s="1009">
        <v>121</v>
      </c>
      <c r="AL30" s="1000"/>
      <c r="AM30" s="1000"/>
      <c r="AN30" s="1000"/>
      <c r="AO30" s="1000"/>
      <c r="AP30" s="1000" t="s">
        <v>543</v>
      </c>
      <c r="AQ30" s="1000"/>
      <c r="AR30" s="1000"/>
      <c r="AS30" s="1000"/>
      <c r="AT30" s="1000"/>
      <c r="AU30" s="1000" t="s">
        <v>543</v>
      </c>
      <c r="AV30" s="1000"/>
      <c r="AW30" s="1000"/>
      <c r="AX30" s="1000"/>
      <c r="AY30" s="1000"/>
      <c r="AZ30" s="1071" t="s">
        <v>543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621</v>
      </c>
      <c r="R31" s="1073"/>
      <c r="S31" s="1073"/>
      <c r="T31" s="1073"/>
      <c r="U31" s="1073"/>
      <c r="V31" s="1073">
        <v>527</v>
      </c>
      <c r="W31" s="1073"/>
      <c r="X31" s="1073"/>
      <c r="Y31" s="1073"/>
      <c r="Z31" s="1073"/>
      <c r="AA31" s="1073">
        <v>94</v>
      </c>
      <c r="AB31" s="1073"/>
      <c r="AC31" s="1073"/>
      <c r="AD31" s="1073"/>
      <c r="AE31" s="1074"/>
      <c r="AF31" s="1048">
        <v>461</v>
      </c>
      <c r="AG31" s="1049"/>
      <c r="AH31" s="1049"/>
      <c r="AI31" s="1049"/>
      <c r="AJ31" s="1050"/>
      <c r="AK31" s="1009">
        <v>58</v>
      </c>
      <c r="AL31" s="1000"/>
      <c r="AM31" s="1000"/>
      <c r="AN31" s="1000"/>
      <c r="AO31" s="1000"/>
      <c r="AP31" s="1000">
        <v>2999</v>
      </c>
      <c r="AQ31" s="1000"/>
      <c r="AR31" s="1000"/>
      <c r="AS31" s="1000"/>
      <c r="AT31" s="1000"/>
      <c r="AU31" s="1000">
        <v>252</v>
      </c>
      <c r="AV31" s="1000"/>
      <c r="AW31" s="1000"/>
      <c r="AX31" s="1000"/>
      <c r="AY31" s="1000"/>
      <c r="AZ31" s="1071" t="s">
        <v>543</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751</v>
      </c>
      <c r="R32" s="1073"/>
      <c r="S32" s="1073"/>
      <c r="T32" s="1073"/>
      <c r="U32" s="1073"/>
      <c r="V32" s="1073">
        <v>751</v>
      </c>
      <c r="W32" s="1073"/>
      <c r="X32" s="1073"/>
      <c r="Y32" s="1073"/>
      <c r="Z32" s="1073"/>
      <c r="AA32" s="1073" t="s">
        <v>543</v>
      </c>
      <c r="AB32" s="1073"/>
      <c r="AC32" s="1073"/>
      <c r="AD32" s="1073"/>
      <c r="AE32" s="1074"/>
      <c r="AF32" s="1048" t="s">
        <v>113</v>
      </c>
      <c r="AG32" s="1049"/>
      <c r="AH32" s="1049"/>
      <c r="AI32" s="1049"/>
      <c r="AJ32" s="1050"/>
      <c r="AK32" s="1009">
        <v>350</v>
      </c>
      <c r="AL32" s="1000"/>
      <c r="AM32" s="1000"/>
      <c r="AN32" s="1000"/>
      <c r="AO32" s="1000"/>
      <c r="AP32" s="1000">
        <v>3977</v>
      </c>
      <c r="AQ32" s="1000"/>
      <c r="AR32" s="1000"/>
      <c r="AS32" s="1000"/>
      <c r="AT32" s="1000"/>
      <c r="AU32" s="1000">
        <v>3925</v>
      </c>
      <c r="AV32" s="1000"/>
      <c r="AW32" s="1000"/>
      <c r="AX32" s="1000"/>
      <c r="AY32" s="1000"/>
      <c r="AZ32" s="1071" t="s">
        <v>543</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10</v>
      </c>
      <c r="R33" s="1073"/>
      <c r="S33" s="1073"/>
      <c r="T33" s="1073"/>
      <c r="U33" s="1073"/>
      <c r="V33" s="1073">
        <v>10</v>
      </c>
      <c r="W33" s="1073"/>
      <c r="X33" s="1073"/>
      <c r="Y33" s="1073"/>
      <c r="Z33" s="1073"/>
      <c r="AA33" s="1073" t="s">
        <v>543</v>
      </c>
      <c r="AB33" s="1073"/>
      <c r="AC33" s="1073"/>
      <c r="AD33" s="1073"/>
      <c r="AE33" s="1074"/>
      <c r="AF33" s="1048" t="s">
        <v>113</v>
      </c>
      <c r="AG33" s="1049"/>
      <c r="AH33" s="1049"/>
      <c r="AI33" s="1049"/>
      <c r="AJ33" s="1050"/>
      <c r="AK33" s="1009">
        <v>8</v>
      </c>
      <c r="AL33" s="1000"/>
      <c r="AM33" s="1000"/>
      <c r="AN33" s="1000"/>
      <c r="AO33" s="1000"/>
      <c r="AP33" s="1000">
        <v>45</v>
      </c>
      <c r="AQ33" s="1000"/>
      <c r="AR33" s="1000"/>
      <c r="AS33" s="1000"/>
      <c r="AT33" s="1000"/>
      <c r="AU33" s="1000">
        <v>45</v>
      </c>
      <c r="AV33" s="1000"/>
      <c r="AW33" s="1000"/>
      <c r="AX33" s="1000"/>
      <c r="AY33" s="1000"/>
      <c r="AZ33" s="1071" t="s">
        <v>543</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32</v>
      </c>
      <c r="R34" s="1073"/>
      <c r="S34" s="1073"/>
      <c r="T34" s="1073"/>
      <c r="U34" s="1073"/>
      <c r="V34" s="1073">
        <v>32</v>
      </c>
      <c r="W34" s="1073"/>
      <c r="X34" s="1073"/>
      <c r="Y34" s="1073"/>
      <c r="Z34" s="1073"/>
      <c r="AA34" s="1073" t="s">
        <v>543</v>
      </c>
      <c r="AB34" s="1073"/>
      <c r="AC34" s="1073"/>
      <c r="AD34" s="1073"/>
      <c r="AE34" s="1074"/>
      <c r="AF34" s="1048" t="s">
        <v>113</v>
      </c>
      <c r="AG34" s="1049"/>
      <c r="AH34" s="1049"/>
      <c r="AI34" s="1049"/>
      <c r="AJ34" s="1050"/>
      <c r="AK34" s="1009">
        <v>10</v>
      </c>
      <c r="AL34" s="1000"/>
      <c r="AM34" s="1000"/>
      <c r="AN34" s="1000"/>
      <c r="AO34" s="1000"/>
      <c r="AP34" s="1000" t="s">
        <v>543</v>
      </c>
      <c r="AQ34" s="1000"/>
      <c r="AR34" s="1000"/>
      <c r="AS34" s="1000"/>
      <c r="AT34" s="1000"/>
      <c r="AU34" s="1000" t="s">
        <v>543</v>
      </c>
      <c r="AV34" s="1000"/>
      <c r="AW34" s="1000"/>
      <c r="AX34" s="1000"/>
      <c r="AY34" s="1000"/>
      <c r="AZ34" s="1071" t="s">
        <v>543</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359</v>
      </c>
      <c r="AG63" s="988"/>
      <c r="AH63" s="988"/>
      <c r="AI63" s="988"/>
      <c r="AJ63" s="1059"/>
      <c r="AK63" s="1060"/>
      <c r="AL63" s="992"/>
      <c r="AM63" s="992"/>
      <c r="AN63" s="992"/>
      <c r="AO63" s="992"/>
      <c r="AP63" s="988">
        <v>7021</v>
      </c>
      <c r="AQ63" s="988"/>
      <c r="AR63" s="988"/>
      <c r="AS63" s="988"/>
      <c r="AT63" s="988"/>
      <c r="AU63" s="988">
        <v>4222</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394</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545</v>
      </c>
      <c r="C68" s="1015"/>
      <c r="D68" s="1015"/>
      <c r="E68" s="1015"/>
      <c r="F68" s="1015"/>
      <c r="G68" s="1015"/>
      <c r="H68" s="1015"/>
      <c r="I68" s="1015"/>
      <c r="J68" s="1015"/>
      <c r="K68" s="1015"/>
      <c r="L68" s="1015"/>
      <c r="M68" s="1015"/>
      <c r="N68" s="1015"/>
      <c r="O68" s="1015"/>
      <c r="P68" s="1016"/>
      <c r="Q68" s="1017">
        <v>1238</v>
      </c>
      <c r="R68" s="1011"/>
      <c r="S68" s="1011"/>
      <c r="T68" s="1011"/>
      <c r="U68" s="1011"/>
      <c r="V68" s="1011">
        <v>1238</v>
      </c>
      <c r="W68" s="1011"/>
      <c r="X68" s="1011"/>
      <c r="Y68" s="1011"/>
      <c r="Z68" s="1011"/>
      <c r="AA68" s="1011" t="s">
        <v>543</v>
      </c>
      <c r="AB68" s="1011"/>
      <c r="AC68" s="1011"/>
      <c r="AD68" s="1011"/>
      <c r="AE68" s="1011"/>
      <c r="AF68" s="1011" t="s">
        <v>543</v>
      </c>
      <c r="AG68" s="1011"/>
      <c r="AH68" s="1011"/>
      <c r="AI68" s="1011"/>
      <c r="AJ68" s="1011"/>
      <c r="AK68" s="1011" t="s">
        <v>544</v>
      </c>
      <c r="AL68" s="1011"/>
      <c r="AM68" s="1011"/>
      <c r="AN68" s="1011"/>
      <c r="AO68" s="1011"/>
      <c r="AP68" s="1011">
        <v>44</v>
      </c>
      <c r="AQ68" s="1011"/>
      <c r="AR68" s="1011"/>
      <c r="AS68" s="1011"/>
      <c r="AT68" s="1011"/>
      <c r="AU68" s="1011" t="s">
        <v>543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546</v>
      </c>
      <c r="C69" s="1004"/>
      <c r="D69" s="1004"/>
      <c r="E69" s="1004"/>
      <c r="F69" s="1004"/>
      <c r="G69" s="1004"/>
      <c r="H69" s="1004"/>
      <c r="I69" s="1004"/>
      <c r="J69" s="1004"/>
      <c r="K69" s="1004"/>
      <c r="L69" s="1004"/>
      <c r="M69" s="1004"/>
      <c r="N69" s="1004"/>
      <c r="O69" s="1004"/>
      <c r="P69" s="1005"/>
      <c r="Q69" s="1006">
        <v>1829</v>
      </c>
      <c r="R69" s="1000"/>
      <c r="S69" s="1000"/>
      <c r="T69" s="1000"/>
      <c r="U69" s="1000"/>
      <c r="V69" s="1000">
        <v>1782</v>
      </c>
      <c r="W69" s="1000"/>
      <c r="X69" s="1000"/>
      <c r="Y69" s="1000"/>
      <c r="Z69" s="1000"/>
      <c r="AA69" s="1000">
        <v>47</v>
      </c>
      <c r="AB69" s="1000"/>
      <c r="AC69" s="1000"/>
      <c r="AD69" s="1000"/>
      <c r="AE69" s="1000"/>
      <c r="AF69" s="1000">
        <v>47</v>
      </c>
      <c r="AG69" s="1000"/>
      <c r="AH69" s="1000"/>
      <c r="AI69" s="1000"/>
      <c r="AJ69" s="1000"/>
      <c r="AK69" s="1000" t="s">
        <v>543</v>
      </c>
      <c r="AL69" s="1000"/>
      <c r="AM69" s="1000"/>
      <c r="AN69" s="1000"/>
      <c r="AO69" s="1000"/>
      <c r="AP69" s="1000">
        <v>85</v>
      </c>
      <c r="AQ69" s="1000"/>
      <c r="AR69" s="1000"/>
      <c r="AS69" s="1000"/>
      <c r="AT69" s="1000"/>
      <c r="AU69" s="1000">
        <v>45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547</v>
      </c>
      <c r="C70" s="1004"/>
      <c r="D70" s="1004"/>
      <c r="E70" s="1004"/>
      <c r="F70" s="1004"/>
      <c r="G70" s="1004"/>
      <c r="H70" s="1004"/>
      <c r="I70" s="1004"/>
      <c r="J70" s="1004"/>
      <c r="K70" s="1004"/>
      <c r="L70" s="1004"/>
      <c r="M70" s="1004"/>
      <c r="N70" s="1004"/>
      <c r="O70" s="1004"/>
      <c r="P70" s="1005"/>
      <c r="Q70" s="1006">
        <v>167</v>
      </c>
      <c r="R70" s="1000"/>
      <c r="S70" s="1000"/>
      <c r="T70" s="1000"/>
      <c r="U70" s="1000"/>
      <c r="V70" s="1000">
        <v>167</v>
      </c>
      <c r="W70" s="1000"/>
      <c r="X70" s="1000"/>
      <c r="Y70" s="1000"/>
      <c r="Z70" s="1000"/>
      <c r="AA70" s="1000" t="s">
        <v>543</v>
      </c>
      <c r="AB70" s="1000"/>
      <c r="AC70" s="1000"/>
      <c r="AD70" s="1000"/>
      <c r="AE70" s="1000"/>
      <c r="AF70" s="1000" t="s">
        <v>543</v>
      </c>
      <c r="AG70" s="1000"/>
      <c r="AH70" s="1000"/>
      <c r="AI70" s="1000"/>
      <c r="AJ70" s="1000"/>
      <c r="AK70" s="1000" t="s">
        <v>543</v>
      </c>
      <c r="AL70" s="1000"/>
      <c r="AM70" s="1000"/>
      <c r="AN70" s="1000"/>
      <c r="AO70" s="1000"/>
      <c r="AP70" s="1000" t="s">
        <v>543</v>
      </c>
      <c r="AQ70" s="1000"/>
      <c r="AR70" s="1000"/>
      <c r="AS70" s="1000"/>
      <c r="AT70" s="1000"/>
      <c r="AU70" s="1000" t="s">
        <v>543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548</v>
      </c>
      <c r="C71" s="1004"/>
      <c r="D71" s="1004"/>
      <c r="E71" s="1004"/>
      <c r="F71" s="1004"/>
      <c r="G71" s="1004"/>
      <c r="H71" s="1004"/>
      <c r="I71" s="1004"/>
      <c r="J71" s="1004"/>
      <c r="K71" s="1004"/>
      <c r="L71" s="1004"/>
      <c r="M71" s="1004"/>
      <c r="N71" s="1004"/>
      <c r="O71" s="1004"/>
      <c r="P71" s="1005"/>
      <c r="Q71" s="1006">
        <v>50</v>
      </c>
      <c r="R71" s="1000"/>
      <c r="S71" s="1000"/>
      <c r="T71" s="1000"/>
      <c r="U71" s="1000"/>
      <c r="V71" s="1000">
        <v>50</v>
      </c>
      <c r="W71" s="1000"/>
      <c r="X71" s="1000"/>
      <c r="Y71" s="1000"/>
      <c r="Z71" s="1000"/>
      <c r="AA71" s="1000" t="s">
        <v>543</v>
      </c>
      <c r="AB71" s="1000"/>
      <c r="AC71" s="1000"/>
      <c r="AD71" s="1000"/>
      <c r="AE71" s="1000"/>
      <c r="AF71" s="1000" t="s">
        <v>543</v>
      </c>
      <c r="AG71" s="1000"/>
      <c r="AH71" s="1000"/>
      <c r="AI71" s="1000"/>
      <c r="AJ71" s="1000"/>
      <c r="AK71" s="1000" t="s">
        <v>543</v>
      </c>
      <c r="AL71" s="1000"/>
      <c r="AM71" s="1000"/>
      <c r="AN71" s="1000"/>
      <c r="AO71" s="1000"/>
      <c r="AP71" s="1000" t="s">
        <v>543</v>
      </c>
      <c r="AQ71" s="1000"/>
      <c r="AR71" s="1000"/>
      <c r="AS71" s="1000"/>
      <c r="AT71" s="1000"/>
      <c r="AU71" s="1000" t="s">
        <v>543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549</v>
      </c>
      <c r="C72" s="1004"/>
      <c r="D72" s="1004"/>
      <c r="E72" s="1004"/>
      <c r="F72" s="1004"/>
      <c r="G72" s="1004"/>
      <c r="H72" s="1004"/>
      <c r="I72" s="1004"/>
      <c r="J72" s="1004"/>
      <c r="K72" s="1004"/>
      <c r="L72" s="1004"/>
      <c r="M72" s="1004"/>
      <c r="N72" s="1004"/>
      <c r="O72" s="1004"/>
      <c r="P72" s="1005"/>
      <c r="Q72" s="1006">
        <v>26</v>
      </c>
      <c r="R72" s="1000"/>
      <c r="S72" s="1000"/>
      <c r="T72" s="1000"/>
      <c r="U72" s="1000"/>
      <c r="V72" s="1000">
        <v>26</v>
      </c>
      <c r="W72" s="1000"/>
      <c r="X72" s="1000"/>
      <c r="Y72" s="1000"/>
      <c r="Z72" s="1000"/>
      <c r="AA72" s="1000" t="s">
        <v>543</v>
      </c>
      <c r="AB72" s="1000"/>
      <c r="AC72" s="1000"/>
      <c r="AD72" s="1000"/>
      <c r="AE72" s="1000"/>
      <c r="AF72" s="1000" t="s">
        <v>543</v>
      </c>
      <c r="AG72" s="1000"/>
      <c r="AH72" s="1000"/>
      <c r="AI72" s="1000"/>
      <c r="AJ72" s="1000"/>
      <c r="AK72" s="1000" t="s">
        <v>543</v>
      </c>
      <c r="AL72" s="1000"/>
      <c r="AM72" s="1000"/>
      <c r="AN72" s="1000"/>
      <c r="AO72" s="1000"/>
      <c r="AP72" s="1000">
        <v>189</v>
      </c>
      <c r="AQ72" s="1000"/>
      <c r="AR72" s="1000"/>
      <c r="AS72" s="1000"/>
      <c r="AT72" s="1000"/>
      <c r="AU72" s="1000">
        <v>12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550</v>
      </c>
      <c r="C73" s="1004"/>
      <c r="D73" s="1004"/>
      <c r="E73" s="1004"/>
      <c r="F73" s="1004"/>
      <c r="G73" s="1004"/>
      <c r="H73" s="1004"/>
      <c r="I73" s="1004"/>
      <c r="J73" s="1004"/>
      <c r="K73" s="1004"/>
      <c r="L73" s="1004"/>
      <c r="M73" s="1004"/>
      <c r="N73" s="1004"/>
      <c r="O73" s="1004"/>
      <c r="P73" s="1005"/>
      <c r="Q73" s="1006">
        <v>151</v>
      </c>
      <c r="R73" s="1000"/>
      <c r="S73" s="1000"/>
      <c r="T73" s="1000"/>
      <c r="U73" s="1000"/>
      <c r="V73" s="1000">
        <v>142</v>
      </c>
      <c r="W73" s="1000"/>
      <c r="X73" s="1000"/>
      <c r="Y73" s="1000"/>
      <c r="Z73" s="1000"/>
      <c r="AA73" s="1000">
        <v>9</v>
      </c>
      <c r="AB73" s="1000"/>
      <c r="AC73" s="1000"/>
      <c r="AD73" s="1000"/>
      <c r="AE73" s="1000"/>
      <c r="AF73" s="1000">
        <v>9</v>
      </c>
      <c r="AG73" s="1000"/>
      <c r="AH73" s="1000"/>
      <c r="AI73" s="1000"/>
      <c r="AJ73" s="1000"/>
      <c r="AK73" s="1000" t="s">
        <v>543</v>
      </c>
      <c r="AL73" s="1000"/>
      <c r="AM73" s="1000"/>
      <c r="AN73" s="1000"/>
      <c r="AO73" s="1000"/>
      <c r="AP73" s="1000" t="s">
        <v>543</v>
      </c>
      <c r="AQ73" s="1000"/>
      <c r="AR73" s="1000"/>
      <c r="AS73" s="1000"/>
      <c r="AT73" s="1000"/>
      <c r="AU73" s="1000" t="s">
        <v>543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551</v>
      </c>
      <c r="C74" s="1004"/>
      <c r="D74" s="1004"/>
      <c r="E74" s="1004"/>
      <c r="F74" s="1004"/>
      <c r="G74" s="1004"/>
      <c r="H74" s="1004"/>
      <c r="I74" s="1004"/>
      <c r="J74" s="1004"/>
      <c r="K74" s="1004"/>
      <c r="L74" s="1004"/>
      <c r="M74" s="1004"/>
      <c r="N74" s="1004"/>
      <c r="O74" s="1004"/>
      <c r="P74" s="1005"/>
      <c r="Q74" s="1006">
        <v>45</v>
      </c>
      <c r="R74" s="1000"/>
      <c r="S74" s="1000"/>
      <c r="T74" s="1000"/>
      <c r="U74" s="1000"/>
      <c r="V74" s="1000">
        <v>43</v>
      </c>
      <c r="W74" s="1000"/>
      <c r="X74" s="1000"/>
      <c r="Y74" s="1000"/>
      <c r="Z74" s="1000"/>
      <c r="AA74" s="1000">
        <v>2</v>
      </c>
      <c r="AB74" s="1000"/>
      <c r="AC74" s="1000"/>
      <c r="AD74" s="1000"/>
      <c r="AE74" s="1000"/>
      <c r="AF74" s="1000">
        <v>2</v>
      </c>
      <c r="AG74" s="1000"/>
      <c r="AH74" s="1000"/>
      <c r="AI74" s="1000"/>
      <c r="AJ74" s="1000"/>
      <c r="AK74" s="1000" t="s">
        <v>543</v>
      </c>
      <c r="AL74" s="1000"/>
      <c r="AM74" s="1000"/>
      <c r="AN74" s="1000"/>
      <c r="AO74" s="1000"/>
      <c r="AP74" s="1000" t="s">
        <v>543</v>
      </c>
      <c r="AQ74" s="1000"/>
      <c r="AR74" s="1000"/>
      <c r="AS74" s="1000"/>
      <c r="AT74" s="1000"/>
      <c r="AU74" s="1000" t="s">
        <v>543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552</v>
      </c>
      <c r="C75" s="1004"/>
      <c r="D75" s="1004"/>
      <c r="E75" s="1004"/>
      <c r="F75" s="1004"/>
      <c r="G75" s="1004"/>
      <c r="H75" s="1004"/>
      <c r="I75" s="1004"/>
      <c r="J75" s="1004"/>
      <c r="K75" s="1004"/>
      <c r="L75" s="1004"/>
      <c r="M75" s="1004"/>
      <c r="N75" s="1004"/>
      <c r="O75" s="1004"/>
      <c r="P75" s="1005"/>
      <c r="Q75" s="1007">
        <v>495</v>
      </c>
      <c r="R75" s="1008"/>
      <c r="S75" s="1008"/>
      <c r="T75" s="1008"/>
      <c r="U75" s="1009"/>
      <c r="V75" s="1010">
        <v>486</v>
      </c>
      <c r="W75" s="1008"/>
      <c r="X75" s="1008"/>
      <c r="Y75" s="1008"/>
      <c r="Z75" s="1009"/>
      <c r="AA75" s="1010">
        <v>9</v>
      </c>
      <c r="AB75" s="1008"/>
      <c r="AC75" s="1008"/>
      <c r="AD75" s="1008"/>
      <c r="AE75" s="1009"/>
      <c r="AF75" s="1010">
        <v>9</v>
      </c>
      <c r="AG75" s="1008"/>
      <c r="AH75" s="1008"/>
      <c r="AI75" s="1008"/>
      <c r="AJ75" s="1009"/>
      <c r="AK75" s="1010" t="s">
        <v>543</v>
      </c>
      <c r="AL75" s="1008"/>
      <c r="AM75" s="1008"/>
      <c r="AN75" s="1008"/>
      <c r="AO75" s="1009"/>
      <c r="AP75" s="1010" t="s">
        <v>543</v>
      </c>
      <c r="AQ75" s="1008"/>
      <c r="AR75" s="1008"/>
      <c r="AS75" s="1008"/>
      <c r="AT75" s="1009"/>
      <c r="AU75" s="1010" t="s">
        <v>543</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553</v>
      </c>
      <c r="C76" s="1004"/>
      <c r="D76" s="1004"/>
      <c r="E76" s="1004"/>
      <c r="F76" s="1004"/>
      <c r="G76" s="1004"/>
      <c r="H76" s="1004"/>
      <c r="I76" s="1004"/>
      <c r="J76" s="1004"/>
      <c r="K76" s="1004"/>
      <c r="L76" s="1004"/>
      <c r="M76" s="1004"/>
      <c r="N76" s="1004"/>
      <c r="O76" s="1004"/>
      <c r="P76" s="1005"/>
      <c r="Q76" s="1007">
        <v>58</v>
      </c>
      <c r="R76" s="1008"/>
      <c r="S76" s="1008"/>
      <c r="T76" s="1008"/>
      <c r="U76" s="1009"/>
      <c r="V76" s="1010">
        <v>50</v>
      </c>
      <c r="W76" s="1008"/>
      <c r="X76" s="1008"/>
      <c r="Y76" s="1008"/>
      <c r="Z76" s="1009"/>
      <c r="AA76" s="1010">
        <v>8</v>
      </c>
      <c r="AB76" s="1008"/>
      <c r="AC76" s="1008"/>
      <c r="AD76" s="1008"/>
      <c r="AE76" s="1009"/>
      <c r="AF76" s="1010">
        <v>8</v>
      </c>
      <c r="AG76" s="1008"/>
      <c r="AH76" s="1008"/>
      <c r="AI76" s="1008"/>
      <c r="AJ76" s="1009"/>
      <c r="AK76" s="1010" t="s">
        <v>543</v>
      </c>
      <c r="AL76" s="1008"/>
      <c r="AM76" s="1008"/>
      <c r="AN76" s="1008"/>
      <c r="AO76" s="1009"/>
      <c r="AP76" s="1010" t="s">
        <v>543</v>
      </c>
      <c r="AQ76" s="1008"/>
      <c r="AR76" s="1008"/>
      <c r="AS76" s="1008"/>
      <c r="AT76" s="1009"/>
      <c r="AU76" s="1010" t="s">
        <v>543</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554</v>
      </c>
      <c r="C77" s="1004"/>
      <c r="D77" s="1004"/>
      <c r="E77" s="1004"/>
      <c r="F77" s="1004"/>
      <c r="G77" s="1004"/>
      <c r="H77" s="1004"/>
      <c r="I77" s="1004"/>
      <c r="J77" s="1004"/>
      <c r="K77" s="1004"/>
      <c r="L77" s="1004"/>
      <c r="M77" s="1004"/>
      <c r="N77" s="1004"/>
      <c r="O77" s="1004"/>
      <c r="P77" s="1005"/>
      <c r="Q77" s="1007">
        <v>143587</v>
      </c>
      <c r="R77" s="1008"/>
      <c r="S77" s="1008"/>
      <c r="T77" s="1008"/>
      <c r="U77" s="1009"/>
      <c r="V77" s="1010">
        <v>136996</v>
      </c>
      <c r="W77" s="1008"/>
      <c r="X77" s="1008"/>
      <c r="Y77" s="1008"/>
      <c r="Z77" s="1009"/>
      <c r="AA77" s="1010">
        <v>6591</v>
      </c>
      <c r="AB77" s="1008"/>
      <c r="AC77" s="1008"/>
      <c r="AD77" s="1008"/>
      <c r="AE77" s="1009"/>
      <c r="AF77" s="1010">
        <v>6591</v>
      </c>
      <c r="AG77" s="1008"/>
      <c r="AH77" s="1008"/>
      <c r="AI77" s="1008"/>
      <c r="AJ77" s="1009"/>
      <c r="AK77" s="1010" t="s">
        <v>543</v>
      </c>
      <c r="AL77" s="1008"/>
      <c r="AM77" s="1008"/>
      <c r="AN77" s="1008"/>
      <c r="AO77" s="1009"/>
      <c r="AP77" s="1010" t="s">
        <v>543</v>
      </c>
      <c r="AQ77" s="1008"/>
      <c r="AR77" s="1008"/>
      <c r="AS77" s="1008"/>
      <c r="AT77" s="1009"/>
      <c r="AU77" s="1010" t="s">
        <v>543</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6666</v>
      </c>
      <c r="AG88" s="988"/>
      <c r="AH88" s="988"/>
      <c r="AI88" s="988"/>
      <c r="AJ88" s="988"/>
      <c r="AK88" s="992"/>
      <c r="AL88" s="992"/>
      <c r="AM88" s="992"/>
      <c r="AN88" s="992"/>
      <c r="AO88" s="992"/>
      <c r="AP88" s="988">
        <v>318</v>
      </c>
      <c r="AQ88" s="988"/>
      <c r="AR88" s="988"/>
      <c r="AS88" s="988"/>
      <c r="AT88" s="988"/>
      <c r="AU88" s="988">
        <v>57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56</v>
      </c>
      <c r="CS102" s="980"/>
      <c r="CT102" s="980"/>
      <c r="CU102" s="980"/>
      <c r="CV102" s="981"/>
      <c r="CW102" s="979"/>
      <c r="CX102" s="980"/>
      <c r="CY102" s="980"/>
      <c r="CZ102" s="980"/>
      <c r="DA102" s="981"/>
      <c r="DB102" s="979"/>
      <c r="DC102" s="980"/>
      <c r="DD102" s="980"/>
      <c r="DE102" s="980"/>
      <c r="DF102" s="981"/>
      <c r="DG102" s="979">
        <v>152</v>
      </c>
      <c r="DH102" s="980"/>
      <c r="DI102" s="980"/>
      <c r="DJ102" s="980"/>
      <c r="DK102" s="981"/>
      <c r="DL102" s="979">
        <v>46</v>
      </c>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287</v>
      </c>
      <c r="AG109" s="923"/>
      <c r="AH109" s="923"/>
      <c r="AI109" s="923"/>
      <c r="AJ109" s="924"/>
      <c r="AK109" s="925" t="s">
        <v>286</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287</v>
      </c>
      <c r="BW109" s="923"/>
      <c r="BX109" s="923"/>
      <c r="BY109" s="923"/>
      <c r="BZ109" s="924"/>
      <c r="CA109" s="925" t="s">
        <v>286</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287</v>
      </c>
      <c r="DM109" s="923"/>
      <c r="DN109" s="923"/>
      <c r="DO109" s="923"/>
      <c r="DP109" s="924"/>
      <c r="DQ109" s="925" t="s">
        <v>286</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2338106</v>
      </c>
      <c r="AB110" s="916"/>
      <c r="AC110" s="916"/>
      <c r="AD110" s="916"/>
      <c r="AE110" s="917"/>
      <c r="AF110" s="918">
        <v>2237964</v>
      </c>
      <c r="AG110" s="916"/>
      <c r="AH110" s="916"/>
      <c r="AI110" s="916"/>
      <c r="AJ110" s="917"/>
      <c r="AK110" s="918">
        <v>2307131</v>
      </c>
      <c r="AL110" s="916"/>
      <c r="AM110" s="916"/>
      <c r="AN110" s="916"/>
      <c r="AO110" s="917"/>
      <c r="AP110" s="919">
        <v>39.799999999999997</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18554279</v>
      </c>
      <c r="BR110" s="863"/>
      <c r="BS110" s="863"/>
      <c r="BT110" s="863"/>
      <c r="BU110" s="863"/>
      <c r="BV110" s="863">
        <v>18451342</v>
      </c>
      <c r="BW110" s="863"/>
      <c r="BX110" s="863"/>
      <c r="BY110" s="863"/>
      <c r="BZ110" s="863"/>
      <c r="CA110" s="863">
        <v>18114602</v>
      </c>
      <c r="CB110" s="863"/>
      <c r="CC110" s="863"/>
      <c r="CD110" s="863"/>
      <c r="CE110" s="863"/>
      <c r="CF110" s="887">
        <v>312.7</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228360</v>
      </c>
      <c r="BR111" s="835"/>
      <c r="BS111" s="835"/>
      <c r="BT111" s="835"/>
      <c r="BU111" s="835"/>
      <c r="BV111" s="835">
        <v>176333</v>
      </c>
      <c r="BW111" s="835"/>
      <c r="BX111" s="835"/>
      <c r="BY111" s="835"/>
      <c r="BZ111" s="835"/>
      <c r="CA111" s="835">
        <v>146454</v>
      </c>
      <c r="CB111" s="835"/>
      <c r="CC111" s="835"/>
      <c r="CD111" s="835"/>
      <c r="CE111" s="835"/>
      <c r="CF111" s="896">
        <v>2.5</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3508596</v>
      </c>
      <c r="BR112" s="835"/>
      <c r="BS112" s="835"/>
      <c r="BT112" s="835"/>
      <c r="BU112" s="835"/>
      <c r="BV112" s="835">
        <v>4293138</v>
      </c>
      <c r="BW112" s="835"/>
      <c r="BX112" s="835"/>
      <c r="BY112" s="835"/>
      <c r="BZ112" s="835"/>
      <c r="CA112" s="835">
        <v>4222011</v>
      </c>
      <c r="CB112" s="835"/>
      <c r="CC112" s="835"/>
      <c r="CD112" s="835"/>
      <c r="CE112" s="835"/>
      <c r="CF112" s="896">
        <v>72.900000000000006</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286328</v>
      </c>
      <c r="AB113" s="944"/>
      <c r="AC113" s="944"/>
      <c r="AD113" s="944"/>
      <c r="AE113" s="945"/>
      <c r="AF113" s="946">
        <v>294360</v>
      </c>
      <c r="AG113" s="944"/>
      <c r="AH113" s="944"/>
      <c r="AI113" s="944"/>
      <c r="AJ113" s="945"/>
      <c r="AK113" s="946">
        <v>282235</v>
      </c>
      <c r="AL113" s="944"/>
      <c r="AM113" s="944"/>
      <c r="AN113" s="944"/>
      <c r="AO113" s="945"/>
      <c r="AP113" s="947">
        <v>4.9000000000000004</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250523</v>
      </c>
      <c r="BR113" s="835"/>
      <c r="BS113" s="835"/>
      <c r="BT113" s="835"/>
      <c r="BU113" s="835"/>
      <c r="BV113" s="835">
        <v>89069</v>
      </c>
      <c r="BW113" s="835"/>
      <c r="BX113" s="835"/>
      <c r="BY113" s="835"/>
      <c r="BZ113" s="835"/>
      <c r="CA113" s="835">
        <v>56975</v>
      </c>
      <c r="CB113" s="835"/>
      <c r="CC113" s="835"/>
      <c r="CD113" s="835"/>
      <c r="CE113" s="835"/>
      <c r="CF113" s="896">
        <v>1</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194154</v>
      </c>
      <c r="AB114" s="798"/>
      <c r="AC114" s="798"/>
      <c r="AD114" s="798"/>
      <c r="AE114" s="799"/>
      <c r="AF114" s="800">
        <v>141771</v>
      </c>
      <c r="AG114" s="798"/>
      <c r="AH114" s="798"/>
      <c r="AI114" s="798"/>
      <c r="AJ114" s="799"/>
      <c r="AK114" s="800">
        <v>49356</v>
      </c>
      <c r="AL114" s="798"/>
      <c r="AM114" s="798"/>
      <c r="AN114" s="798"/>
      <c r="AO114" s="799"/>
      <c r="AP114" s="845">
        <v>0.9</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2164995</v>
      </c>
      <c r="BR114" s="835"/>
      <c r="BS114" s="835"/>
      <c r="BT114" s="835"/>
      <c r="BU114" s="835"/>
      <c r="BV114" s="835">
        <v>1998595</v>
      </c>
      <c r="BW114" s="835"/>
      <c r="BX114" s="835"/>
      <c r="BY114" s="835"/>
      <c r="BZ114" s="835"/>
      <c r="CA114" s="835">
        <v>1870025</v>
      </c>
      <c r="CB114" s="835"/>
      <c r="CC114" s="835"/>
      <c r="CD114" s="835"/>
      <c r="CE114" s="835"/>
      <c r="CF114" s="896">
        <v>32.299999999999997</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22669</v>
      </c>
      <c r="AB115" s="944"/>
      <c r="AC115" s="944"/>
      <c r="AD115" s="944"/>
      <c r="AE115" s="945"/>
      <c r="AF115" s="946">
        <v>52812</v>
      </c>
      <c r="AG115" s="944"/>
      <c r="AH115" s="944"/>
      <c r="AI115" s="944"/>
      <c r="AJ115" s="945"/>
      <c r="AK115" s="946">
        <v>32552</v>
      </c>
      <c r="AL115" s="944"/>
      <c r="AM115" s="944"/>
      <c r="AN115" s="944"/>
      <c r="AO115" s="945"/>
      <c r="AP115" s="947">
        <v>0.6</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887</v>
      </c>
      <c r="AB116" s="798"/>
      <c r="AC116" s="798"/>
      <c r="AD116" s="798"/>
      <c r="AE116" s="799"/>
      <c r="AF116" s="800">
        <v>305</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22951</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2842144</v>
      </c>
      <c r="AB117" s="930"/>
      <c r="AC117" s="930"/>
      <c r="AD117" s="930"/>
      <c r="AE117" s="931"/>
      <c r="AF117" s="932">
        <v>2727212</v>
      </c>
      <c r="AG117" s="930"/>
      <c r="AH117" s="930"/>
      <c r="AI117" s="930"/>
      <c r="AJ117" s="931"/>
      <c r="AK117" s="932">
        <v>2671274</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287</v>
      </c>
      <c r="AG118" s="923"/>
      <c r="AH118" s="923"/>
      <c r="AI118" s="923"/>
      <c r="AJ118" s="924"/>
      <c r="AK118" s="925" t="s">
        <v>286</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435</v>
      </c>
      <c r="BP119" s="899"/>
      <c r="BQ119" s="903">
        <v>24706753</v>
      </c>
      <c r="BR119" s="866"/>
      <c r="BS119" s="866"/>
      <c r="BT119" s="866"/>
      <c r="BU119" s="866"/>
      <c r="BV119" s="866">
        <v>25008477</v>
      </c>
      <c r="BW119" s="866"/>
      <c r="BX119" s="866"/>
      <c r="BY119" s="866"/>
      <c r="BZ119" s="866"/>
      <c r="CA119" s="866">
        <v>24410067</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205409</v>
      </c>
      <c r="DH119" s="781"/>
      <c r="DI119" s="781"/>
      <c r="DJ119" s="781"/>
      <c r="DK119" s="782"/>
      <c r="DL119" s="783">
        <v>176333</v>
      </c>
      <c r="DM119" s="781"/>
      <c r="DN119" s="781"/>
      <c r="DO119" s="781"/>
      <c r="DP119" s="782"/>
      <c r="DQ119" s="783">
        <v>146454</v>
      </c>
      <c r="DR119" s="781"/>
      <c r="DS119" s="781"/>
      <c r="DT119" s="781"/>
      <c r="DU119" s="782"/>
      <c r="DV119" s="869">
        <v>2.5</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986777</v>
      </c>
      <c r="BR120" s="863"/>
      <c r="BS120" s="863"/>
      <c r="BT120" s="863"/>
      <c r="BU120" s="863"/>
      <c r="BV120" s="863">
        <v>1415970</v>
      </c>
      <c r="BW120" s="863"/>
      <c r="BX120" s="863"/>
      <c r="BY120" s="863"/>
      <c r="BZ120" s="863"/>
      <c r="CA120" s="863">
        <v>1874088</v>
      </c>
      <c r="CB120" s="863"/>
      <c r="CC120" s="863"/>
      <c r="CD120" s="863"/>
      <c r="CE120" s="863"/>
      <c r="CF120" s="887">
        <v>32.299999999999997</v>
      </c>
      <c r="CG120" s="888"/>
      <c r="CH120" s="888"/>
      <c r="CI120" s="888"/>
      <c r="CJ120" s="888"/>
      <c r="CK120" s="889" t="s">
        <v>439</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3200632</v>
      </c>
      <c r="DH120" s="863"/>
      <c r="DI120" s="863"/>
      <c r="DJ120" s="863"/>
      <c r="DK120" s="863"/>
      <c r="DL120" s="863">
        <v>3995111</v>
      </c>
      <c r="DM120" s="863"/>
      <c r="DN120" s="863"/>
      <c r="DO120" s="863"/>
      <c r="DP120" s="863"/>
      <c r="DQ120" s="863">
        <v>3924966</v>
      </c>
      <c r="DR120" s="863"/>
      <c r="DS120" s="863"/>
      <c r="DT120" s="863"/>
      <c r="DU120" s="863"/>
      <c r="DV120" s="864">
        <v>67.7</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791762</v>
      </c>
      <c r="BR121" s="835"/>
      <c r="BS121" s="835"/>
      <c r="BT121" s="835"/>
      <c r="BU121" s="835"/>
      <c r="BV121" s="835">
        <v>613466</v>
      </c>
      <c r="BW121" s="835"/>
      <c r="BX121" s="835"/>
      <c r="BY121" s="835"/>
      <c r="BZ121" s="835"/>
      <c r="CA121" s="835">
        <v>459754</v>
      </c>
      <c r="CB121" s="835"/>
      <c r="CC121" s="835"/>
      <c r="CD121" s="835"/>
      <c r="CE121" s="835"/>
      <c r="CF121" s="896">
        <v>7.9</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255835</v>
      </c>
      <c r="DH121" s="835"/>
      <c r="DI121" s="835"/>
      <c r="DJ121" s="835"/>
      <c r="DK121" s="835"/>
      <c r="DL121" s="835">
        <v>249350</v>
      </c>
      <c r="DM121" s="835"/>
      <c r="DN121" s="835"/>
      <c r="DO121" s="835"/>
      <c r="DP121" s="835"/>
      <c r="DQ121" s="835">
        <v>251915</v>
      </c>
      <c r="DR121" s="835"/>
      <c r="DS121" s="835"/>
      <c r="DT121" s="835"/>
      <c r="DU121" s="835"/>
      <c r="DV121" s="812">
        <v>4.3</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13522684</v>
      </c>
      <c r="BR122" s="866"/>
      <c r="BS122" s="866"/>
      <c r="BT122" s="866"/>
      <c r="BU122" s="866"/>
      <c r="BV122" s="866">
        <v>13595775</v>
      </c>
      <c r="BW122" s="866"/>
      <c r="BX122" s="866"/>
      <c r="BY122" s="866"/>
      <c r="BZ122" s="866"/>
      <c r="CA122" s="866">
        <v>13711437</v>
      </c>
      <c r="CB122" s="866"/>
      <c r="CC122" s="866"/>
      <c r="CD122" s="866"/>
      <c r="CE122" s="866"/>
      <c r="CF122" s="867">
        <v>236.7</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52129</v>
      </c>
      <c r="DH122" s="835"/>
      <c r="DI122" s="835"/>
      <c r="DJ122" s="835"/>
      <c r="DK122" s="835"/>
      <c r="DL122" s="835">
        <v>48677</v>
      </c>
      <c r="DM122" s="835"/>
      <c r="DN122" s="835"/>
      <c r="DO122" s="835"/>
      <c r="DP122" s="835"/>
      <c r="DQ122" s="835">
        <v>45130</v>
      </c>
      <c r="DR122" s="835"/>
      <c r="DS122" s="835"/>
      <c r="DT122" s="835"/>
      <c r="DU122" s="835"/>
      <c r="DV122" s="812">
        <v>0.8</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443</v>
      </c>
      <c r="BP123" s="899"/>
      <c r="BQ123" s="853">
        <v>15301223</v>
      </c>
      <c r="BR123" s="854"/>
      <c r="BS123" s="854"/>
      <c r="BT123" s="854"/>
      <c r="BU123" s="854"/>
      <c r="BV123" s="854">
        <v>15625211</v>
      </c>
      <c r="BW123" s="854"/>
      <c r="BX123" s="854"/>
      <c r="BY123" s="854"/>
      <c r="BZ123" s="854"/>
      <c r="CA123" s="854">
        <v>16045279</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162.80000000000001</v>
      </c>
      <c r="BR124" s="852"/>
      <c r="BS124" s="852"/>
      <c r="BT124" s="852"/>
      <c r="BU124" s="852"/>
      <c r="BV124" s="852">
        <v>158.5</v>
      </c>
      <c r="BW124" s="852"/>
      <c r="BX124" s="852"/>
      <c r="BY124" s="852"/>
      <c r="BZ124" s="852"/>
      <c r="CA124" s="852">
        <v>144.30000000000001</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22669</v>
      </c>
      <c r="AB127" s="798"/>
      <c r="AC127" s="798"/>
      <c r="AD127" s="798"/>
      <c r="AE127" s="799"/>
      <c r="AF127" s="800">
        <v>52812</v>
      </c>
      <c r="AG127" s="798"/>
      <c r="AH127" s="798"/>
      <c r="AI127" s="798"/>
      <c r="AJ127" s="799"/>
      <c r="AK127" s="800">
        <v>32552</v>
      </c>
      <c r="AL127" s="798"/>
      <c r="AM127" s="798"/>
      <c r="AN127" s="798"/>
      <c r="AO127" s="799"/>
      <c r="AP127" s="845">
        <v>0.6</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223402</v>
      </c>
      <c r="AB128" s="819"/>
      <c r="AC128" s="819"/>
      <c r="AD128" s="819"/>
      <c r="AE128" s="820"/>
      <c r="AF128" s="821">
        <v>262151</v>
      </c>
      <c r="AG128" s="819"/>
      <c r="AH128" s="819"/>
      <c r="AI128" s="819"/>
      <c r="AJ128" s="820"/>
      <c r="AK128" s="821">
        <v>204139</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113</v>
      </c>
      <c r="BG128" s="805"/>
      <c r="BH128" s="805"/>
      <c r="BI128" s="805"/>
      <c r="BJ128" s="805"/>
      <c r="BK128" s="805"/>
      <c r="BL128" s="828"/>
      <c r="BM128" s="804">
        <v>13.98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7367356</v>
      </c>
      <c r="AB129" s="798"/>
      <c r="AC129" s="798"/>
      <c r="AD129" s="798"/>
      <c r="AE129" s="799"/>
      <c r="AF129" s="800">
        <v>7467854</v>
      </c>
      <c r="AG129" s="798"/>
      <c r="AH129" s="798"/>
      <c r="AI129" s="798"/>
      <c r="AJ129" s="799"/>
      <c r="AK129" s="800">
        <v>7194715</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113</v>
      </c>
      <c r="BG129" s="788"/>
      <c r="BH129" s="788"/>
      <c r="BI129" s="788"/>
      <c r="BJ129" s="788"/>
      <c r="BK129" s="788"/>
      <c r="BL129" s="789"/>
      <c r="BM129" s="787">
        <v>18.98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1591613</v>
      </c>
      <c r="AB130" s="798"/>
      <c r="AC130" s="798"/>
      <c r="AD130" s="798"/>
      <c r="AE130" s="799"/>
      <c r="AF130" s="800">
        <v>1549165</v>
      </c>
      <c r="AG130" s="798"/>
      <c r="AH130" s="798"/>
      <c r="AI130" s="798"/>
      <c r="AJ130" s="799"/>
      <c r="AK130" s="800">
        <v>1400887</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17.2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5775743</v>
      </c>
      <c r="AB131" s="781"/>
      <c r="AC131" s="781"/>
      <c r="AD131" s="781"/>
      <c r="AE131" s="782"/>
      <c r="AF131" s="783">
        <v>5918689</v>
      </c>
      <c r="AG131" s="781"/>
      <c r="AH131" s="781"/>
      <c r="AI131" s="781"/>
      <c r="AJ131" s="782"/>
      <c r="AK131" s="783">
        <v>5793828</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144.30000000000001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17.783495559999999</v>
      </c>
      <c r="AB132" s="761"/>
      <c r="AC132" s="761"/>
      <c r="AD132" s="761"/>
      <c r="AE132" s="762"/>
      <c r="AF132" s="763">
        <v>15.47464312</v>
      </c>
      <c r="AG132" s="761"/>
      <c r="AH132" s="761"/>
      <c r="AI132" s="761"/>
      <c r="AJ132" s="762"/>
      <c r="AK132" s="763">
        <v>18.403169720000001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19.399999999999999</v>
      </c>
      <c r="AB133" s="740"/>
      <c r="AC133" s="740"/>
      <c r="AD133" s="740"/>
      <c r="AE133" s="741"/>
      <c r="AF133" s="739">
        <v>17.7</v>
      </c>
      <c r="AG133" s="740"/>
      <c r="AH133" s="740"/>
      <c r="AI133" s="740"/>
      <c r="AJ133" s="741"/>
      <c r="AK133" s="739">
        <v>17.2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election activeCell="D42" sqref="D42"/>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1957113</v>
      </c>
      <c r="L9" s="266">
        <v>85741</v>
      </c>
      <c r="M9" s="267">
        <v>88814</v>
      </c>
      <c r="N9" s="268">
        <v>-3.5</v>
      </c>
    </row>
    <row r="10" spans="1:16" x14ac:dyDescent="0.15">
      <c r="A10" s="250"/>
      <c r="B10" s="246"/>
      <c r="C10" s="246"/>
      <c r="D10" s="246"/>
      <c r="E10" s="246"/>
      <c r="F10" s="246"/>
      <c r="G10" s="1166" t="s">
        <v>477</v>
      </c>
      <c r="H10" s="1167"/>
      <c r="I10" s="1167"/>
      <c r="J10" s="1168"/>
      <c r="K10" s="269">
        <v>166584</v>
      </c>
      <c r="L10" s="270">
        <v>7298</v>
      </c>
      <c r="M10" s="271">
        <v>7348</v>
      </c>
      <c r="N10" s="272">
        <v>-0.7</v>
      </c>
    </row>
    <row r="11" spans="1:16" ht="13.5" customHeight="1" x14ac:dyDescent="0.15">
      <c r="A11" s="250"/>
      <c r="B11" s="246"/>
      <c r="C11" s="246"/>
      <c r="D11" s="246"/>
      <c r="E11" s="246"/>
      <c r="F11" s="246"/>
      <c r="G11" s="1166" t="s">
        <v>478</v>
      </c>
      <c r="H11" s="1167"/>
      <c r="I11" s="1167"/>
      <c r="J11" s="1168"/>
      <c r="K11" s="269">
        <v>402104</v>
      </c>
      <c r="L11" s="270">
        <v>17616</v>
      </c>
      <c r="M11" s="271">
        <v>9064</v>
      </c>
      <c r="N11" s="272">
        <v>94.4</v>
      </c>
    </row>
    <row r="12" spans="1:16" ht="13.5" customHeight="1" x14ac:dyDescent="0.15">
      <c r="A12" s="250"/>
      <c r="B12" s="246"/>
      <c r="C12" s="246"/>
      <c r="D12" s="246"/>
      <c r="E12" s="246"/>
      <c r="F12" s="246"/>
      <c r="G12" s="1166" t="s">
        <v>479</v>
      </c>
      <c r="H12" s="1167"/>
      <c r="I12" s="1167"/>
      <c r="J12" s="1168"/>
      <c r="K12" s="269" t="s">
        <v>480</v>
      </c>
      <c r="L12" s="270" t="s">
        <v>480</v>
      </c>
      <c r="M12" s="271">
        <v>917</v>
      </c>
      <c r="N12" s="272" t="s">
        <v>480</v>
      </c>
    </row>
    <row r="13" spans="1:16" ht="13.5" customHeight="1" x14ac:dyDescent="0.15">
      <c r="A13" s="250"/>
      <c r="B13" s="246"/>
      <c r="C13" s="246"/>
      <c r="D13" s="246"/>
      <c r="E13" s="246"/>
      <c r="F13" s="246"/>
      <c r="G13" s="1166" t="s">
        <v>481</v>
      </c>
      <c r="H13" s="1167"/>
      <c r="I13" s="1167"/>
      <c r="J13" s="1168"/>
      <c r="K13" s="269" t="s">
        <v>480</v>
      </c>
      <c r="L13" s="270" t="s">
        <v>480</v>
      </c>
      <c r="M13" s="271">
        <v>11</v>
      </c>
      <c r="N13" s="272" t="s">
        <v>480</v>
      </c>
    </row>
    <row r="14" spans="1:16" ht="13.5" customHeight="1" x14ac:dyDescent="0.15">
      <c r="A14" s="250"/>
      <c r="B14" s="246"/>
      <c r="C14" s="246"/>
      <c r="D14" s="246"/>
      <c r="E14" s="246"/>
      <c r="F14" s="246"/>
      <c r="G14" s="1166" t="s">
        <v>482</v>
      </c>
      <c r="H14" s="1167"/>
      <c r="I14" s="1167"/>
      <c r="J14" s="1168"/>
      <c r="K14" s="269">
        <v>148826</v>
      </c>
      <c r="L14" s="270">
        <v>6520</v>
      </c>
      <c r="M14" s="271">
        <v>3976</v>
      </c>
      <c r="N14" s="272">
        <v>64</v>
      </c>
    </row>
    <row r="15" spans="1:16" ht="13.5" customHeight="1" x14ac:dyDescent="0.15">
      <c r="A15" s="250"/>
      <c r="B15" s="246"/>
      <c r="C15" s="246"/>
      <c r="D15" s="246"/>
      <c r="E15" s="246"/>
      <c r="F15" s="246"/>
      <c r="G15" s="1166" t="s">
        <v>483</v>
      </c>
      <c r="H15" s="1167"/>
      <c r="I15" s="1167"/>
      <c r="J15" s="1168"/>
      <c r="K15" s="269">
        <v>18004</v>
      </c>
      <c r="L15" s="270">
        <v>789</v>
      </c>
      <c r="M15" s="271">
        <v>2094</v>
      </c>
      <c r="N15" s="272">
        <v>-62.3</v>
      </c>
    </row>
    <row r="16" spans="1:16" x14ac:dyDescent="0.15">
      <c r="A16" s="250"/>
      <c r="B16" s="246"/>
      <c r="C16" s="246"/>
      <c r="D16" s="246"/>
      <c r="E16" s="246"/>
      <c r="F16" s="246"/>
      <c r="G16" s="1169" t="s">
        <v>484</v>
      </c>
      <c r="H16" s="1170"/>
      <c r="I16" s="1170"/>
      <c r="J16" s="1171"/>
      <c r="K16" s="270">
        <v>-265916</v>
      </c>
      <c r="L16" s="270">
        <v>-11650</v>
      </c>
      <c r="M16" s="271">
        <v>-9674</v>
      </c>
      <c r="N16" s="272">
        <v>20.399999999999999</v>
      </c>
    </row>
    <row r="17" spans="1:16" x14ac:dyDescent="0.15">
      <c r="A17" s="250"/>
      <c r="B17" s="246"/>
      <c r="C17" s="246"/>
      <c r="D17" s="246"/>
      <c r="E17" s="246"/>
      <c r="F17" s="246"/>
      <c r="G17" s="1169" t="s">
        <v>170</v>
      </c>
      <c r="H17" s="1170"/>
      <c r="I17" s="1170"/>
      <c r="J17" s="1171"/>
      <c r="K17" s="270">
        <v>2426715</v>
      </c>
      <c r="L17" s="270">
        <v>106314</v>
      </c>
      <c r="M17" s="271">
        <v>102550</v>
      </c>
      <c r="N17" s="272">
        <v>3.7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9.81</v>
      </c>
      <c r="L21" s="283">
        <v>9.9600000000000009</v>
      </c>
      <c r="M21" s="284">
        <v>-0.15</v>
      </c>
      <c r="N21" s="251"/>
      <c r="O21" s="285"/>
      <c r="P21" s="281"/>
    </row>
    <row r="22" spans="1:16" s="286" customFormat="1" x14ac:dyDescent="0.15">
      <c r="A22" s="281"/>
      <c r="B22" s="251"/>
      <c r="C22" s="251"/>
      <c r="D22" s="251"/>
      <c r="E22" s="251"/>
      <c r="F22" s="251"/>
      <c r="G22" s="1163" t="s">
        <v>490</v>
      </c>
      <c r="H22" s="1164"/>
      <c r="I22" s="1164"/>
      <c r="J22" s="1165"/>
      <c r="K22" s="287">
        <v>97.3</v>
      </c>
      <c r="L22" s="288">
        <v>97.8</v>
      </c>
      <c r="M22" s="289">
        <v>-0.5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2307131</v>
      </c>
      <c r="L32" s="296">
        <v>101075</v>
      </c>
      <c r="M32" s="297">
        <v>68120</v>
      </c>
      <c r="N32" s="298">
        <v>48.4</v>
      </c>
    </row>
    <row r="33" spans="1:16" ht="13.5" customHeight="1" x14ac:dyDescent="0.15">
      <c r="A33" s="250"/>
      <c r="B33" s="246"/>
      <c r="C33" s="246"/>
      <c r="D33" s="246"/>
      <c r="E33" s="246"/>
      <c r="F33" s="246"/>
      <c r="G33" s="1154" t="s">
        <v>495</v>
      </c>
      <c r="H33" s="1155"/>
      <c r="I33" s="1155"/>
      <c r="J33" s="1156"/>
      <c r="K33" s="296" t="s">
        <v>480</v>
      </c>
      <c r="L33" s="296" t="s">
        <v>480</v>
      </c>
      <c r="M33" s="297" t="s">
        <v>480</v>
      </c>
      <c r="N33" s="298" t="s">
        <v>480</v>
      </c>
    </row>
    <row r="34" spans="1:16" ht="27" customHeight="1" x14ac:dyDescent="0.15">
      <c r="A34" s="250"/>
      <c r="B34" s="246"/>
      <c r="C34" s="246"/>
      <c r="D34" s="246"/>
      <c r="E34" s="246"/>
      <c r="F34" s="246"/>
      <c r="G34" s="1154" t="s">
        <v>496</v>
      </c>
      <c r="H34" s="1155"/>
      <c r="I34" s="1155"/>
      <c r="J34" s="1156"/>
      <c r="K34" s="296" t="s">
        <v>480</v>
      </c>
      <c r="L34" s="296" t="s">
        <v>480</v>
      </c>
      <c r="M34" s="297">
        <v>13</v>
      </c>
      <c r="N34" s="298" t="s">
        <v>480</v>
      </c>
    </row>
    <row r="35" spans="1:16" ht="27" customHeight="1" x14ac:dyDescent="0.15">
      <c r="A35" s="250"/>
      <c r="B35" s="246"/>
      <c r="C35" s="246"/>
      <c r="D35" s="246"/>
      <c r="E35" s="246"/>
      <c r="F35" s="246"/>
      <c r="G35" s="1154" t="s">
        <v>497</v>
      </c>
      <c r="H35" s="1155"/>
      <c r="I35" s="1155"/>
      <c r="J35" s="1156"/>
      <c r="K35" s="296">
        <v>282235</v>
      </c>
      <c r="L35" s="296">
        <v>12365</v>
      </c>
      <c r="M35" s="297">
        <v>17609</v>
      </c>
      <c r="N35" s="298">
        <v>-29.8</v>
      </c>
    </row>
    <row r="36" spans="1:16" ht="27" customHeight="1" x14ac:dyDescent="0.15">
      <c r="A36" s="250"/>
      <c r="B36" s="246"/>
      <c r="C36" s="246"/>
      <c r="D36" s="246"/>
      <c r="E36" s="246"/>
      <c r="F36" s="246"/>
      <c r="G36" s="1154" t="s">
        <v>498</v>
      </c>
      <c r="H36" s="1155"/>
      <c r="I36" s="1155"/>
      <c r="J36" s="1156"/>
      <c r="K36" s="296">
        <v>49356</v>
      </c>
      <c r="L36" s="296">
        <v>2162</v>
      </c>
      <c r="M36" s="297">
        <v>2944</v>
      </c>
      <c r="N36" s="298">
        <v>-26.6</v>
      </c>
    </row>
    <row r="37" spans="1:16" ht="13.5" customHeight="1" x14ac:dyDescent="0.15">
      <c r="A37" s="250"/>
      <c r="B37" s="246"/>
      <c r="C37" s="246"/>
      <c r="D37" s="246"/>
      <c r="E37" s="246"/>
      <c r="F37" s="246"/>
      <c r="G37" s="1154" t="s">
        <v>499</v>
      </c>
      <c r="H37" s="1155"/>
      <c r="I37" s="1155"/>
      <c r="J37" s="1156"/>
      <c r="K37" s="296">
        <v>32552</v>
      </c>
      <c r="L37" s="296">
        <v>1426</v>
      </c>
      <c r="M37" s="297">
        <v>1200</v>
      </c>
      <c r="N37" s="298">
        <v>18.8</v>
      </c>
    </row>
    <row r="38" spans="1:16" ht="27" customHeight="1" x14ac:dyDescent="0.15">
      <c r="A38" s="250"/>
      <c r="B38" s="246"/>
      <c r="C38" s="246"/>
      <c r="D38" s="246"/>
      <c r="E38" s="246"/>
      <c r="F38" s="246"/>
      <c r="G38" s="1157" t="s">
        <v>500</v>
      </c>
      <c r="H38" s="1158"/>
      <c r="I38" s="1158"/>
      <c r="J38" s="1159"/>
      <c r="K38" s="299" t="s">
        <v>480</v>
      </c>
      <c r="L38" s="299" t="s">
        <v>480</v>
      </c>
      <c r="M38" s="300">
        <v>5</v>
      </c>
      <c r="N38" s="301" t="s">
        <v>480</v>
      </c>
      <c r="O38" s="295"/>
    </row>
    <row r="39" spans="1:16" x14ac:dyDescent="0.15">
      <c r="A39" s="250"/>
      <c r="B39" s="246"/>
      <c r="C39" s="246"/>
      <c r="D39" s="246"/>
      <c r="E39" s="246"/>
      <c r="F39" s="246"/>
      <c r="G39" s="1157" t="s">
        <v>501</v>
      </c>
      <c r="H39" s="1158"/>
      <c r="I39" s="1158"/>
      <c r="J39" s="1159"/>
      <c r="K39" s="302">
        <v>-204139</v>
      </c>
      <c r="L39" s="302">
        <v>-8943</v>
      </c>
      <c r="M39" s="303">
        <v>-3946</v>
      </c>
      <c r="N39" s="304">
        <v>126.6</v>
      </c>
      <c r="O39" s="295"/>
    </row>
    <row r="40" spans="1:16" ht="27" customHeight="1" x14ac:dyDescent="0.15">
      <c r="A40" s="250"/>
      <c r="B40" s="246"/>
      <c r="C40" s="246"/>
      <c r="D40" s="246"/>
      <c r="E40" s="246"/>
      <c r="F40" s="246"/>
      <c r="G40" s="1154" t="s">
        <v>502</v>
      </c>
      <c r="H40" s="1155"/>
      <c r="I40" s="1155"/>
      <c r="J40" s="1156"/>
      <c r="K40" s="302">
        <v>-1400887</v>
      </c>
      <c r="L40" s="302">
        <v>-61372</v>
      </c>
      <c r="M40" s="303">
        <v>-59158</v>
      </c>
      <c r="N40" s="304">
        <v>3.7</v>
      </c>
      <c r="O40" s="295"/>
    </row>
    <row r="41" spans="1:16" x14ac:dyDescent="0.15">
      <c r="A41" s="250"/>
      <c r="B41" s="246"/>
      <c r="C41" s="246"/>
      <c r="D41" s="246"/>
      <c r="E41" s="246"/>
      <c r="F41" s="246"/>
      <c r="G41" s="1160" t="s">
        <v>281</v>
      </c>
      <c r="H41" s="1161"/>
      <c r="I41" s="1161"/>
      <c r="J41" s="1162"/>
      <c r="K41" s="296">
        <v>1066248</v>
      </c>
      <c r="L41" s="302">
        <v>46712</v>
      </c>
      <c r="M41" s="303">
        <v>26787</v>
      </c>
      <c r="N41" s="304">
        <v>74.400000000000006</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1522813</v>
      </c>
      <c r="J51" s="322">
        <v>63554</v>
      </c>
      <c r="K51" s="323">
        <v>-12.7</v>
      </c>
      <c r="L51" s="324">
        <v>75709</v>
      </c>
      <c r="M51" s="325">
        <v>12.7</v>
      </c>
      <c r="N51" s="326">
        <v>-25.4</v>
      </c>
    </row>
    <row r="52" spans="1:14" x14ac:dyDescent="0.15">
      <c r="A52" s="250"/>
      <c r="B52" s="246"/>
      <c r="C52" s="246"/>
      <c r="D52" s="246"/>
      <c r="E52" s="246"/>
      <c r="F52" s="246"/>
      <c r="G52" s="327"/>
      <c r="H52" s="328" t="s">
        <v>513</v>
      </c>
      <c r="I52" s="329">
        <v>698579</v>
      </c>
      <c r="J52" s="330">
        <v>29155</v>
      </c>
      <c r="K52" s="331">
        <v>-47.9</v>
      </c>
      <c r="L52" s="332">
        <v>35212</v>
      </c>
      <c r="M52" s="333">
        <v>0</v>
      </c>
      <c r="N52" s="334">
        <v>-47.9</v>
      </c>
    </row>
    <row r="53" spans="1:14" x14ac:dyDescent="0.15">
      <c r="A53" s="250"/>
      <c r="B53" s="246"/>
      <c r="C53" s="246"/>
      <c r="D53" s="246"/>
      <c r="E53" s="246"/>
      <c r="F53" s="246"/>
      <c r="G53" s="312" t="s">
        <v>514</v>
      </c>
      <c r="H53" s="313"/>
      <c r="I53" s="321">
        <v>2212621</v>
      </c>
      <c r="J53" s="322">
        <v>93202</v>
      </c>
      <c r="K53" s="323">
        <v>46.7</v>
      </c>
      <c r="L53" s="324">
        <v>90961</v>
      </c>
      <c r="M53" s="325">
        <v>20.100000000000001</v>
      </c>
      <c r="N53" s="326">
        <v>26.6</v>
      </c>
    </row>
    <row r="54" spans="1:14" x14ac:dyDescent="0.15">
      <c r="A54" s="250"/>
      <c r="B54" s="246"/>
      <c r="C54" s="246"/>
      <c r="D54" s="246"/>
      <c r="E54" s="246"/>
      <c r="F54" s="246"/>
      <c r="G54" s="327"/>
      <c r="H54" s="328" t="s">
        <v>513</v>
      </c>
      <c r="I54" s="329">
        <v>1017659</v>
      </c>
      <c r="J54" s="330">
        <v>42867</v>
      </c>
      <c r="K54" s="331">
        <v>47</v>
      </c>
      <c r="L54" s="332">
        <v>37720</v>
      </c>
      <c r="M54" s="333">
        <v>7.1</v>
      </c>
      <c r="N54" s="334">
        <v>39.9</v>
      </c>
    </row>
    <row r="55" spans="1:14" x14ac:dyDescent="0.15">
      <c r="A55" s="250"/>
      <c r="B55" s="246"/>
      <c r="C55" s="246"/>
      <c r="D55" s="246"/>
      <c r="E55" s="246"/>
      <c r="F55" s="246"/>
      <c r="G55" s="312" t="s">
        <v>515</v>
      </c>
      <c r="H55" s="313"/>
      <c r="I55" s="321">
        <v>1601869</v>
      </c>
      <c r="J55" s="322">
        <v>68199</v>
      </c>
      <c r="K55" s="323">
        <v>-26.8</v>
      </c>
      <c r="L55" s="324">
        <v>106614</v>
      </c>
      <c r="M55" s="325">
        <v>17.2</v>
      </c>
      <c r="N55" s="326">
        <v>-44</v>
      </c>
    </row>
    <row r="56" spans="1:14" x14ac:dyDescent="0.15">
      <c r="A56" s="250"/>
      <c r="B56" s="246"/>
      <c r="C56" s="246"/>
      <c r="D56" s="246"/>
      <c r="E56" s="246"/>
      <c r="F56" s="246"/>
      <c r="G56" s="327"/>
      <c r="H56" s="328" t="s">
        <v>513</v>
      </c>
      <c r="I56" s="329">
        <v>708527</v>
      </c>
      <c r="J56" s="330">
        <v>30165</v>
      </c>
      <c r="K56" s="331">
        <v>-29.6</v>
      </c>
      <c r="L56" s="332">
        <v>45545</v>
      </c>
      <c r="M56" s="333">
        <v>20.7</v>
      </c>
      <c r="N56" s="334">
        <v>-50.3</v>
      </c>
    </row>
    <row r="57" spans="1:14" x14ac:dyDescent="0.15">
      <c r="A57" s="250"/>
      <c r="B57" s="246"/>
      <c r="C57" s="246"/>
      <c r="D57" s="246"/>
      <c r="E57" s="246"/>
      <c r="F57" s="246"/>
      <c r="G57" s="312" t="s">
        <v>516</v>
      </c>
      <c r="H57" s="313"/>
      <c r="I57" s="321">
        <v>1785592</v>
      </c>
      <c r="J57" s="322">
        <v>77121</v>
      </c>
      <c r="K57" s="323">
        <v>13.1</v>
      </c>
      <c r="L57" s="324">
        <v>85459</v>
      </c>
      <c r="M57" s="325">
        <v>-19.8</v>
      </c>
      <c r="N57" s="326">
        <v>32.9</v>
      </c>
    </row>
    <row r="58" spans="1:14" x14ac:dyDescent="0.15">
      <c r="A58" s="250"/>
      <c r="B58" s="246"/>
      <c r="C58" s="246"/>
      <c r="D58" s="246"/>
      <c r="E58" s="246"/>
      <c r="F58" s="246"/>
      <c r="G58" s="327"/>
      <c r="H58" s="328" t="s">
        <v>513</v>
      </c>
      <c r="I58" s="329">
        <v>801300</v>
      </c>
      <c r="J58" s="330">
        <v>34609</v>
      </c>
      <c r="K58" s="331">
        <v>14.7</v>
      </c>
      <c r="L58" s="332">
        <v>44378</v>
      </c>
      <c r="M58" s="333">
        <v>-2.6</v>
      </c>
      <c r="N58" s="334">
        <v>17.3</v>
      </c>
    </row>
    <row r="59" spans="1:14" x14ac:dyDescent="0.15">
      <c r="A59" s="250"/>
      <c r="B59" s="246"/>
      <c r="C59" s="246"/>
      <c r="D59" s="246"/>
      <c r="E59" s="246"/>
      <c r="F59" s="246"/>
      <c r="G59" s="312" t="s">
        <v>517</v>
      </c>
      <c r="H59" s="313"/>
      <c r="I59" s="321">
        <v>1626993</v>
      </c>
      <c r="J59" s="322">
        <v>71278</v>
      </c>
      <c r="K59" s="323">
        <v>-7.6</v>
      </c>
      <c r="L59" s="324">
        <v>83280</v>
      </c>
      <c r="M59" s="325">
        <v>-2.5</v>
      </c>
      <c r="N59" s="326">
        <v>-5.0999999999999996</v>
      </c>
    </row>
    <row r="60" spans="1:14" x14ac:dyDescent="0.15">
      <c r="A60" s="250"/>
      <c r="B60" s="246"/>
      <c r="C60" s="246"/>
      <c r="D60" s="246"/>
      <c r="E60" s="246"/>
      <c r="F60" s="246"/>
      <c r="G60" s="327"/>
      <c r="H60" s="328" t="s">
        <v>513</v>
      </c>
      <c r="I60" s="335">
        <v>773818</v>
      </c>
      <c r="J60" s="330">
        <v>33901</v>
      </c>
      <c r="K60" s="331">
        <v>-2</v>
      </c>
      <c r="L60" s="332">
        <v>43123</v>
      </c>
      <c r="M60" s="333">
        <v>-2.8</v>
      </c>
      <c r="N60" s="334">
        <v>0.8</v>
      </c>
    </row>
    <row r="61" spans="1:14" x14ac:dyDescent="0.15">
      <c r="A61" s="250"/>
      <c r="B61" s="246"/>
      <c r="C61" s="246"/>
      <c r="D61" s="246"/>
      <c r="E61" s="246"/>
      <c r="F61" s="246"/>
      <c r="G61" s="312" t="s">
        <v>518</v>
      </c>
      <c r="H61" s="336"/>
      <c r="I61" s="337">
        <v>1749978</v>
      </c>
      <c r="J61" s="338">
        <v>74671</v>
      </c>
      <c r="K61" s="339">
        <v>2.5</v>
      </c>
      <c r="L61" s="340">
        <v>88405</v>
      </c>
      <c r="M61" s="341">
        <v>5.5</v>
      </c>
      <c r="N61" s="326">
        <v>-3</v>
      </c>
    </row>
    <row r="62" spans="1:14" x14ac:dyDescent="0.15">
      <c r="A62" s="250"/>
      <c r="B62" s="246"/>
      <c r="C62" s="246"/>
      <c r="D62" s="246"/>
      <c r="E62" s="246"/>
      <c r="F62" s="246"/>
      <c r="G62" s="327"/>
      <c r="H62" s="328" t="s">
        <v>513</v>
      </c>
      <c r="I62" s="329">
        <v>799977</v>
      </c>
      <c r="J62" s="330">
        <v>34139</v>
      </c>
      <c r="K62" s="331">
        <v>-3.6</v>
      </c>
      <c r="L62" s="332">
        <v>41196</v>
      </c>
      <c r="M62" s="333">
        <v>4.5</v>
      </c>
      <c r="N62" s="334">
        <v>-8.1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election activeCell="E22" sqref="E22:K2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4.4400000000000004</v>
      </c>
      <c r="G47" s="12">
        <v>4.4400000000000004</v>
      </c>
      <c r="H47" s="12">
        <v>4.47</v>
      </c>
      <c r="I47" s="12">
        <v>4.41</v>
      </c>
      <c r="J47" s="13">
        <v>4.58</v>
      </c>
    </row>
    <row r="48" spans="2:10" ht="57.75" customHeight="1" x14ac:dyDescent="0.15">
      <c r="B48" s="14"/>
      <c r="C48" s="1174" t="s">
        <v>4</v>
      </c>
      <c r="D48" s="1174"/>
      <c r="E48" s="1175"/>
      <c r="F48" s="15">
        <v>1.06</v>
      </c>
      <c r="G48" s="16">
        <v>0.34</v>
      </c>
      <c r="H48" s="16">
        <v>1.84</v>
      </c>
      <c r="I48" s="16">
        <v>7.32</v>
      </c>
      <c r="J48" s="17">
        <v>4.5599999999999996</v>
      </c>
    </row>
    <row r="49" spans="2:10" ht="57.75" customHeight="1" thickBot="1" x14ac:dyDescent="0.2">
      <c r="B49" s="18"/>
      <c r="C49" s="1176" t="s">
        <v>5</v>
      </c>
      <c r="D49" s="1176"/>
      <c r="E49" s="1177"/>
      <c r="F49" s="19">
        <v>0.3</v>
      </c>
      <c r="G49" s="20">
        <v>5</v>
      </c>
      <c r="H49" s="20">
        <v>4.8099999999999996</v>
      </c>
      <c r="I49" s="20">
        <v>5.66</v>
      </c>
      <c r="J49" s="21">
        <v>2.66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2018-10-24T05:30:18Z</cp:lastPrinted>
  <dcterms:created xsi:type="dcterms:W3CDTF">2018-01-24T06:11:08Z</dcterms:created>
  <dcterms:modified xsi:type="dcterms:W3CDTF">2018-11-28T12:36:12Z</dcterms:modified>
</cp:coreProperties>
</file>