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 r="BW34" i="9" s="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<sst xmlns="http://schemas.openxmlformats.org/spreadsheetml/2006/main" count="1022" uniqueCount="564">
  <si>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</si>
  <si>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</si>
  <si>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</si>
  <si>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</si>
  <si>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</si>
  <si>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</si>
  <si>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</si>
  <si>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</si>
  <si>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</si>
  <si>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</si>
  <si>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</si>
  <si>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</si>
  <si>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</si>
  <si>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</si>
  <si>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</si>
  <si>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</si>
  <si>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</si>
  <si>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</si>
  <si>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</si>
  <si>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</si>
  <si>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</si>
  <si>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</si>
  <si>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</si>
  <si>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</si>
  <si>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</si>
  <si>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</si>
  <si>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</si>
  <si>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</si>
  <si>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</si>
  <si>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</si>
  <si>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</si>
  <si>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</si>
  <si>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</si>
  <si>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</si>
  <si>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</si>
  <si>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</si>
  <si>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</si>
  <si>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</si>
  <si>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</si>
  <si>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</si>
  <si>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</si>
  <si>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</si>
  <si>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</si>
  <si>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</si>
  <si>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</si>
  <si>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</si>
  <si>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</si>
  <si>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</si>
  <si>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</si>
  <si>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</si>
  <si>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</si>
  <si>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</si>
  <si>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</si>
  <si>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</si>
  <si>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</si>
  <si>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</si>
  <si>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</si>
  <si>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</si>
  <si>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</si>
  <si>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</si>
  <si>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</si>
  <si>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</si>
  <si>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</si>
  <si>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</si>
  <si>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</si>
  <si>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</si>
  <si>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</si>
  <si>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</si>
  <si>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</si>
  <si>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</si>
  <si>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</si>
  <si>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</si>
  <si>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</si>
  <si>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</si>
  <si>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</si>
  <si>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</si>
  <si>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</si>
  <si>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</si>
  <si>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</si>
  <si>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</si>
  <si>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</si>
  <si>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</si>
  <si>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</si>
  <si>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</si>
  <si>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</si>
  <si>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</si>
  <si>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</si>
  <si>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</si>
  <si>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</si>
  <si>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</si>
  <si>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</si>
  <si>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</si>
  <si>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</si>
  <si>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</si>
  <si>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</si>
  <si>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</si>
  <si>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</si>
  <si>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</si>
  <si>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</si>
  <si>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</si>
  <si>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</si>
  <si>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</si>
  <si>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</si>
  <si>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</si>
  <si>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</si>
  <si>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</si>
  <si>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</si>
  <si>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</si>
  <si>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</si>
  <si>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</si>
  <si>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</si>
  <si>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</si>
  <si>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</si>
  <si>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</si>
  <si>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</si>
  <si>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</si>
  <si>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</si>
  <si>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</si>
  <si>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</si>
  <si>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</si>
  <si>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</si>
  <si>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</si>
  <si>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</si>
  <si>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</si>
  <si>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</si>
  <si>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</si>
  <si>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</si>
  <si>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</si>
  <si>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</si>
  <si>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</si>
  <si>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</si>
  <si>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</si>
  <si>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</si>
  <si>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</si>
  <si>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</si>
  <si>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</si>
  <si>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</si>
  <si>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</si>
  <si>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</si>
  <si>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</si>
  <si>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</si>
  <si>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</si>
  <si>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</si>
  <si>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</si>
  <si>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</si>
  <si>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</si>
  <si>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</si>
  <si>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</si>
  <si>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</si>
  <si>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</si>
  <si>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</si>
  <si>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</si>
  <si>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</si>
  <si>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</si>
  <si>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</si>
  <si>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</si>
  <si>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</si>
  <si>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</si>
  <si>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</si>
  <si>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</si>
  <si>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</si>
  <si>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</si>
  <si>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</si>
  <si>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</si>
  <si>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</si>
  <si>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</si>
  <si>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</si>
  <si>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</si>
  <si>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</si>
  <si>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</si>
  <si>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</si>
  <si>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</si>
  <si>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</si>
  <si>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</si>
  <si>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</si>
  <si>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</si>
  <si>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</si>
  <si>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</si>
  <si>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</si>
  <si>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</si>
  <si>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</si>
  <si>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</si>
  <si>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</si>
  <si>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</si>
  <si>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</si>
  <si>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</si>
  <si>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</si>
  <si>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</si>
  <si>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</si>
  <si>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</si>
  <si>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</si>
  <si>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</si>
  <si>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</si>
  <si>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</si>
  <si>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</si>
  <si>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高知県南国市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</si>
  <si>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</si>
  <si>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</si>
  <si>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</si>
  <si>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</si>
  <si>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</si>
  <si>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</si>
  <si>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</si>
  <si>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</si>
  <si>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</si>
  <si>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</si>
  <si>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</si>
  <si>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</si>
  <si>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</si>
  <si>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</si>
  <si>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</si>
  <si>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</si>
  <si>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</si>
  <si>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</si>
  <si>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</si>
  <si>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</si>
  <si>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</si>
  <si>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</si>
  <si>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</si>
  <si>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</si>
  <si>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</si>
  <si>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</si>
  <si>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</si>
  <si>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</si>
  <si>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</si>
  <si>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</si>
  <si>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</si>
  <si>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</si>
  <si>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</si>
  <si>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</si>
  <si>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</si>
  <si>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</si>
  <si>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</si>
  <si>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</si>
  <si>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</si>
  <si>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</si>
  <si>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</si>
  <si>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</si>
  <si>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</si>
  <si>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</si>
  <si>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</si>
  <si>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</si>
  <si>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</si>
  <si>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</si>
  <si>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</si>
  <si>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</si>
  <si>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</si>
  <si>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</si>
  <si>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</si>
  <si>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</si>
  <si>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</si>
  <si>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</si>
  <si>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</si>
  <si>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</si>
  <si>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</si>
  <si>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</si>
  <si>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</si>
  <si>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</si>
  <si>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</si>
  <si>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</si>
  <si>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</si>
  <si>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</si>
  <si>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</si>
  <si>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</si>
  <si>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</si>
  <si>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</si>
  <si>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</si>
  <si>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</si>
  <si>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</si>
  <si>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</si>
  <si>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</si>
  <si>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</si>
  <si>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</si>
  <si>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</si>
  <si>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</si>
  <si>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</si>
  <si>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</si>
  <si>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</si>
  <si>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</si>
  <si>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</si>
  <si>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</si>
  <si>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</si>
  <si>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</si>
  <si>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</si>
  <si>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</si>
  <si>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</si>
  <si>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</si>
  <si>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</si>
  <si>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</si>
  <si>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</si>
  <si>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</si>
  <si>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</si>
  <si>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</si>
  <si>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</si>
  <si>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</si>
  <si>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</si>
  <si>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</si>
  <si>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</si>
  <si>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</si>
  <si>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</si>
  <si>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</si>
  <si>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</si>
  <si>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</si>
  <si>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</si>
  <si>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</si>
  <si>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</si>
  <si>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</si>
  <si>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</si>
  <si>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</si>
  <si>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</si>
  <si>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</si>
  <si>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</si>
  <si>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</si>
  <si>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</si>
  <si>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</si>
  <si>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</si>
  <si>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</si>
  <si>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</si>
  <si>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</si>
  <si>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</si>
  <si>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</si>
  <si>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</si>
  <si>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</si>
  <si>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</si>
  <si>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</si>
  <si>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</si>
  <si>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</si>
  <si>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</si>
  <si>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</si>
  <si>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</si>
  <si>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</si>
  <si>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</si>
  <si>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</si>
  <si>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</si>
  <si>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</si>
  <si>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</si>
  <si>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</si>
  <si>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</si>
  <si>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</si>
  <si>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</si>
  <si>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</si>
  <si>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</si>
  <si>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</si>
  <si>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</si>
  <si>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高知県南国市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</si>
  <si>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</si>
  <si>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</si>
  <si>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</si>
  <si>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</si>
  <si>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</si>
  <si>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</si>
  <si>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</si>
  <si>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</si>
  <si>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</si>
  <si>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</si>
  <si>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</si>
  <si>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</si>
  <si>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</si>
  <si>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</si>
  <si>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</si>
  <si>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</si>
  <si>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</si>
  <si>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</si>
  <si>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</si>
  <si>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</si>
  <si>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</si>
  <si>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</si>
  <si>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</si>
  <si>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</si>
  <si>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</si>
  <si>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</si>
  <si>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</si>
  <si>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</si>
  <si>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</si>
  <si>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</si>
  <si>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</si>
  <si>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</si>
  <si>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</si>
  <si>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</si>
  <si>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</si>
  <si>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</si>
  <si>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</si>
  <si>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</si>
  <si>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</si>
  <si>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</si>
  <si>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</si>
  <si>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</si>
  <si>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</si>
  <si>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</si>
  <si>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</si>
  <si>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</si>
  <si>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</si>
  <si>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</si>
  <si>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</si>
  <si>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</si>
  <si>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</si>
  <si>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</si>
  <si>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</si>
  <si>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</si>
  <si>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</si>
  <si>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</si>
  <si>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</si>
  <si>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</si>
  <si>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</si>
  <si>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</si>
  <si>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</si>
  <si>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</si>
  <si>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</si>
  <si>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</si>
  <si>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</si>
  <si>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</si>
  <si>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</si>
  <si>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</si>
  <si>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</si>
  <si>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</si>
  <si>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</si>
  <si>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</si>
  <si>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</si>
  <si>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</si>
  <si>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</si>
  <si>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</si>
  <si>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</si>
  <si>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</si>
  <si>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</si>
  <si>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</si>
  <si>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</si>
  <si>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</si>
  <si>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</si>
  <si>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</si>
  <si>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</si>
  <si>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</si>
  <si>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</si>
  <si>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</si>
  <si>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</si>
  <si>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</si>
  <si>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</si>
  <si>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</si>
  <si>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</si>
  <si>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</si>
  <si>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</si>
  <si>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</si>
  <si>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</si>
  <si>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</si>
  <si>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</si>
  <si>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</si>
  <si>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</si>
  <si>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</si>
  <si>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</si>
  <si>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</si>
  <si>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</si>
  <si>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</si>
  <si>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</si>
  <si>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</si>
  <si>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</si>
  <si>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</si>
  <si>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</si>
  <si>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</si>
  <si>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</si>
  <si>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</si>
  <si>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</si>
  <si>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</si>
  <si>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</si>
  <si>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</si>
  <si>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</si>
  <si>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</si>
  <si>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</si>
  <si>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</si>
  <si>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</si>
  <si>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</si>
  <si>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</si>
  <si>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</si>
  <si>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</si>
  <si>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</si>
  <si>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</si>
  <si>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</si>
  <si>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</si>
  <si>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</si>
  <si>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</si>
  <si>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</si>
  <si>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</si>
  <si>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</si>
  <si>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</si>
  <si>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</si>
  <si>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</si>
  <si>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</si>
  <si>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</si>
  <si>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</si>
  <si>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</si>
  <si>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</si>
  <si>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</si>
  <si>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</si>
  <si>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</si>
  <si>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</si>
  <si>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</si>
  <si>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</si>
  <si>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</si>
  <si>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</si>
  <si>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</si>
  <si>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</si>
  <si>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</si>
  <si>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</si>
  <si>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</si>
  <si>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</si>
  <si>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</si>
  <si>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</si>
  <si>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</si>
  <si>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</si>
  <si>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</si>
  <si>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</si>
  <si>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</si>
  <si>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</si>
  <si>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</si>
  <si>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</si>
  <si>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</si>
  <si>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</si>
  <si>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</si>
  <si>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</si>
  <si>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</si>
  <si>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</si>
  <si>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</si>
  <si>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</si>
  <si>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</si>
  <si>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</si>
  <si>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</si>
  <si>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0.41</t>
  </si>
  <si>
    <t>▲ 1.40</t>
  </si>
  <si>
    <t>一般会計</t>
  </si>
  <si>
    <t>水道事業会計</t>
  </si>
  <si>
    <t>介護保険特別会計</t>
  </si>
  <si>
    <t>後期高齢者医療保険特別会計</t>
  </si>
  <si>
    <t>土地取得事業特別会計</t>
  </si>
  <si>
    <t>住宅新築資金等貸付事業特別会計</t>
  </si>
  <si>
    <t>下水道事業特別会計</t>
  </si>
  <si>
    <t>国民健康保険特別会計</t>
  </si>
  <si>
    <t>その他会計（赤字）</t>
  </si>
  <si>
    <t>その他会計（黒字）</t>
  </si>
  <si>
    <t>香美郡殖林組合</t>
    <rPh sb="0" eb="3">
      <t>カミグン</t>
    </rPh>
    <rPh sb="3" eb="4">
      <t>ショク</t>
    </rPh>
    <rPh sb="4" eb="5">
      <t>リン</t>
    </rPh>
    <rPh sb="5" eb="7">
      <t>クミアイ</t>
    </rPh>
    <phoneticPr fontId="2"/>
  </si>
  <si>
    <t>香南斎場組合</t>
    <rPh sb="0" eb="2">
      <t>コウナン</t>
    </rPh>
    <rPh sb="2" eb="4">
      <t>サイジョウ</t>
    </rPh>
    <rPh sb="4" eb="6">
      <t>クミアイ</t>
    </rPh>
    <phoneticPr fontId="2"/>
  </si>
  <si>
    <t>香南清掃組合</t>
    <rPh sb="0" eb="2">
      <t>コウナン</t>
    </rPh>
    <rPh sb="2" eb="4">
      <t>セイソウ</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</si>
  <si>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</si>
  <si>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</si>
  <si>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</si>
  <si>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</si>
  <si>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　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</si>
  <si>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</si>
  <si>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</si>
  <si>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南国・香南・香美租税債権管理機構</t>
    <rPh sb="0" eb="2">
      <t>ナンゴク</t>
    </rPh>
    <rPh sb="3" eb="5">
      <t>コウナン</t>
    </rPh>
    <rPh sb="6" eb="8">
      <t>カミ</t>
    </rPh>
    <rPh sb="8" eb="10">
      <t>ソゼイ</t>
    </rPh>
    <rPh sb="10" eb="12">
      <t>サイケン</t>
    </rPh>
    <rPh sb="12" eb="14">
      <t>カンリ</t>
    </rPh>
    <rPh sb="14" eb="16">
      <t>キコウ</t>
    </rPh>
    <phoneticPr fontId="2"/>
  </si>
  <si>
    <t>南国市土地開発公社</t>
    <rPh sb="0" eb="3">
      <t>ナンコクシ</t>
    </rPh>
    <rPh sb="3" eb="5">
      <t>トチ</t>
    </rPh>
    <rPh sb="5" eb="7">
      <t>カイハツ</t>
    </rPh>
    <rPh sb="7" eb="9">
      <t>コウシャ</t>
    </rPh>
    <phoneticPr fontId="2"/>
  </si>
  <si>
    <t>株式会社　道の駅南国</t>
    <rPh sb="0" eb="4">
      <t>カブシキガイシャ</t>
    </rPh>
    <rPh sb="5" eb="6">
      <t>ミチ</t>
    </rPh>
    <rPh sb="7" eb="8">
      <t>エキ</t>
    </rPh>
    <rPh sb="8" eb="10">
      <t>ナンゴク</t>
    </rPh>
    <phoneticPr fontId="2"/>
  </si>
  <si>
    <t>土佐くろしお鉄道株式会社</t>
    <rPh sb="0" eb="2">
      <t>トサ</t>
    </rPh>
    <rPh sb="6" eb="8">
      <t>テツドウ</t>
    </rPh>
    <rPh sb="8" eb="10">
      <t>カブシキ</t>
    </rPh>
    <rPh sb="10" eb="12">
      <t>ガイシャ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</si>
  <si>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</si>
  <si>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</si>
  <si>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</si>
  <si>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地方債の新規発行を抑制してきた結果、将来負担比率は類似団体と比べ低い。
有形固定資産減価償却率は類似団体よりも低いが、子育て関連施設をはじめ老朽化が進む施設も多く、今後作成する個別施設計画に基づき、老朽化対策に計画的に取り組んでいく。</t>
    <rPh sb="25" eb="27">
      <t>ルイジ</t>
    </rPh>
    <rPh sb="27" eb="29">
      <t>ダンタイ</t>
    </rPh>
    <rPh sb="30" eb="31">
      <t>クラ</t>
    </rPh>
    <rPh sb="55" eb="56">
      <t>ヒク</t>
    </rPh>
    <rPh sb="59" eb="61">
      <t>コソダ</t>
    </rPh>
    <rPh sb="62" eb="64">
      <t>カンレン</t>
    </rPh>
    <rPh sb="64" eb="66">
      <t>シセツ</t>
    </rPh>
    <rPh sb="70" eb="73">
      <t>ロウキュウカ</t>
    </rPh>
    <rPh sb="74" eb="75">
      <t>スス</t>
    </rPh>
    <rPh sb="76" eb="78">
      <t>シセツ</t>
    </rPh>
    <rPh sb="79" eb="80">
      <t>オオ</t>
    </rPh>
    <rPh sb="105" eb="107">
      <t>ケイカク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</si>
  <si>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</si>
  <si>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</si>
  <si>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</si>
  <si>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</si>
  <si>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</si>
  <si>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</si>
  <si>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</si>
  <si>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実質公債費比率は減少傾向にあるが、将来負担比率については津波避難施設や小・中学校非構造部材の耐震化等を行ったこと等により上昇傾向にある。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</si>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</sst>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xmlns:c16r2="http://schemas.microsoft.com/office/drawing/2015/06/chart">
            <c:ext xmlns:c16="http://schemas.microsoft.com/office/drawing/2014/chart" uri="{C3380CC4-5D6E-409C-BE32-E72D297353CC}">
              <c16:uniqueId val="{00000000-4045-46C5-9885-286474C4C0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57306</c:v>
                </c:pt>
                <c:pt idx="1">
                  <c:v>100150</c:v>
                </c:pt>
                <c:pt idx="2">
                  <c:v>55884</c:v>
                </c:pt>
                <c:pt idx="3">
                  <c:v>49611</c:v>
                </c:pt>
                <c:pt idx="4">
                  <c:v>79134</c:v>
                </c:pt>
              </c:numCache>
            </c:numRef>
          </c:val>
          <c:smooth val="0"/>
          <c:extLst xmlns:c16r2="http://schemas.microsoft.com/office/drawing/2015/06/chart">
            <c:ext xmlns:c16="http://schemas.microsoft.com/office/drawing/2014/chart" uri="{C3380CC4-5D6E-409C-BE32-E72D297353CC}">
              <c16:uniqueId val="{00000001-4045-46C5-9885-286474C4C0F7}"/>
            </c:ext>
          </c:extLst>
        </c:ser>
        <c:dLbls>
          <c:showLegendKey val="0"/>
          <c:showVal val="0"/>
          <c:showCatName val="0"/>
          <c:showSerName val="0"/>
          <c:showPercent val="0"/>
          <c:showBubbleSize val="0"/>
        </c:dLbls>
        <c:marker val="1"/>
        <c:smooth val="0"/>
        <c:axId val="39672064"/>
        <c:axId val="39678336"/>
      </c:lineChart>
      <c:catAx>
        <c:axId val="39672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78336"/>
        <c:crosses val="autoZero"/>
        <c:auto val="1"/>
        <c:lblAlgn val="ctr"/>
        <c:lblOffset val="100"/>
        <c:tickLblSkip val="1"/>
        <c:tickMarkSkip val="1"/>
        <c:noMultiLvlLbl val="0"/>
      </c:catAx>
      <c:valAx>
        <c:axId val="39678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72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3.71</c:v>
                </c:pt>
                <c:pt idx="1">
                  <c:v>4.4400000000000004</c:v>
                </c:pt>
                <c:pt idx="2">
                  <c:v>4.08</c:v>
                </c:pt>
                <c:pt idx="3">
                  <c:v>4.8</c:v>
                </c:pt>
                <c:pt idx="4">
                  <c:v>5.24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16.02</c:v>
                </c:pt>
                <c:pt idx="1">
                  <c:v>18.100000000000001</c:v>
                </c:pt>
                <c:pt idx="2">
                  <c:v>20.2</c:v>
                </c:pt>
                <c:pt idx="3">
                  <c:v>21.34</c:v>
                </c:pt>
                <c:pt idx="4">
                  <c:v>22.01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665600"/>
        <c:axId val="12066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0.14000000000000001</c:v>
                </c:pt>
                <c:pt idx="1">
                  <c:v>0.77</c:v>
                </c:pt>
                <c:pt idx="2">
                  <c:v>-0.41</c:v>
                </c:pt>
                <c:pt idx="3">
                  <c:v>0.82</c:v>
                </c:pt>
                <c:pt idx="4">
                  <c:v>-1.4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665600"/>
        <c:axId val="120667520"/>
      </c:lineChart>
      <c:catAx>
        <c:axId val="12066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667520"/>
        <c:crosses val="autoZero"/>
        <c:auto val="1"/>
        <c:lblAlgn val="ctr"/>
        <c:lblOffset val="100"/>
        <c:tickLblSkip val="1"/>
        <c:tickMarkSkip val="1"/>
        <c:noMultiLvlLbl val="0"/>
      </c:catAx>
      <c:valAx>
        <c:axId val="12066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6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0.89</c:v>
                </c:pt>
                <c:pt idx="2">
                  <c:v>#N/A</c:v>
                </c:pt>
                <c:pt idx="3">
                  <c:v>1.02</c:v>
                </c:pt>
                <c:pt idx="4">
                  <c:v>#N/A</c:v>
                </c:pt>
                <c:pt idx="5">
                  <c:v>0.36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0.51</c:v>
                </c:pt>
                <c:pt idx="4">
                  <c:v>#N/A</c:v>
                </c:pt>
                <c:pt idx="5">
                  <c:v>0.44</c:v>
                </c:pt>
                <c:pt idx="6">
                  <c:v>#N/A</c:v>
                </c:pt>
                <c:pt idx="7">
                  <c:v>0.32</c:v>
                </c:pt>
                <c:pt idx="8">
                  <c:v>#N/A</c:v>
                </c:pt>
                <c:pt idx="9">
                  <c:v>0.26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土地取得事業特別会計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0.31</c:v>
                </c:pt>
                <c:pt idx="2">
                  <c:v>#N/A</c:v>
                </c:pt>
                <c:pt idx="3">
                  <c:v>0.31</c:v>
                </c:pt>
                <c:pt idx="4">
                  <c:v>#N/A</c:v>
                </c:pt>
                <c:pt idx="5">
                  <c:v>0.31</c:v>
                </c:pt>
                <c:pt idx="6">
                  <c:v>#N/A</c:v>
                </c:pt>
                <c:pt idx="7">
                  <c:v>0.3</c:v>
                </c:pt>
                <c:pt idx="8">
                  <c:v>#N/A</c:v>
                </c:pt>
                <c:pt idx="9">
                  <c:v>0.31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0.22</c:v>
                </c:pt>
                <c:pt idx="2">
                  <c:v>#N/A</c:v>
                </c:pt>
                <c:pt idx="3">
                  <c:v>0.21</c:v>
                </c:pt>
                <c:pt idx="4">
                  <c:v>#N/A</c:v>
                </c:pt>
                <c:pt idx="5">
                  <c:v>0.24</c:v>
                </c:pt>
                <c:pt idx="6">
                  <c:v>#N/A</c:v>
                </c:pt>
                <c:pt idx="7">
                  <c:v>0.24</c:v>
                </c:pt>
                <c:pt idx="8">
                  <c:v>#N/A</c:v>
                </c:pt>
                <c:pt idx="9">
                  <c:v>0.32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0.54</c:v>
                </c:pt>
                <c:pt idx="2">
                  <c:v>#N/A</c:v>
                </c:pt>
                <c:pt idx="3">
                  <c:v>0.49</c:v>
                </c:pt>
                <c:pt idx="4">
                  <c:v>#N/A</c:v>
                </c:pt>
                <c:pt idx="5">
                  <c:v>1.0900000000000001</c:v>
                </c:pt>
                <c:pt idx="6">
                  <c:v>#N/A</c:v>
                </c:pt>
                <c:pt idx="7">
                  <c:v>1.1599999999999999</c:v>
                </c:pt>
                <c:pt idx="8">
                  <c:v>#N/A</c:v>
                </c:pt>
                <c:pt idx="9">
                  <c:v>1.55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4.68</c:v>
                </c:pt>
                <c:pt idx="2">
                  <c:v>#N/A</c:v>
                </c:pt>
                <c:pt idx="3">
                  <c:v>4.84</c:v>
                </c:pt>
                <c:pt idx="4">
                  <c:v>#N/A</c:v>
                </c:pt>
                <c:pt idx="5">
                  <c:v>4.49</c:v>
                </c:pt>
                <c:pt idx="6">
                  <c:v>#N/A</c:v>
                </c:pt>
                <c:pt idx="7">
                  <c:v>4.53</c:v>
                </c:pt>
                <c:pt idx="8">
                  <c:v>#N/A</c:v>
                </c:pt>
                <c:pt idx="9">
                  <c:v>3.96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3.18</c:v>
                </c:pt>
                <c:pt idx="2">
                  <c:v>#N/A</c:v>
                </c:pt>
                <c:pt idx="3">
                  <c:v>3.61</c:v>
                </c:pt>
                <c:pt idx="4">
                  <c:v>#N/A</c:v>
                </c:pt>
                <c:pt idx="5">
                  <c:v>3.31</c:v>
                </c:pt>
                <c:pt idx="6">
                  <c:v>#N/A</c:v>
                </c:pt>
                <c:pt idx="7">
                  <c:v>4.16</c:v>
                </c:pt>
                <c:pt idx="8">
                  <c:v>#N/A</c:v>
                </c:pt>
                <c:pt idx="9">
                  <c:v>4.66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786944"/>
        <c:axId val="120788480"/>
      </c:barChart>
      <c:catAx>
        <c:axId val="12078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88480"/>
        <c:crosses val="autoZero"/>
        <c:auto val="1"/>
        <c:lblAlgn val="ctr"/>
        <c:lblOffset val="100"/>
        <c:tickLblSkip val="1"/>
        <c:tickMarkSkip val="1"/>
        <c:noMultiLvlLbl val="0"/>
      </c:catAx>
      <c:valAx>
        <c:axId val="12078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86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1693</c:v>
                </c:pt>
                <c:pt idx="5">
                  <c:v>1683</c:v>
                </c:pt>
                <c:pt idx="8">
                  <c:v>1701</c:v>
                </c:pt>
                <c:pt idx="11">
                  <c:v>1723</c:v>
                </c:pt>
                <c:pt idx="14">
                  <c:v>1635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c:v>
                </c:pt>
                <c:pt idx="3">
                  <c:v>17</c:v>
                </c:pt>
                <c:pt idx="6">
                  <c:v>17</c:v>
                </c:pt>
                <c:pt idx="9">
                  <c:v>14</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52</c:v>
                </c:pt>
                <c:pt idx="3">
                  <c:v>51</c:v>
                </c:pt>
                <c:pt idx="6">
                  <c:v>50</c:v>
                </c:pt>
                <c:pt idx="9">
                  <c:v>50</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336</c:v>
                </c:pt>
                <c:pt idx="3">
                  <c:v>336</c:v>
                </c:pt>
                <c:pt idx="6">
                  <c:v>337</c:v>
                </c:pt>
                <c:pt idx="9">
                  <c:v>359</c:v>
                </c:pt>
                <c:pt idx="12">
                  <c:v>344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2576</c:v>
                </c:pt>
                <c:pt idx="3">
                  <c:v>2554</c:v>
                </c:pt>
                <c:pt idx="6">
                  <c:v>2215</c:v>
                </c:pt>
                <c:pt idx="9">
                  <c:v>2015</c:v>
                </c:pt>
                <c:pt idx="12">
                  <c:v>1997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946048"/>
        <c:axId val="120948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1287</c:v>
                </c:pt>
                <c:pt idx="2">
                  <c:v>#N/A</c:v>
                </c:pt>
                <c:pt idx="3">
                  <c:v>#N/A</c:v>
                </c:pt>
                <c:pt idx="4">
                  <c:v>1275</c:v>
                </c:pt>
                <c:pt idx="5">
                  <c:v>#N/A</c:v>
                </c:pt>
                <c:pt idx="6">
                  <c:v>#N/A</c:v>
                </c:pt>
                <c:pt idx="7">
                  <c:v>918</c:v>
                </c:pt>
                <c:pt idx="8">
                  <c:v>#N/A</c:v>
                </c:pt>
                <c:pt idx="9">
                  <c:v>#N/A</c:v>
                </c:pt>
                <c:pt idx="10">
                  <c:v>715</c:v>
                </c:pt>
                <c:pt idx="11">
                  <c:v>#N/A</c:v>
                </c:pt>
                <c:pt idx="12">
                  <c:v>#N/A</c:v>
                </c:pt>
                <c:pt idx="13">
                  <c:v>724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946048"/>
        <c:axId val="120948224"/>
      </c:lineChart>
      <c:catAx>
        <c:axId val="12094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948224"/>
        <c:crosses val="autoZero"/>
        <c:auto val="1"/>
        <c:lblAlgn val="ctr"/>
        <c:lblOffset val="100"/>
        <c:tickLblSkip val="1"/>
        <c:tickMarkSkip val="1"/>
        <c:noMultiLvlLbl val="0"/>
      </c:catAx>
      <c:valAx>
        <c:axId val="12094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4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16796</c:v>
                </c:pt>
                <c:pt idx="5">
                  <c:v>16098</c:v>
                </c:pt>
                <c:pt idx="8">
                  <c:v>15813</c:v>
                </c:pt>
                <c:pt idx="11">
                  <c:v>15602</c:v>
                </c:pt>
                <c:pt idx="14">
                  <c:v>16003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683</c:v>
                </c:pt>
                <c:pt idx="5">
                  <c:v>523</c:v>
                </c:pt>
                <c:pt idx="8">
                  <c:v>444</c:v>
                </c:pt>
                <c:pt idx="11">
                  <c:v>344</c:v>
                </c:pt>
                <c:pt idx="14">
                  <c:v>293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3927</c:v>
                </c:pt>
                <c:pt idx="5">
                  <c:v>3969</c:v>
                </c:pt>
                <c:pt idx="8">
                  <c:v>4607</c:v>
                </c:pt>
                <c:pt idx="11">
                  <c:v>4900</c:v>
                </c:pt>
                <c:pt idx="14">
                  <c:v>5008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3762</c:v>
                </c:pt>
                <c:pt idx="3">
                  <c:v>3378</c:v>
                </c:pt>
                <c:pt idx="6">
                  <c:v>3092</c:v>
                </c:pt>
                <c:pt idx="9">
                  <c:v>3048</c:v>
                </c:pt>
                <c:pt idx="12">
                  <c:v>3030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161</c:v>
                </c:pt>
                <c:pt idx="3">
                  <c:v>114</c:v>
                </c:pt>
                <c:pt idx="6">
                  <c:v>86</c:v>
                </c:pt>
                <c:pt idx="9">
                  <c:v>876</c:v>
                </c:pt>
                <c:pt idx="12">
                  <c:v>2225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3998</c:v>
                </c:pt>
                <c:pt idx="3">
                  <c:v>3866</c:v>
                </c:pt>
                <c:pt idx="6">
                  <c:v>3658</c:v>
                </c:pt>
                <c:pt idx="9">
                  <c:v>3609</c:v>
                </c:pt>
                <c:pt idx="12">
                  <c:v>3495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152</c:v>
                </c:pt>
                <c:pt idx="3">
                  <c:v>136</c:v>
                </c:pt>
                <c:pt idx="6">
                  <c:v>120</c:v>
                </c:pt>
                <c:pt idx="9">
                  <c:v>107</c:v>
                </c:pt>
                <c:pt idx="12">
                  <c:v>96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17497</c:v>
                </c:pt>
                <c:pt idx="3">
                  <c:v>18396</c:v>
                </c:pt>
                <c:pt idx="6">
                  <c:v>18128</c:v>
                </c:pt>
                <c:pt idx="9">
                  <c:v>18004</c:v>
                </c:pt>
                <c:pt idx="12">
                  <c:v>18515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534720"/>
        <c:axId val="121549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4164</c:v>
                </c:pt>
                <c:pt idx="2">
                  <c:v>#N/A</c:v>
                </c:pt>
                <c:pt idx="3">
                  <c:v>#N/A</c:v>
                </c:pt>
                <c:pt idx="4">
                  <c:v>5300</c:v>
                </c:pt>
                <c:pt idx="5">
                  <c:v>#N/A</c:v>
                </c:pt>
                <c:pt idx="6">
                  <c:v>#N/A</c:v>
                </c:pt>
                <c:pt idx="7">
                  <c:v>4221</c:v>
                </c:pt>
                <c:pt idx="8">
                  <c:v>#N/A</c:v>
                </c:pt>
                <c:pt idx="9">
                  <c:v>#N/A</c:v>
                </c:pt>
                <c:pt idx="10">
                  <c:v>4799</c:v>
                </c:pt>
                <c:pt idx="11">
                  <c:v>#N/A</c:v>
                </c:pt>
                <c:pt idx="12">
                  <c:v>#N/A</c:v>
                </c:pt>
                <c:pt idx="13">
                  <c:v>6057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534720"/>
        <c:axId val="121549184"/>
      </c:lineChart>
      <c:catAx>
        <c:axId val="12153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549184"/>
        <c:crosses val="autoZero"/>
        <c:auto val="1"/>
        <c:lblAlgn val="ctr"/>
        <c:lblOffset val="100"/>
        <c:tickLblSkip val="1"/>
        <c:tickMarkSkip val="1"/>
        <c:noMultiLvlLbl val="0"/>
      </c:catAx>
      <c:valAx>
        <c:axId val="12154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3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{329FE5DA-AFE5-4C17-A8CA-A0F2586F3D32}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A4C-4076-9A0A-605D302DDA6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{294381D0-04EA-4B17-B24A-F5A81B49CF06}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A4C-4076-9A0A-605D302DDA6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{0FC6CCCB-68B5-4FB1-8369-319E04CCFF8F}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A4C-4076-9A0A-605D302DDA6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{7BDE2591-89E9-4F78-BDAE-493AD80A8BFB}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A4C-4076-9A0A-605D302DDA6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{08EAB28A-657F-439A-9184-2EBABAFD0448}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A4C-4076-9A0A-605D302DDA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c:v>
                </c:pt>
              </c:numCache>
            </c:numRef>
          </c:xVal>
          <c:yVal>
            <c:numRef>
              <c:f>公会計指標分析・財政指標組合せ分析表!$K$51:$O$51</c:f>
              <c:numCache>
                <c:formatCode>#,##0.0;"▲ "#,##0.0</c:formatCode>
                <c:ptCount val="5"/>
                <c:pt idx="3">
                  <c:v>49</c:v>
                </c:pt>
              </c:numCache>
            </c:numRef>
          </c:yVal>
          <c:smooth val="0"/>
          <c:extLst xmlns:c16r2="http://schemas.microsoft.com/office/drawing/2015/06/chart">
            <c:ext xmlns:c16="http://schemas.microsoft.com/office/drawing/2014/chart" uri="{C3380CC4-5D6E-409C-BE32-E72D297353CC}">
              <c16:uniqueId val="{00000005-AA4C-4076-9A0A-605D302DDA6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{D84D604D-5429-40E7-96FA-7FF00CFFC0B0}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A4C-4076-9A0A-605D302DDA6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{5E17015C-4EBB-499E-A3EB-B8135CB4FC6C}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A4C-4076-9A0A-605D302DDA6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{2D3EF61B-CFBC-4050-980C-0D327EF28E9C}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A4C-4076-9A0A-605D302DDA6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{7DDB6E95-BDC3-43C1-8842-0E5D0579FA7F}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A4C-4076-9A0A-605D302DDA6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{13CDC7A0-220D-4638-BEE1-DA9C79C1981E}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A4C-4076-9A0A-605D302DDA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AA4C-4076-9A0A-605D302DDA6A}"/>
            </c:ext>
          </c:extLst>
        </c:ser>
        <c:dLbls>
          <c:showLegendKey val="0"/>
          <c:showVal val="0"/>
          <c:showCatName val="0"/>
          <c:showSerName val="0"/>
          <c:showPercent val="0"/>
          <c:showBubbleSize val="0"/>
        </c:dLbls>
        <c:axId val="121756672"/>
        <c:axId val="121787520"/>
      </c:scatterChart>
      <c:valAx>
        <c:axId val="121756672"/>
        <c:scaling>
          <c:orientation val="minMax"/>
          <c:max val="53.2"/>
          <c:min val="49.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787520"/>
        <c:crosses val="autoZero"/>
        <c:crossBetween val="midCat"/>
      </c:valAx>
      <c:valAx>
        <c:axId val="121787520"/>
        <c:scaling>
          <c:orientation val="minMax"/>
          <c:max val="60.1"/>
          <c:min val="47.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756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{9200DCA0-6835-4194-AB45-B20DBE3DD9A5}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7F5-4973-94F8-1F9D66E71BB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{7486631F-3B58-4146-A531-EDBE8249CAF1}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7F5-4973-94F8-1F9D66E71BB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{87FAEEBC-AC62-4657-AE7C-086838E5CA12}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7F5-4973-94F8-1F9D66E71BB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{E701A2C4-5722-4EB9-9CD5-0C0239E977FC}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7F5-4973-94F8-1F9D66E71BB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{E22A61A0-FDBD-4F8D-85FC-B01B13C27662}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7F5-4973-94F8-1F9D66E71B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13.4</c:v>
                </c:pt>
                <c:pt idx="2">
                  <c:v>12</c:v>
                </c:pt>
                <c:pt idx="3">
                  <c:v>10</c:v>
                </c:pt>
                <c:pt idx="4">
                  <c:v>8.1</c:v>
                </c:pt>
              </c:numCache>
            </c:numRef>
          </c:xVal>
          <c:yVal>
            <c:numRef>
              <c:f>公会計指標分析・財政指標組合せ分析表!$K$73:$O$73</c:f>
              <c:numCache>
                <c:formatCode>#,##0.0;"▲ "#,##0.0</c:formatCode>
                <c:ptCount val="5"/>
                <c:pt idx="0">
                  <c:v>43.4</c:v>
                </c:pt>
                <c:pt idx="1">
                  <c:v>54.7</c:v>
                </c:pt>
                <c:pt idx="2">
                  <c:v>44.2</c:v>
                </c:pt>
                <c:pt idx="3">
                  <c:v>49</c:v>
                </c:pt>
                <c:pt idx="4">
                  <c:v>62.3</c:v>
                </c:pt>
              </c:numCache>
            </c:numRef>
          </c:yVal>
          <c:smooth val="0"/>
          <c:extLst xmlns:c16r2="http://schemas.microsoft.com/office/drawing/2015/06/chart">
            <c:ext xmlns:c16="http://schemas.microsoft.com/office/drawing/2014/chart" uri="{C3380CC4-5D6E-409C-BE32-E72D297353CC}">
              <c16:uniqueId val="{00000005-A7F5-4973-94F8-1F9D66E71BB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{9025D409-2C53-47E5-9BBF-DE5D5FC65168}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7F5-4973-94F8-1F9D66E71BB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{38A8C64B-D474-4BA3-B0F5-79CBFE62919D}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7F5-4973-94F8-1F9D66E71BB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{5F96AA02-4862-452A-BD15-27C3E82B04D2}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7F5-4973-94F8-1F9D66E71BB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{F79BC6A4-E3AE-4D22-99F2-11879ED7E622}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7F5-4973-94F8-1F9D66E71BB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{3E8CC7A0-8BCB-4EC5-9AE3-04D4B1C60D0C}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7F5-4973-94F8-1F9D66E71B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A7F5-4973-94F8-1F9D66E71BBF}"/>
            </c:ext>
          </c:extLst>
        </c:ser>
        <c:dLbls>
          <c:showLegendKey val="0"/>
          <c:showVal val="0"/>
          <c:showCatName val="0"/>
          <c:showSerName val="0"/>
          <c:showPercent val="0"/>
          <c:showBubbleSize val="0"/>
        </c:dLbls>
        <c:axId val="121854976"/>
        <c:axId val="121869440"/>
      </c:scatterChart>
      <c:valAx>
        <c:axId val="121854976"/>
        <c:scaling>
          <c:orientation val="minMax"/>
          <c:max val="14"/>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869440"/>
        <c:crosses val="autoZero"/>
        <c:crossBetween val="midCat"/>
      </c:valAx>
      <c:valAx>
        <c:axId val="121869440"/>
        <c:scaling>
          <c:orientation val="minMax"/>
          <c:max val="82"/>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854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市債発行の抑制を行ってきたことにより、元利償還金が減少してきており、実質公債費比率（分子）の額は減少してきている。</a:t>
          </a:r>
        </a:p>
        <a:p>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年度から津波・地震対策に充てる市債発行が増加したことや、一部事務組合がゴミ焼却場の建替を行ったことにより、将来的に分子の増加が予想される。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市債発行の抑制を行ってきたことにより、地方債の現在高は減少していたが、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年度は集中的に津波・地震対策を実施したことや、</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年度には給食センター建設や小中学校の非構造部材耐震化事業の実施により、地方債残高は前年度に比べ増加している。</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年度は一部事務組合のゴミ焼却場の建替が本格化したことにより、組合等負担等見込額は大きく増加している。</a:t>
          </a:r>
        </a:p>
        <a:p>
          <a:r>
            <a:rPr kumimoji="1" lang="ja-JP" altLang="en-US" sz="1400">
              <a:latin typeface="ＭＳ ゴシック" pitchFamily="49" charset="-128"/>
              <a:ea typeface="ＭＳ ゴシック" pitchFamily="49" charset="-128"/>
            </a:rPr>
            <a:t>交付税措置のある市債の発行を優先的に行っていることなどから、基準財政需要額に算入される見込額はある程度高いが、それ以外の充当可能財源については大きく増加する見込みはないので、将来負担比率（分子）の伸びを抑制するためには、計画的な市債発行を行っ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48,056
47,807
125.30
22,578,120
21,747,102
588,618
11,229,909
18,514,970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有形固定資産減価償却率は類似団体より低い水準にある。</a:t>
          </a:r>
        </a:p>
        <a:p>
          <a:r>
            <a:rPr kumimoji="1" lang="ja-JP" altLang="en-US" sz="1100">
              <a:latin typeface="ＭＳ Ｐゴシック"/>
            </a:rPr>
            <a:t>南海トラフ地震対策のため、施設の新設や更新を行ったことが、要因として考えられる。しかしながら、老朽化の進む施設が多数あるため、今後それぞれの公共施設等について個別施設計画を策定し、当該計画に基づいた施設の維持管理を適切に進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18565" y="661881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795672" y="65250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18565" y="6266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795672" y="617280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18565" y="59143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795672" y="58205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18565" y="5562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795672" y="547218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18565" y="52099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795672" y="511997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400550" y="5422053"/>
          <a:ext cx="1270" cy="121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453255" y="6644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313555" y="664040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453255" y="520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313555" y="5422053"/>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453255" y="583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351655" y="58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3640455" y="60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74083</xdr:rowOff>
    </xdr:from>
    <xdr:to>
      <xdr:col>3</xdr:col>
      <xdr:colOff>511175</xdr:colOff>
      <xdr:row>33</xdr:row>
      <xdr:rowOff>4233</xdr:rowOff>
    </xdr:to>
    <xdr:sp macro="" textlink="">
      <xdr:nvSpPr>
        <xdr:cNvPr id="77" name="円/楕円 76"/>
        <xdr:cNvSpPr/>
      </xdr:nvSpPr>
      <xdr:spPr>
        <a:xfrm>
          <a:off x="3640455" y="6215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78" name="n_1aveValue有形固定資産減価償却率"/>
        <xdr:cNvSpPr txBox="1"/>
      </xdr:nvSpPr>
      <xdr:spPr>
        <a:xfrm>
          <a:off x="3475998"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166810</xdr:rowOff>
    </xdr:from>
    <xdr:ext cx="405111" cy="259045"/>
    <xdr:sp macro="" textlink="">
      <xdr:nvSpPr>
        <xdr:cNvPr id="79" name="n_1mainValue有形固定資産減価償却率"/>
        <xdr:cNvSpPr txBox="1"/>
      </xdr:nvSpPr>
      <xdr:spPr>
        <a:xfrm>
          <a:off x="3475998" y="630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48,056
47,807
125.30
22,578,120
21,747,102
588,618
11,229,909
18,514,970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691515" y="68922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691515" y="5775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221480" y="5665470"/>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311015"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133215" y="67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311015"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133215"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311015" y="6025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171315"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401695" y="6302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53975</xdr:rowOff>
    </xdr:from>
    <xdr:to>
      <xdr:col>5</xdr:col>
      <xdr:colOff>409575</xdr:colOff>
      <xdr:row>38</xdr:row>
      <xdr:rowOff>155575</xdr:rowOff>
    </xdr:to>
    <xdr:sp macro="" textlink="">
      <xdr:nvSpPr>
        <xdr:cNvPr id="66" name="円/楕円 65"/>
        <xdr:cNvSpPr/>
      </xdr:nvSpPr>
      <xdr:spPr>
        <a:xfrm>
          <a:off x="3401695"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46372</xdr:rowOff>
    </xdr:from>
    <xdr:ext cx="405111" cy="259045"/>
    <xdr:sp macro="" textlink="">
      <xdr:nvSpPr>
        <xdr:cNvPr id="67" name="n_1aveValue【道路】&#10;有形固定資産減価償却率"/>
        <xdr:cNvSpPr txBox="1"/>
      </xdr:nvSpPr>
      <xdr:spPr>
        <a:xfrm>
          <a:off x="3237238"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146702</xdr:rowOff>
    </xdr:from>
    <xdr:ext cx="405111" cy="259045"/>
    <xdr:sp macro="" textlink="">
      <xdr:nvSpPr>
        <xdr:cNvPr id="68" name="n_1mainValue【道路】&#10;有形固定資産減価償却率"/>
        <xdr:cNvSpPr txBox="1"/>
      </xdr:nvSpPr>
      <xdr:spPr>
        <a:xfrm>
          <a:off x="3237238"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598487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5563416"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598487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5522156"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598487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5522156"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598487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5522156"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9446260" y="5692513"/>
          <a:ext cx="0" cy="112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9535795" y="682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9357995" y="682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9535795" y="547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9357995" y="56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9535795" y="6375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9396095" y="6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8649335" y="6474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141186</xdr:rowOff>
    </xdr:from>
    <xdr:to>
      <xdr:col>14</xdr:col>
      <xdr:colOff>79375</xdr:colOff>
      <xdr:row>40</xdr:row>
      <xdr:rowOff>71336</xdr:rowOff>
    </xdr:to>
    <xdr:sp macro="" textlink="">
      <xdr:nvSpPr>
        <xdr:cNvPr id="103" name="円/楕円 102"/>
        <xdr:cNvSpPr/>
      </xdr:nvSpPr>
      <xdr:spPr>
        <a:xfrm>
          <a:off x="8649335" y="6679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8465965" y="625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62463</xdr:rowOff>
    </xdr:from>
    <xdr:ext cx="534377" cy="259045"/>
    <xdr:sp macro="" textlink="">
      <xdr:nvSpPr>
        <xdr:cNvPr id="105" name="n_1mainValue【道路】&#10;一人当たり延長"/>
        <xdr:cNvSpPr txBox="1"/>
      </xdr:nvSpPr>
      <xdr:spPr>
        <a:xfrm>
          <a:off x="8465965" y="6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221480" y="93306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311015"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133215" y="1059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311015" y="910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133215" y="9330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311015" y="9822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171315" y="984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401695"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6350</xdr:rowOff>
    </xdr:from>
    <xdr:to>
      <xdr:col>5</xdr:col>
      <xdr:colOff>409575</xdr:colOff>
      <xdr:row>60</xdr:row>
      <xdr:rowOff>107950</xdr:rowOff>
    </xdr:to>
    <xdr:sp macro="" textlink="">
      <xdr:nvSpPr>
        <xdr:cNvPr id="143" name="円/楕円 142"/>
        <xdr:cNvSpPr/>
      </xdr:nvSpPr>
      <xdr:spPr>
        <a:xfrm>
          <a:off x="3401695"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237238"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99077</xdr:rowOff>
    </xdr:from>
    <xdr:ext cx="405111" cy="259045"/>
    <xdr:sp macro="" textlink="">
      <xdr:nvSpPr>
        <xdr:cNvPr id="145" name="n_1mainValue【橋りょう・トンネル】&#10;有形固定資産減価償却率"/>
        <xdr:cNvSpPr txBox="1"/>
      </xdr:nvSpPr>
      <xdr:spPr>
        <a:xfrm>
          <a:off x="3237238"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5736089"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5458036"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5458036"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5458036"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9446260" y="9387912"/>
          <a:ext cx="0" cy="140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9535795" y="1079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9357995" y="1079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9535795" y="916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9357995" y="938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9535795" y="101989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9396095" y="10220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8649335" y="102518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54659</xdr:rowOff>
    </xdr:from>
    <xdr:to>
      <xdr:col>14</xdr:col>
      <xdr:colOff>79375</xdr:colOff>
      <xdr:row>61</xdr:row>
      <xdr:rowOff>156259</xdr:rowOff>
    </xdr:to>
    <xdr:sp macro="" textlink="">
      <xdr:nvSpPr>
        <xdr:cNvPr id="182" name="円/楕円 181"/>
        <xdr:cNvSpPr/>
      </xdr:nvSpPr>
      <xdr:spPr>
        <a:xfrm>
          <a:off x="8649335" y="102806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3" name="n_1aveValue【橋りょう・トンネル】&#10;一人当たり有形固定資産（償却資産）額"/>
        <xdr:cNvSpPr txBox="1"/>
      </xdr:nvSpPr>
      <xdr:spPr>
        <a:xfrm>
          <a:off x="8433649" y="1003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147386</xdr:rowOff>
    </xdr:from>
    <xdr:ext cx="599010" cy="259045"/>
    <xdr:sp macro="" textlink="">
      <xdr:nvSpPr>
        <xdr:cNvPr id="184" name="n_1mainValue【橋りょう・トンネル】&#10;一人当たり有形固定資産（償却資産）額"/>
        <xdr:cNvSpPr txBox="1"/>
      </xdr:nvSpPr>
      <xdr:spPr>
        <a:xfrm>
          <a:off x="8433649" y="1037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221480" y="13141452"/>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311015" y="1441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133215" y="144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311015" y="1292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133215" y="1314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311015" y="13950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171315" y="1397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401695" y="13912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156463</xdr:rowOff>
    </xdr:from>
    <xdr:to>
      <xdr:col>5</xdr:col>
      <xdr:colOff>409575</xdr:colOff>
      <xdr:row>84</xdr:row>
      <xdr:rowOff>86613</xdr:rowOff>
    </xdr:to>
    <xdr:sp macro="" textlink="">
      <xdr:nvSpPr>
        <xdr:cNvPr id="220" name="円/楕円 219"/>
        <xdr:cNvSpPr/>
      </xdr:nvSpPr>
      <xdr:spPr>
        <a:xfrm>
          <a:off x="3401695" y="14070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1" name="n_1aveValue【公営住宅】&#10;有形固定資産減価償却率"/>
        <xdr:cNvSpPr txBox="1"/>
      </xdr:nvSpPr>
      <xdr:spPr>
        <a:xfrm>
          <a:off x="3237238"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77740</xdr:rowOff>
    </xdr:from>
    <xdr:ext cx="405111" cy="259045"/>
    <xdr:sp macro="" textlink="">
      <xdr:nvSpPr>
        <xdr:cNvPr id="222" name="n_1mainValue【公営住宅】&#10;有形固定資産減価償却率"/>
        <xdr:cNvSpPr txBox="1"/>
      </xdr:nvSpPr>
      <xdr:spPr>
        <a:xfrm>
          <a:off x="3237238" y="1415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9446260" y="13379501"/>
          <a:ext cx="0" cy="96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9535795" y="143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9357995" y="14342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9535795" y="131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9357995" y="1337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9535795" y="13952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9396095" y="1397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8649335" y="13908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10161</xdr:rowOff>
    </xdr:from>
    <xdr:to>
      <xdr:col>14</xdr:col>
      <xdr:colOff>79375</xdr:colOff>
      <xdr:row>82</xdr:row>
      <xdr:rowOff>111761</xdr:rowOff>
    </xdr:to>
    <xdr:sp macro="" textlink="">
      <xdr:nvSpPr>
        <xdr:cNvPr id="257" name="円/楕円 256"/>
        <xdr:cNvSpPr/>
      </xdr:nvSpPr>
      <xdr:spPr>
        <a:xfrm>
          <a:off x="8649335"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58" name="n_1aveValue【公営住宅】&#10;一人当たり面積"/>
        <xdr:cNvSpPr txBox="1"/>
      </xdr:nvSpPr>
      <xdr:spPr>
        <a:xfrm>
          <a:off x="8498282" y="139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128288</xdr:rowOff>
    </xdr:from>
    <xdr:ext cx="469744" cy="259045"/>
    <xdr:sp macro="" textlink="">
      <xdr:nvSpPr>
        <xdr:cNvPr id="259" name="n_1mainValue【公営住宅】&#10;一人当たり面積"/>
        <xdr:cNvSpPr txBox="1"/>
      </xdr:nvSpPr>
      <xdr:spPr>
        <a:xfrm>
          <a:off x="8498282"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0" name="直線コネクタ 299"/>
        <xdr:cNvCxnSpPr/>
      </xdr:nvCxnSpPr>
      <xdr:spPr>
        <a:xfrm flipV="1">
          <a:off x="14735809" y="56654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1" name="【認定こども園・幼稚園・保育所】&#10;有形固定資産減価償却率最小値テキスト"/>
        <xdr:cNvSpPr txBox="1"/>
      </xdr:nvSpPr>
      <xdr:spPr>
        <a:xfrm>
          <a:off x="14825345"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2" name="直線コネクタ 301"/>
        <xdr:cNvCxnSpPr/>
      </xdr:nvCxnSpPr>
      <xdr:spPr>
        <a:xfrm>
          <a:off x="14647545" y="68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3" name="【認定こども園・幼稚園・保育所】&#10;有形固定資産減価償却率最大値テキスト"/>
        <xdr:cNvSpPr txBox="1"/>
      </xdr:nvSpPr>
      <xdr:spPr>
        <a:xfrm>
          <a:off x="14825345"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4" name="直線コネクタ 303"/>
        <xdr:cNvCxnSpPr/>
      </xdr:nvCxnSpPr>
      <xdr:spPr>
        <a:xfrm>
          <a:off x="14647545"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5" name="【認定こども園・幼稚園・保育所】&#10;有形固定資産減価償却率平均値テキスト"/>
        <xdr:cNvSpPr txBox="1"/>
      </xdr:nvSpPr>
      <xdr:spPr>
        <a:xfrm>
          <a:off x="14825345"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6" name="フローチャート : 判断 305"/>
        <xdr:cNvSpPr/>
      </xdr:nvSpPr>
      <xdr:spPr>
        <a:xfrm>
          <a:off x="14685645"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07" name="フローチャート : 判断 306"/>
        <xdr:cNvSpPr/>
      </xdr:nvSpPr>
      <xdr:spPr>
        <a:xfrm>
          <a:off x="13916025"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6350</xdr:rowOff>
    </xdr:from>
    <xdr:to>
      <xdr:col>22</xdr:col>
      <xdr:colOff>415925</xdr:colOff>
      <xdr:row>35</xdr:row>
      <xdr:rowOff>107950</xdr:rowOff>
    </xdr:to>
    <xdr:sp macro="" textlink="">
      <xdr:nvSpPr>
        <xdr:cNvPr id="313" name="円/楕円 312"/>
        <xdr:cNvSpPr/>
      </xdr:nvSpPr>
      <xdr:spPr>
        <a:xfrm>
          <a:off x="13916025"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14" name="n_1aveValue【認定こども園・幼稚園・保育所】&#10;有形固定資産減価償却率"/>
        <xdr:cNvSpPr txBox="1"/>
      </xdr:nvSpPr>
      <xdr:spPr>
        <a:xfrm>
          <a:off x="13751568"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124477</xdr:rowOff>
    </xdr:from>
    <xdr:ext cx="405111" cy="259045"/>
    <xdr:sp macro="" textlink="">
      <xdr:nvSpPr>
        <xdr:cNvPr id="315" name="n_1mainValue【認定こども園・幼稚園・保育所】&#10;有形固定資産減価償却率"/>
        <xdr:cNvSpPr txBox="1"/>
      </xdr:nvSpPr>
      <xdr:spPr>
        <a:xfrm>
          <a:off x="13751568"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6" name="直線コネクタ 325"/>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7" name="テキスト ボックス 326"/>
        <xdr:cNvSpPr txBox="1"/>
      </xdr:nvSpPr>
      <xdr:spPr>
        <a:xfrm>
          <a:off x="16070126"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8" name="直線コネクタ 327"/>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9" name="テキスト ボックス 328"/>
        <xdr:cNvSpPr txBox="1"/>
      </xdr:nvSpPr>
      <xdr:spPr>
        <a:xfrm>
          <a:off x="16070126"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0" name="直線コネクタ 329"/>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1" name="テキスト ボックス 330"/>
        <xdr:cNvSpPr txBox="1"/>
      </xdr:nvSpPr>
      <xdr:spPr>
        <a:xfrm>
          <a:off x="16070126"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2" name="直線コネクタ 331"/>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3" name="テキスト ボックス 332"/>
        <xdr:cNvSpPr txBox="1"/>
      </xdr:nvSpPr>
      <xdr:spPr>
        <a:xfrm>
          <a:off x="16070126"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7" name="直線コネクタ 336"/>
        <xdr:cNvCxnSpPr/>
      </xdr:nvCxnSpPr>
      <xdr:spPr>
        <a:xfrm flipV="1">
          <a:off x="19960589" y="5849112"/>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38" name="【認定こども園・幼稚園・保育所】&#10;一人当たり面積最小値テキスト"/>
        <xdr:cNvSpPr txBox="1"/>
      </xdr:nvSpPr>
      <xdr:spPr>
        <a:xfrm>
          <a:off x="20050125"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39" name="直線コネクタ 338"/>
        <xdr:cNvCxnSpPr/>
      </xdr:nvCxnSpPr>
      <xdr:spPr>
        <a:xfrm>
          <a:off x="19872325" y="698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0" name="【認定こども園・幼稚園・保育所】&#10;一人当たり面積最大値テキスト"/>
        <xdr:cNvSpPr txBox="1"/>
      </xdr:nvSpPr>
      <xdr:spPr>
        <a:xfrm>
          <a:off x="20050125" y="562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1" name="直線コネクタ 340"/>
        <xdr:cNvCxnSpPr/>
      </xdr:nvCxnSpPr>
      <xdr:spPr>
        <a:xfrm>
          <a:off x="19872325" y="584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2" name="【認定こども園・幼稚園・保育所】&#10;一人当たり面積平均値テキスト"/>
        <xdr:cNvSpPr txBox="1"/>
      </xdr:nvSpPr>
      <xdr:spPr>
        <a:xfrm>
          <a:off x="20050125" y="6557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3" name="フローチャート : 判断 342"/>
        <xdr:cNvSpPr/>
      </xdr:nvSpPr>
      <xdr:spPr>
        <a:xfrm>
          <a:off x="19910425"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4" name="フローチャート : 判断 343"/>
        <xdr:cNvSpPr/>
      </xdr:nvSpPr>
      <xdr:spPr>
        <a:xfrm>
          <a:off x="19156045" y="655193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64262</xdr:rowOff>
    </xdr:from>
    <xdr:to>
      <xdr:col>31</xdr:col>
      <xdr:colOff>85725</xdr:colOff>
      <xdr:row>38</xdr:row>
      <xdr:rowOff>165862</xdr:rowOff>
    </xdr:to>
    <xdr:sp macro="" textlink="">
      <xdr:nvSpPr>
        <xdr:cNvPr id="350" name="円/楕円 349"/>
        <xdr:cNvSpPr/>
      </xdr:nvSpPr>
      <xdr:spPr>
        <a:xfrm>
          <a:off x="19156045" y="643458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351" name="n_1aveValue【認定こども園・幼稚園・保育所】&#10;一人当たり面積"/>
        <xdr:cNvSpPr txBox="1"/>
      </xdr:nvSpPr>
      <xdr:spPr>
        <a:xfrm>
          <a:off x="19012612"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10939</xdr:rowOff>
    </xdr:from>
    <xdr:ext cx="469744" cy="259045"/>
    <xdr:sp macro="" textlink="">
      <xdr:nvSpPr>
        <xdr:cNvPr id="352" name="n_1mainValue【認定こども園・幼稚園・保育所】&#10;一人当たり面積"/>
        <xdr:cNvSpPr txBox="1"/>
      </xdr:nvSpPr>
      <xdr:spPr>
        <a:xfrm>
          <a:off x="19012612"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3" name="テキスト ボックス 362"/>
        <xdr:cNvSpPr txBox="1"/>
      </xdr:nvSpPr>
      <xdr:spPr>
        <a:xfrm>
          <a:off x="1093739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4" name="直線コネクタ 363"/>
        <xdr:cNvCxnSpPr/>
      </xdr:nvCxnSpPr>
      <xdr:spPr>
        <a:xfrm>
          <a:off x="11205845" y="10728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5" name="テキスト ボックス 364"/>
        <xdr:cNvSpPr txBox="1"/>
      </xdr:nvSpPr>
      <xdr:spPr>
        <a:xfrm>
          <a:off x="1087327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6" name="直線コネクタ 365"/>
        <xdr:cNvCxnSpPr/>
      </xdr:nvCxnSpPr>
      <xdr:spPr>
        <a:xfrm>
          <a:off x="11205845" y="10283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7" name="テキスト ボックス 366"/>
        <xdr:cNvSpPr txBox="1"/>
      </xdr:nvSpPr>
      <xdr:spPr>
        <a:xfrm>
          <a:off x="1087327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8" name="直線コネクタ 367"/>
        <xdr:cNvCxnSpPr/>
      </xdr:nvCxnSpPr>
      <xdr:spPr>
        <a:xfrm>
          <a:off x="11205845" y="98374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9" name="テキスト ボックス 368"/>
        <xdr:cNvSpPr txBox="1"/>
      </xdr:nvSpPr>
      <xdr:spPr>
        <a:xfrm>
          <a:off x="1087327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0" name="直線コネクタ 369"/>
        <xdr:cNvCxnSpPr/>
      </xdr:nvCxnSpPr>
      <xdr:spPr>
        <a:xfrm>
          <a:off x="11205845" y="93878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1" name="テキスト ボックス 370"/>
        <xdr:cNvSpPr txBox="1"/>
      </xdr:nvSpPr>
      <xdr:spPr>
        <a:xfrm>
          <a:off x="1087327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3" name="テキスト ボックス 372"/>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4"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5" name="直線コネクタ 374"/>
        <xdr:cNvCxnSpPr/>
      </xdr:nvCxnSpPr>
      <xdr:spPr>
        <a:xfrm flipV="1">
          <a:off x="14735809" y="9297924"/>
          <a:ext cx="0" cy="1221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6" name="【学校施設】&#10;有形固定資産減価償却率最小値テキスト"/>
        <xdr:cNvSpPr txBox="1"/>
      </xdr:nvSpPr>
      <xdr:spPr>
        <a:xfrm>
          <a:off x="14825345"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7" name="直線コネクタ 376"/>
        <xdr:cNvCxnSpPr/>
      </xdr:nvCxnSpPr>
      <xdr:spPr>
        <a:xfrm>
          <a:off x="14647545" y="105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78" name="【学校施設】&#10;有形固定資産減価償却率最大値テキスト"/>
        <xdr:cNvSpPr txBox="1"/>
      </xdr:nvSpPr>
      <xdr:spPr>
        <a:xfrm>
          <a:off x="14825345" y="9076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79" name="直線コネクタ 378"/>
        <xdr:cNvCxnSpPr/>
      </xdr:nvCxnSpPr>
      <xdr:spPr>
        <a:xfrm>
          <a:off x="14647545" y="929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0" name="【学校施設】&#10;有形固定資産減価償却率平均値テキスト"/>
        <xdr:cNvSpPr txBox="1"/>
      </xdr:nvSpPr>
      <xdr:spPr>
        <a:xfrm>
          <a:off x="14825345" y="9858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1" name="フローチャート : 判断 380"/>
        <xdr:cNvSpPr/>
      </xdr:nvSpPr>
      <xdr:spPr>
        <a:xfrm>
          <a:off x="14685645" y="9880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2" name="フローチャート : 判断 381"/>
        <xdr:cNvSpPr/>
      </xdr:nvSpPr>
      <xdr:spPr>
        <a:xfrm>
          <a:off x="13916025" y="98254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31496</xdr:rowOff>
    </xdr:from>
    <xdr:to>
      <xdr:col>22</xdr:col>
      <xdr:colOff>415925</xdr:colOff>
      <xdr:row>58</xdr:row>
      <xdr:rowOff>133096</xdr:rowOff>
    </xdr:to>
    <xdr:sp macro="" textlink="">
      <xdr:nvSpPr>
        <xdr:cNvPr id="388" name="円/楕円 387"/>
        <xdr:cNvSpPr/>
      </xdr:nvSpPr>
      <xdr:spPr>
        <a:xfrm>
          <a:off x="13916025" y="97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89" name="n_1aveValue【学校施設】&#10;有形固定資産減価償却率"/>
        <xdr:cNvSpPr txBox="1"/>
      </xdr:nvSpPr>
      <xdr:spPr>
        <a:xfrm>
          <a:off x="13751568" y="991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149623</xdr:rowOff>
    </xdr:from>
    <xdr:ext cx="405111" cy="259045"/>
    <xdr:sp macro="" textlink="">
      <xdr:nvSpPr>
        <xdr:cNvPr id="390" name="n_1mainValue【学校施設】&#10;有形固定資産減価償却率"/>
        <xdr:cNvSpPr txBox="1"/>
      </xdr:nvSpPr>
      <xdr:spPr>
        <a:xfrm>
          <a:off x="13751568" y="95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1" name="正方形/長方形 390"/>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8" name="正方形/長方形 397"/>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2" name="テキスト ボックス 411"/>
        <xdr:cNvSpPr txBox="1"/>
      </xdr:nvSpPr>
      <xdr:spPr>
        <a:xfrm>
          <a:off x="16036486"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3"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4" name="直線コネクタ 413"/>
        <xdr:cNvCxnSpPr/>
      </xdr:nvCxnSpPr>
      <xdr:spPr>
        <a:xfrm flipV="1">
          <a:off x="19960589" y="949261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5" name="【学校施設】&#10;一人当たり面積最小値テキスト"/>
        <xdr:cNvSpPr txBox="1"/>
      </xdr:nvSpPr>
      <xdr:spPr>
        <a:xfrm>
          <a:off x="20050125" y="105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6" name="直線コネクタ 415"/>
        <xdr:cNvCxnSpPr/>
      </xdr:nvCxnSpPr>
      <xdr:spPr>
        <a:xfrm>
          <a:off x="19872325" y="1054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7" name="【学校施設】&#10;一人当たり面積最大値テキスト"/>
        <xdr:cNvSpPr txBox="1"/>
      </xdr:nvSpPr>
      <xdr:spPr>
        <a:xfrm>
          <a:off x="20050125" y="927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8" name="直線コネクタ 417"/>
        <xdr:cNvCxnSpPr/>
      </xdr:nvCxnSpPr>
      <xdr:spPr>
        <a:xfrm>
          <a:off x="19872325" y="949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19" name="【学校施設】&#10;一人当たり面積平均値テキスト"/>
        <xdr:cNvSpPr txBox="1"/>
      </xdr:nvSpPr>
      <xdr:spPr>
        <a:xfrm>
          <a:off x="20050125" y="1031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0" name="フローチャート : 判断 419"/>
        <xdr:cNvSpPr/>
      </xdr:nvSpPr>
      <xdr:spPr>
        <a:xfrm>
          <a:off x="19910425" y="10332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1" name="フローチャート : 判断 420"/>
        <xdr:cNvSpPr/>
      </xdr:nvSpPr>
      <xdr:spPr>
        <a:xfrm>
          <a:off x="19156045" y="1032192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2" name="テキスト ボックス 421"/>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3" name="テキスト ボックス 422"/>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4" name="テキスト ボックス 423"/>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5" name="テキスト ボックス 424"/>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6" name="テキスト ボックス 425"/>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86360</xdr:rowOff>
    </xdr:from>
    <xdr:to>
      <xdr:col>31</xdr:col>
      <xdr:colOff>85725</xdr:colOff>
      <xdr:row>63</xdr:row>
      <xdr:rowOff>16510</xdr:rowOff>
    </xdr:to>
    <xdr:sp macro="" textlink="">
      <xdr:nvSpPr>
        <xdr:cNvPr id="427" name="円/楕円 426"/>
        <xdr:cNvSpPr/>
      </xdr:nvSpPr>
      <xdr:spPr>
        <a:xfrm>
          <a:off x="19156045" y="104800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28" name="n_1aveValue【学校施設】&#10;一人当たり面積"/>
        <xdr:cNvSpPr txBox="1"/>
      </xdr:nvSpPr>
      <xdr:spPr>
        <a:xfrm>
          <a:off x="19012612"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7637</xdr:rowOff>
    </xdr:from>
    <xdr:ext cx="469744" cy="259045"/>
    <xdr:sp macro="" textlink="">
      <xdr:nvSpPr>
        <xdr:cNvPr id="429" name="n_1mainValue【学校施設】&#10;一人当たり面積"/>
        <xdr:cNvSpPr txBox="1"/>
      </xdr:nvSpPr>
      <xdr:spPr>
        <a:xfrm>
          <a:off x="19012612"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0" name="正方形/長方形 429"/>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7" name="正方形/長方形 436"/>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8" name="テキスト ボックス 437"/>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9" name="直線コネクタ 438"/>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0" name="テキスト ボックス 439"/>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1" name="直線コネクタ 440"/>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2" name="テキスト ボックス 441"/>
        <xdr:cNvSpPr txBox="1"/>
      </xdr:nvSpPr>
      <xdr:spPr>
        <a:xfrm>
          <a:off x="1087327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3" name="直線コネクタ 442"/>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4" name="テキスト ボックス 443"/>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5" name="直線コネクタ 444"/>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6" name="テキスト ボックス 445"/>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7" name="直線コネクタ 446"/>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8" name="テキスト ボックス 447"/>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9" name="直線コネクタ 448"/>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0" name="テキスト ボックス 449"/>
        <xdr:cNvSpPr txBox="1"/>
      </xdr:nvSpPr>
      <xdr:spPr>
        <a:xfrm>
          <a:off x="1080915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1" name="直線コネクタ 450"/>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2" name="テキスト ボックス 451"/>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3" name="【児童館】&#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4" name="直線コネクタ 453"/>
        <xdr:cNvCxnSpPr/>
      </xdr:nvCxnSpPr>
      <xdr:spPr>
        <a:xfrm flipV="1">
          <a:off x="14735809" y="1304163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5" name="【児童館】&#10;有形固定資産減価償却率最小値テキスト"/>
        <xdr:cNvSpPr txBox="1"/>
      </xdr:nvSpPr>
      <xdr:spPr>
        <a:xfrm>
          <a:off x="14825345"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6" name="直線コネクタ 455"/>
        <xdr:cNvCxnSpPr/>
      </xdr:nvCxnSpPr>
      <xdr:spPr>
        <a:xfrm>
          <a:off x="14647545" y="1462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7" name="【児童館】&#10;有形固定資産減価償却率最大値テキスト"/>
        <xdr:cNvSpPr txBox="1"/>
      </xdr:nvSpPr>
      <xdr:spPr>
        <a:xfrm>
          <a:off x="14825345"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8" name="直線コネクタ 457"/>
        <xdr:cNvCxnSpPr/>
      </xdr:nvCxnSpPr>
      <xdr:spPr>
        <a:xfrm>
          <a:off x="14647545" y="130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59" name="【児童館】&#10;有形固定資産減価償却率平均値テキスト"/>
        <xdr:cNvSpPr txBox="1"/>
      </xdr:nvSpPr>
      <xdr:spPr>
        <a:xfrm>
          <a:off x="14825345" y="13794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0" name="フローチャート : 判断 459"/>
        <xdr:cNvSpPr/>
      </xdr:nvSpPr>
      <xdr:spPr>
        <a:xfrm>
          <a:off x="14685645"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1" name="フローチャート : 判断 460"/>
        <xdr:cNvSpPr/>
      </xdr:nvSpPr>
      <xdr:spPr>
        <a:xfrm>
          <a:off x="13916025"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2" name="テキスト ボックス 461"/>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3" name="テキスト ボックス 462"/>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4" name="テキスト ボックス 463"/>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5" name="テキスト ボックス 464"/>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6" name="テキスト ボックス 465"/>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154939</xdr:rowOff>
    </xdr:from>
    <xdr:to>
      <xdr:col>22</xdr:col>
      <xdr:colOff>415925</xdr:colOff>
      <xdr:row>81</xdr:row>
      <xdr:rowOff>85089</xdr:rowOff>
    </xdr:to>
    <xdr:sp macro="" textlink="">
      <xdr:nvSpPr>
        <xdr:cNvPr id="467" name="円/楕円 466"/>
        <xdr:cNvSpPr/>
      </xdr:nvSpPr>
      <xdr:spPr>
        <a:xfrm>
          <a:off x="13916025" y="13566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68" name="n_1aveValue【児童館】&#10;有形固定資産減価償却率"/>
        <xdr:cNvSpPr txBox="1"/>
      </xdr:nvSpPr>
      <xdr:spPr>
        <a:xfrm>
          <a:off x="13751568" y="1405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101616</xdr:rowOff>
    </xdr:from>
    <xdr:ext cx="405111" cy="259045"/>
    <xdr:sp macro="" textlink="">
      <xdr:nvSpPr>
        <xdr:cNvPr id="469" name="n_1mainValue【児童館】&#10;有形固定資産減価償却率"/>
        <xdr:cNvSpPr txBox="1"/>
      </xdr:nvSpPr>
      <xdr:spPr>
        <a:xfrm>
          <a:off x="13751568" y="1334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0" name="正方形/長方形 469"/>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1" name="正方形/長方形 470"/>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2" name="正方形/長方形 471"/>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3" name="正方形/長方形 472"/>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4" name="正方形/長方形 473"/>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5" name="正方形/長方形 474"/>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6" name="正方形/長方形 475"/>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7" name="正方形/長方形 476"/>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8" name="テキスト ボックス 477"/>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9" name="直線コネクタ 478"/>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0" name="直線コネクタ 479"/>
        <xdr:cNvCxnSpPr/>
      </xdr:nvCxnSpPr>
      <xdr:spPr>
        <a:xfrm>
          <a:off x="1649920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1" name="テキスト ボックス 480"/>
        <xdr:cNvSpPr txBox="1"/>
      </xdr:nvSpPr>
      <xdr:spPr>
        <a:xfrm>
          <a:off x="1607012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2" name="直線コネクタ 481"/>
        <xdr:cNvCxnSpPr/>
      </xdr:nvCxnSpPr>
      <xdr:spPr>
        <a:xfrm>
          <a:off x="1649920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3" name="テキスト ボックス 482"/>
        <xdr:cNvSpPr txBox="1"/>
      </xdr:nvSpPr>
      <xdr:spPr>
        <a:xfrm>
          <a:off x="1607012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4" name="直線コネクタ 483"/>
        <xdr:cNvCxnSpPr/>
      </xdr:nvCxnSpPr>
      <xdr:spPr>
        <a:xfrm>
          <a:off x="1649920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5" name="テキスト ボックス 484"/>
        <xdr:cNvSpPr txBox="1"/>
      </xdr:nvSpPr>
      <xdr:spPr>
        <a:xfrm>
          <a:off x="1607012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6" name="直線コネクタ 485"/>
        <xdr:cNvCxnSpPr/>
      </xdr:nvCxnSpPr>
      <xdr:spPr>
        <a:xfrm>
          <a:off x="1649920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7" name="テキスト ボックス 486"/>
        <xdr:cNvSpPr txBox="1"/>
      </xdr:nvSpPr>
      <xdr:spPr>
        <a:xfrm>
          <a:off x="1607012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8" name="直線コネクタ 487"/>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9" name="テキスト ボックス 488"/>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0" name="【児童館】&#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1" name="直線コネクタ 490"/>
        <xdr:cNvCxnSpPr/>
      </xdr:nvCxnSpPr>
      <xdr:spPr>
        <a:xfrm flipV="1">
          <a:off x="19960589" y="1313688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2" name="【児童館】&#10;一人当たり面積最小値テキスト"/>
        <xdr:cNvSpPr txBox="1"/>
      </xdr:nvSpPr>
      <xdr:spPr>
        <a:xfrm>
          <a:off x="20050125"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3" name="直線コネクタ 492"/>
        <xdr:cNvCxnSpPr/>
      </xdr:nvCxnSpPr>
      <xdr:spPr>
        <a:xfrm>
          <a:off x="19872325" y="143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4" name="【児童館】&#10;一人当たり面積最大値テキスト"/>
        <xdr:cNvSpPr txBox="1"/>
      </xdr:nvSpPr>
      <xdr:spPr>
        <a:xfrm>
          <a:off x="20050125"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5" name="直線コネクタ 494"/>
        <xdr:cNvCxnSpPr/>
      </xdr:nvCxnSpPr>
      <xdr:spPr>
        <a:xfrm>
          <a:off x="19872325" y="1313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6" name="【児童館】&#10;一人当たり面積平均値テキスト"/>
        <xdr:cNvSpPr txBox="1"/>
      </xdr:nvSpPr>
      <xdr:spPr>
        <a:xfrm>
          <a:off x="20050125" y="1389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7" name="フローチャート : 判断 496"/>
        <xdr:cNvSpPr/>
      </xdr:nvSpPr>
      <xdr:spPr>
        <a:xfrm>
          <a:off x="19910425"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498" name="フローチャート : 判断 497"/>
        <xdr:cNvSpPr/>
      </xdr:nvSpPr>
      <xdr:spPr>
        <a:xfrm>
          <a:off x="19156045" y="1373759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9" name="テキスト ボックス 498"/>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0" name="テキスト ボックス 499"/>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1" name="テキスト ボックス 500"/>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2" name="テキスト ボックス 501"/>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3" name="テキスト ボックス 502"/>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135889</xdr:rowOff>
    </xdr:from>
    <xdr:to>
      <xdr:col>31</xdr:col>
      <xdr:colOff>85725</xdr:colOff>
      <xdr:row>84</xdr:row>
      <xdr:rowOff>66039</xdr:rowOff>
    </xdr:to>
    <xdr:sp macro="" textlink="">
      <xdr:nvSpPr>
        <xdr:cNvPr id="504" name="円/楕円 503"/>
        <xdr:cNvSpPr/>
      </xdr:nvSpPr>
      <xdr:spPr>
        <a:xfrm>
          <a:off x="19156045" y="1405000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05" name="n_1aveValue【児童館】&#10;一人当たり面積"/>
        <xdr:cNvSpPr txBox="1"/>
      </xdr:nvSpPr>
      <xdr:spPr>
        <a:xfrm>
          <a:off x="19012612"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57166</xdr:rowOff>
    </xdr:from>
    <xdr:ext cx="469744" cy="259045"/>
    <xdr:sp macro="" textlink="">
      <xdr:nvSpPr>
        <xdr:cNvPr id="506" name="n_1mainValue【児童館】&#10;一人当たり面積"/>
        <xdr:cNvSpPr txBox="1"/>
      </xdr:nvSpPr>
      <xdr:spPr>
        <a:xfrm>
          <a:off x="19012612"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7" name="正方形/長方形 506"/>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8" name="正方形/長方形 507"/>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9" name="正方形/長方形 508"/>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0" name="正方形/長方形 509"/>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1" name="正方形/長方形 510"/>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2" name="正方形/長方形 511"/>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3" name="正方形/長方形 512"/>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4" name="正方形/長方形 513"/>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5" name="テキスト ボックス 514"/>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6" name="直線コネクタ 515"/>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7" name="テキスト ボックス 516"/>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8" name="直線コネクタ 517"/>
        <xdr:cNvCxnSpPr/>
      </xdr:nvCxnSpPr>
      <xdr:spPr>
        <a:xfrm>
          <a:off x="11205845" y="18181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9" name="テキスト ボックス 518"/>
        <xdr:cNvSpPr txBox="1"/>
      </xdr:nvSpPr>
      <xdr:spPr>
        <a:xfrm>
          <a:off x="1087327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0" name="直線コネクタ 519"/>
        <xdr:cNvCxnSpPr/>
      </xdr:nvCxnSpPr>
      <xdr:spPr>
        <a:xfrm>
          <a:off x="11205845" y="177355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1" name="テキスト ボックス 520"/>
        <xdr:cNvSpPr txBox="1"/>
      </xdr:nvSpPr>
      <xdr:spPr>
        <a:xfrm>
          <a:off x="1087327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2" name="直線コネクタ 521"/>
        <xdr:cNvCxnSpPr/>
      </xdr:nvCxnSpPr>
      <xdr:spPr>
        <a:xfrm>
          <a:off x="11205845" y="172859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3" name="テキスト ボックス 522"/>
        <xdr:cNvSpPr txBox="1"/>
      </xdr:nvSpPr>
      <xdr:spPr>
        <a:xfrm>
          <a:off x="1087327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4" name="直線コネクタ 523"/>
        <xdr:cNvCxnSpPr/>
      </xdr:nvCxnSpPr>
      <xdr:spPr>
        <a:xfrm>
          <a:off x="11205845" y="16840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5" name="テキスト ボックス 524"/>
        <xdr:cNvSpPr txBox="1"/>
      </xdr:nvSpPr>
      <xdr:spPr>
        <a:xfrm>
          <a:off x="1087327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6" name="直線コネクタ 525"/>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7" name="テキスト ボックス 526"/>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8"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147065</xdr:rowOff>
    </xdr:from>
    <xdr:to>
      <xdr:col>23</xdr:col>
      <xdr:colOff>516889</xdr:colOff>
      <xdr:row>105</xdr:row>
      <xdr:rowOff>99061</xdr:rowOff>
    </xdr:to>
    <xdr:cxnSp macro="">
      <xdr:nvCxnSpPr>
        <xdr:cNvPr id="529" name="直線コネクタ 528"/>
        <xdr:cNvCxnSpPr/>
      </xdr:nvCxnSpPr>
      <xdr:spPr>
        <a:xfrm flipV="1">
          <a:off x="14735809" y="16743425"/>
          <a:ext cx="0" cy="957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102888</xdr:rowOff>
    </xdr:from>
    <xdr:ext cx="405111" cy="259045"/>
    <xdr:sp macro="" textlink="">
      <xdr:nvSpPr>
        <xdr:cNvPr id="530" name="【公民館】&#10;有形固定資産減価償却率最小値テキスト"/>
        <xdr:cNvSpPr txBox="1"/>
      </xdr:nvSpPr>
      <xdr:spPr>
        <a:xfrm>
          <a:off x="14825345"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105</xdr:row>
      <xdr:rowOff>99061</xdr:rowOff>
    </xdr:from>
    <xdr:to>
      <xdr:col>23</xdr:col>
      <xdr:colOff>606425</xdr:colOff>
      <xdr:row>105</xdr:row>
      <xdr:rowOff>99061</xdr:rowOff>
    </xdr:to>
    <xdr:cxnSp macro="">
      <xdr:nvCxnSpPr>
        <xdr:cNvPr id="531" name="直線コネクタ 530"/>
        <xdr:cNvCxnSpPr/>
      </xdr:nvCxnSpPr>
      <xdr:spPr>
        <a:xfrm>
          <a:off x="14647545" y="1770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93742</xdr:rowOff>
    </xdr:from>
    <xdr:ext cx="405111" cy="259045"/>
    <xdr:sp macro="" textlink="">
      <xdr:nvSpPr>
        <xdr:cNvPr id="532" name="【公民館】&#10;有形固定資産減価償却率最大値テキスト"/>
        <xdr:cNvSpPr txBox="1"/>
      </xdr:nvSpPr>
      <xdr:spPr>
        <a:xfrm>
          <a:off x="14825345" y="16522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99</xdr:row>
      <xdr:rowOff>147065</xdr:rowOff>
    </xdr:from>
    <xdr:to>
      <xdr:col>23</xdr:col>
      <xdr:colOff>606425</xdr:colOff>
      <xdr:row>99</xdr:row>
      <xdr:rowOff>147065</xdr:rowOff>
    </xdr:to>
    <xdr:cxnSp macro="">
      <xdr:nvCxnSpPr>
        <xdr:cNvPr id="533" name="直線コネクタ 532"/>
        <xdr:cNvCxnSpPr/>
      </xdr:nvCxnSpPr>
      <xdr:spPr>
        <a:xfrm>
          <a:off x="14647545" y="1674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33545</xdr:rowOff>
    </xdr:from>
    <xdr:ext cx="405111" cy="259045"/>
    <xdr:sp macro="" textlink="">
      <xdr:nvSpPr>
        <xdr:cNvPr id="534" name="【公民館】&#10;有形固定資産減価償却率平均値テキスト"/>
        <xdr:cNvSpPr txBox="1"/>
      </xdr:nvSpPr>
      <xdr:spPr>
        <a:xfrm>
          <a:off x="14825345" y="171328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55118</xdr:rowOff>
    </xdr:from>
    <xdr:to>
      <xdr:col>23</xdr:col>
      <xdr:colOff>568325</xdr:colOff>
      <xdr:row>102</xdr:row>
      <xdr:rowOff>156718</xdr:rowOff>
    </xdr:to>
    <xdr:sp macro="" textlink="">
      <xdr:nvSpPr>
        <xdr:cNvPr id="535" name="フローチャート : 判断 534"/>
        <xdr:cNvSpPr/>
      </xdr:nvSpPr>
      <xdr:spPr>
        <a:xfrm>
          <a:off x="14685645" y="1715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59689</xdr:rowOff>
    </xdr:from>
    <xdr:to>
      <xdr:col>22</xdr:col>
      <xdr:colOff>415925</xdr:colOff>
      <xdr:row>102</xdr:row>
      <xdr:rowOff>161289</xdr:rowOff>
    </xdr:to>
    <xdr:sp macro="" textlink="">
      <xdr:nvSpPr>
        <xdr:cNvPr id="536" name="フローチャート : 判断 535"/>
        <xdr:cNvSpPr/>
      </xdr:nvSpPr>
      <xdr:spPr>
        <a:xfrm>
          <a:off x="13916025" y="1715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7" name="テキスト ボックス 536"/>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8" name="テキスト ボックス 537"/>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9" name="テキスト ボックス 538"/>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0" name="テキスト ボックス 539"/>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1" name="テキスト ボックス 540"/>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71120</xdr:rowOff>
    </xdr:from>
    <xdr:to>
      <xdr:col>22</xdr:col>
      <xdr:colOff>415925</xdr:colOff>
      <xdr:row>107</xdr:row>
      <xdr:rowOff>1270</xdr:rowOff>
    </xdr:to>
    <xdr:sp macro="" textlink="">
      <xdr:nvSpPr>
        <xdr:cNvPr id="542" name="円/楕円 541"/>
        <xdr:cNvSpPr/>
      </xdr:nvSpPr>
      <xdr:spPr>
        <a:xfrm>
          <a:off x="13916025"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6366</xdr:rowOff>
    </xdr:from>
    <xdr:ext cx="405111" cy="259045"/>
    <xdr:sp macro="" textlink="">
      <xdr:nvSpPr>
        <xdr:cNvPr id="543" name="n_1aveValue【公民館】&#10;有形固定資産減価償却率"/>
        <xdr:cNvSpPr txBox="1"/>
      </xdr:nvSpPr>
      <xdr:spPr>
        <a:xfrm>
          <a:off x="13751568" y="16938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163847</xdr:rowOff>
    </xdr:from>
    <xdr:ext cx="405111" cy="259045"/>
    <xdr:sp macro="" textlink="">
      <xdr:nvSpPr>
        <xdr:cNvPr id="544" name="n_1mainValue【公民館】&#10;有形固定資産減価償却率"/>
        <xdr:cNvSpPr txBox="1"/>
      </xdr:nvSpPr>
      <xdr:spPr>
        <a:xfrm>
          <a:off x="13751568" y="1793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5" name="正方形/長方形 544"/>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6" name="正方形/長方形 545"/>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7" name="正方形/長方形 546"/>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8" name="正方形/長方形 547"/>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9" name="正方形/長方形 548"/>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0" name="正方形/長方形 549"/>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1" name="正方形/長方形 550"/>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2" name="正方形/長方形 551"/>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3" name="テキスト ボックス 552"/>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4" name="直線コネクタ 553"/>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5" name="直線コネクタ 554"/>
        <xdr:cNvCxnSpPr/>
      </xdr:nvCxnSpPr>
      <xdr:spPr>
        <a:xfrm>
          <a:off x="1649920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56" name="テキスト ボックス 555"/>
        <xdr:cNvSpPr txBox="1"/>
      </xdr:nvSpPr>
      <xdr:spPr>
        <a:xfrm>
          <a:off x="1607012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57" name="直線コネクタ 556"/>
        <xdr:cNvCxnSpPr/>
      </xdr:nvCxnSpPr>
      <xdr:spPr>
        <a:xfrm>
          <a:off x="1649920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58" name="テキスト ボックス 557"/>
        <xdr:cNvSpPr txBox="1"/>
      </xdr:nvSpPr>
      <xdr:spPr>
        <a:xfrm>
          <a:off x="1607012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59" name="直線コネクタ 558"/>
        <xdr:cNvCxnSpPr/>
      </xdr:nvCxnSpPr>
      <xdr:spPr>
        <a:xfrm>
          <a:off x="1649920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0" name="テキスト ボックス 559"/>
        <xdr:cNvSpPr txBox="1"/>
      </xdr:nvSpPr>
      <xdr:spPr>
        <a:xfrm>
          <a:off x="1607012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1" name="直線コネクタ 560"/>
        <xdr:cNvCxnSpPr/>
      </xdr:nvCxnSpPr>
      <xdr:spPr>
        <a:xfrm>
          <a:off x="1649920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2" name="テキスト ボックス 561"/>
        <xdr:cNvSpPr txBox="1"/>
      </xdr:nvSpPr>
      <xdr:spPr>
        <a:xfrm>
          <a:off x="1607012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3" name="直線コネクタ 562"/>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4" name="テキスト ボックス 563"/>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5"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66" name="直線コネクタ 565"/>
        <xdr:cNvCxnSpPr/>
      </xdr:nvCxnSpPr>
      <xdr:spPr>
        <a:xfrm flipV="1">
          <a:off x="19960589" y="16908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67" name="【公民館】&#10;一人当たり面積最小値テキスト"/>
        <xdr:cNvSpPr txBox="1"/>
      </xdr:nvSpPr>
      <xdr:spPr>
        <a:xfrm>
          <a:off x="20050125"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68" name="直線コネクタ 567"/>
        <xdr:cNvCxnSpPr/>
      </xdr:nvCxnSpPr>
      <xdr:spPr>
        <a:xfrm>
          <a:off x="19872325" y="181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69" name="【公民館】&#10;一人当たり面積最大値テキスト"/>
        <xdr:cNvSpPr txBox="1"/>
      </xdr:nvSpPr>
      <xdr:spPr>
        <a:xfrm>
          <a:off x="20050125"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0" name="直線コネクタ 569"/>
        <xdr:cNvCxnSpPr/>
      </xdr:nvCxnSpPr>
      <xdr:spPr>
        <a:xfrm>
          <a:off x="19872325" y="1690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1" name="【公民館】&#10;一人当たり面積平均値テキスト"/>
        <xdr:cNvSpPr txBox="1"/>
      </xdr:nvSpPr>
      <xdr:spPr>
        <a:xfrm>
          <a:off x="20050125" y="1764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2" name="フローチャート : 判断 571"/>
        <xdr:cNvSpPr/>
      </xdr:nvSpPr>
      <xdr:spPr>
        <a:xfrm>
          <a:off x="19910425"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3" name="フローチャート : 判断 572"/>
        <xdr:cNvSpPr/>
      </xdr:nvSpPr>
      <xdr:spPr>
        <a:xfrm>
          <a:off x="19156045" y="1769846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4" name="テキスト ボックス 573"/>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5" name="テキスト ボックス 574"/>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6" name="テキスト ボックス 575"/>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7" name="テキスト ボックス 576"/>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8" name="テキスト ボックス 577"/>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91694</xdr:rowOff>
    </xdr:from>
    <xdr:to>
      <xdr:col>31</xdr:col>
      <xdr:colOff>85725</xdr:colOff>
      <xdr:row>106</xdr:row>
      <xdr:rowOff>21844</xdr:rowOff>
    </xdr:to>
    <xdr:sp macro="" textlink="">
      <xdr:nvSpPr>
        <xdr:cNvPr id="579" name="円/楕円 578"/>
        <xdr:cNvSpPr/>
      </xdr:nvSpPr>
      <xdr:spPr>
        <a:xfrm>
          <a:off x="19156045" y="1769389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580" name="n_1aveValue【公民館】&#10;一人当たり面積"/>
        <xdr:cNvSpPr txBox="1"/>
      </xdr:nvSpPr>
      <xdr:spPr>
        <a:xfrm>
          <a:off x="19012612" y="1778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38371</xdr:rowOff>
    </xdr:from>
    <xdr:ext cx="469744" cy="259045"/>
    <xdr:sp macro="" textlink="">
      <xdr:nvSpPr>
        <xdr:cNvPr id="581" name="n_1mainValue【公民館】&#10;一人当たり面積"/>
        <xdr:cNvSpPr txBox="1"/>
      </xdr:nvSpPr>
      <xdr:spPr>
        <a:xfrm>
          <a:off x="19012612" y="1747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2" name="正方形/長方形 581"/>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4" name="テキスト ボックス 583"/>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であり、これは子育て関連施設は以前から充実していたためであり、今後策定する個別施設計画に基づき維持管理を適切に進める必要があると考える。</a:t>
          </a:r>
        </a:p>
        <a:p>
          <a:r>
            <a:rPr kumimoji="1" lang="ja-JP" altLang="en-US" sz="1300">
              <a:latin typeface="ＭＳ Ｐゴシック"/>
            </a:rPr>
            <a:t>また、特に低くなっている施設は、</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であり、この施設は災害時の避難場所としても利用することから、耐震性の低い建物について、集中的に建替を行ったためである。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48,056
47,807
125.30
22,578,120
21,747,102
588,618
11,229,909
18,514,970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691515" y="713340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691515" y="681445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691515" y="649550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691515" y="617655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691515" y="585760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691515" y="553484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221480" y="5543006"/>
          <a:ext cx="0" cy="139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311015"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133215" y="69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311015" y="532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133215" y="554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311015"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171315"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401695"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237238"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58057</xdr:rowOff>
    </xdr:from>
    <xdr:to>
      <xdr:col>5</xdr:col>
      <xdr:colOff>409575</xdr:colOff>
      <xdr:row>40</xdr:row>
      <xdr:rowOff>159657</xdr:rowOff>
    </xdr:to>
    <xdr:sp macro="" textlink="">
      <xdr:nvSpPr>
        <xdr:cNvPr id="72" name="円/楕円 71"/>
        <xdr:cNvSpPr/>
      </xdr:nvSpPr>
      <xdr:spPr>
        <a:xfrm>
          <a:off x="3401695"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150784</xdr:rowOff>
    </xdr:from>
    <xdr:ext cx="405111" cy="259045"/>
    <xdr:sp macro="" textlink="">
      <xdr:nvSpPr>
        <xdr:cNvPr id="73" name="n_1mainValue【図書館】&#10;有形固定資産減価償却率"/>
        <xdr:cNvSpPr txBox="1"/>
      </xdr:nvSpPr>
      <xdr:spPr>
        <a:xfrm>
          <a:off x="3237238" y="685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556341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556341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556341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556341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556341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9446260" y="551688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9535795"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9357995"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9535795"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9357995" y="551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9535795"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9396095"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8649335"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6" name="n_1aveValue【図書館】&#10;一人当たり面積"/>
        <xdr:cNvSpPr txBox="1"/>
      </xdr:nvSpPr>
      <xdr:spPr>
        <a:xfrm>
          <a:off x="8498282"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44450</xdr:rowOff>
    </xdr:from>
    <xdr:to>
      <xdr:col>14</xdr:col>
      <xdr:colOff>79375</xdr:colOff>
      <xdr:row>41</xdr:row>
      <xdr:rowOff>146050</xdr:rowOff>
    </xdr:to>
    <xdr:sp macro="" textlink="">
      <xdr:nvSpPr>
        <xdr:cNvPr id="112" name="円/楕円 111"/>
        <xdr:cNvSpPr/>
      </xdr:nvSpPr>
      <xdr:spPr>
        <a:xfrm>
          <a:off x="8649335" y="69176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137177</xdr:rowOff>
    </xdr:from>
    <xdr:ext cx="469744" cy="259045"/>
    <xdr:sp macro="" textlink="">
      <xdr:nvSpPr>
        <xdr:cNvPr id="113" name="n_1mainValue【図書館】&#10;一人当たり面積"/>
        <xdr:cNvSpPr txBox="1"/>
      </xdr:nvSpPr>
      <xdr:spPr>
        <a:xfrm>
          <a:off x="8498282"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221480" y="934212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311015"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133215" y="10631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311015"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133215" y="934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311015" y="10075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171315"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401695"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237238"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158750</xdr:rowOff>
    </xdr:from>
    <xdr:to>
      <xdr:col>5</xdr:col>
      <xdr:colOff>409575</xdr:colOff>
      <xdr:row>61</xdr:row>
      <xdr:rowOff>88900</xdr:rowOff>
    </xdr:to>
    <xdr:sp macro="" textlink="">
      <xdr:nvSpPr>
        <xdr:cNvPr id="152" name="円/楕円 151"/>
        <xdr:cNvSpPr/>
      </xdr:nvSpPr>
      <xdr:spPr>
        <a:xfrm>
          <a:off x="3401695" y="1021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80027</xdr:rowOff>
    </xdr:from>
    <xdr:ext cx="405111" cy="259045"/>
    <xdr:sp macro="" textlink="">
      <xdr:nvSpPr>
        <xdr:cNvPr id="153" name="n_1mainValue【体育館・プール】&#10;有形固定資産減価償却率"/>
        <xdr:cNvSpPr txBox="1"/>
      </xdr:nvSpPr>
      <xdr:spPr>
        <a:xfrm>
          <a:off x="3237238"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556341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556341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556341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556341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556341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9446260" y="950023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9535795"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9357995" y="1072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9535795"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9357995" y="95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9535795" y="10220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939609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8649335" y="10266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8498282"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135890</xdr:rowOff>
    </xdr:from>
    <xdr:to>
      <xdr:col>14</xdr:col>
      <xdr:colOff>79375</xdr:colOff>
      <xdr:row>62</xdr:row>
      <xdr:rowOff>66040</xdr:rowOff>
    </xdr:to>
    <xdr:sp macro="" textlink="">
      <xdr:nvSpPr>
        <xdr:cNvPr id="191" name="円/楕円 190"/>
        <xdr:cNvSpPr/>
      </xdr:nvSpPr>
      <xdr:spPr>
        <a:xfrm>
          <a:off x="8649335" y="10361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57167</xdr:rowOff>
    </xdr:from>
    <xdr:ext cx="469744" cy="259045"/>
    <xdr:sp macro="" textlink="">
      <xdr:nvSpPr>
        <xdr:cNvPr id="192" name="n_1mainValue【体育館・プール】&#10;一人当たり面積"/>
        <xdr:cNvSpPr txBox="1"/>
      </xdr:nvSpPr>
      <xdr:spPr>
        <a:xfrm>
          <a:off x="8498282"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221480" y="12946380"/>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311015" y="1448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133215" y="1447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311015" y="127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133215" y="1294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311015" y="13971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171315" y="13992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401695" y="1394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237238" y="1403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93980</xdr:rowOff>
    </xdr:from>
    <xdr:to>
      <xdr:col>5</xdr:col>
      <xdr:colOff>409575</xdr:colOff>
      <xdr:row>83</xdr:row>
      <xdr:rowOff>24130</xdr:rowOff>
    </xdr:to>
    <xdr:sp macro="" textlink="">
      <xdr:nvSpPr>
        <xdr:cNvPr id="231" name="円/楕円 230"/>
        <xdr:cNvSpPr/>
      </xdr:nvSpPr>
      <xdr:spPr>
        <a:xfrm>
          <a:off x="3401695" y="1384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40657</xdr:rowOff>
    </xdr:from>
    <xdr:ext cx="405111" cy="259045"/>
    <xdr:sp macro="" textlink="">
      <xdr:nvSpPr>
        <xdr:cNvPr id="232" name="n_1mainValue【福祉施設】&#10;有形固定資産減価償却率"/>
        <xdr:cNvSpPr txBox="1"/>
      </xdr:nvSpPr>
      <xdr:spPr>
        <a:xfrm>
          <a:off x="3237238"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9446260" y="13163006"/>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9535795"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9357995" y="145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9535795" y="129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9357995" y="1316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9535795" y="14018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9396095" y="140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8649335" y="14147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8498282" y="1392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75474</xdr:rowOff>
    </xdr:from>
    <xdr:to>
      <xdr:col>14</xdr:col>
      <xdr:colOff>79375</xdr:colOff>
      <xdr:row>87</xdr:row>
      <xdr:rowOff>5624</xdr:rowOff>
    </xdr:to>
    <xdr:sp macro="" textlink="">
      <xdr:nvSpPr>
        <xdr:cNvPr id="272" name="円/楕円 271"/>
        <xdr:cNvSpPr/>
      </xdr:nvSpPr>
      <xdr:spPr>
        <a:xfrm>
          <a:off x="8649335" y="14492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168201</xdr:rowOff>
    </xdr:from>
    <xdr:ext cx="469744" cy="259045"/>
    <xdr:sp macro="" textlink="">
      <xdr:nvSpPr>
        <xdr:cNvPr id="273" name="n_1mainValue【福祉施設】&#10;一人当たり面積"/>
        <xdr:cNvSpPr txBox="1"/>
      </xdr:nvSpPr>
      <xdr:spPr>
        <a:xfrm>
          <a:off x="8498282"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4" name="直線コネクタ 313"/>
        <xdr:cNvCxnSpPr/>
      </xdr:nvCxnSpPr>
      <xdr:spPr>
        <a:xfrm flipV="1">
          <a:off x="14735809" y="585025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5" name="【一般廃棄物処理施設】&#10;有形固定資産減価償却率最小値テキスト"/>
        <xdr:cNvSpPr txBox="1"/>
      </xdr:nvSpPr>
      <xdr:spPr>
        <a:xfrm>
          <a:off x="14825345"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6" name="直線コネクタ 315"/>
        <xdr:cNvCxnSpPr/>
      </xdr:nvCxnSpPr>
      <xdr:spPr>
        <a:xfrm>
          <a:off x="14647545"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7" name="【一般廃棄物処理施設】&#10;有形固定資産減価償却率最大値テキスト"/>
        <xdr:cNvSpPr txBox="1"/>
      </xdr:nvSpPr>
      <xdr:spPr>
        <a:xfrm>
          <a:off x="14825345"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8" name="直線コネクタ 317"/>
        <xdr:cNvCxnSpPr/>
      </xdr:nvCxnSpPr>
      <xdr:spPr>
        <a:xfrm>
          <a:off x="14647545"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9" name="【一般廃棄物処理施設】&#10;有形固定資産減価償却率平均値テキスト"/>
        <xdr:cNvSpPr txBox="1"/>
      </xdr:nvSpPr>
      <xdr:spPr>
        <a:xfrm>
          <a:off x="14825345"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20" name="フローチャート : 判断 319"/>
        <xdr:cNvSpPr/>
      </xdr:nvSpPr>
      <xdr:spPr>
        <a:xfrm>
          <a:off x="14685645" y="6363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21" name="フローチャート : 判断 320"/>
        <xdr:cNvSpPr/>
      </xdr:nvSpPr>
      <xdr:spPr>
        <a:xfrm>
          <a:off x="13916025" y="632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71137</xdr:rowOff>
    </xdr:from>
    <xdr:ext cx="405111" cy="259045"/>
    <xdr:sp macro="" textlink="">
      <xdr:nvSpPr>
        <xdr:cNvPr id="322" name="n_1aveValue【一般廃棄物処理施設】&#10;有形固定資産減価償却率"/>
        <xdr:cNvSpPr txBox="1"/>
      </xdr:nvSpPr>
      <xdr:spPr>
        <a:xfrm>
          <a:off x="13751568"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122555</xdr:rowOff>
    </xdr:from>
    <xdr:to>
      <xdr:col>22</xdr:col>
      <xdr:colOff>415925</xdr:colOff>
      <xdr:row>41</xdr:row>
      <xdr:rowOff>52705</xdr:rowOff>
    </xdr:to>
    <xdr:sp macro="" textlink="">
      <xdr:nvSpPr>
        <xdr:cNvPr id="328" name="円/楕円 327"/>
        <xdr:cNvSpPr/>
      </xdr:nvSpPr>
      <xdr:spPr>
        <a:xfrm>
          <a:off x="13916025" y="6828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43832</xdr:rowOff>
    </xdr:from>
    <xdr:ext cx="405111" cy="259045"/>
    <xdr:sp macro="" textlink="">
      <xdr:nvSpPr>
        <xdr:cNvPr id="329" name="n_1mainValue【一般廃棄物処理施設】&#10;有形固定資産減価償却率"/>
        <xdr:cNvSpPr txBox="1"/>
      </xdr:nvSpPr>
      <xdr:spPr>
        <a:xfrm>
          <a:off x="13751568"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1" name="テキスト ボックス 340"/>
        <xdr:cNvSpPr txBox="1"/>
      </xdr:nvSpPr>
      <xdr:spPr>
        <a:xfrm>
          <a:off x="16250419"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3" name="テキスト ボックス 342"/>
        <xdr:cNvSpPr txBox="1"/>
      </xdr:nvSpPr>
      <xdr:spPr>
        <a:xfrm>
          <a:off x="15972366"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5" name="テキスト ボックス 344"/>
        <xdr:cNvSpPr txBox="1"/>
      </xdr:nvSpPr>
      <xdr:spPr>
        <a:xfrm>
          <a:off x="15972366"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7" name="テキスト ボックス 346"/>
        <xdr:cNvSpPr txBox="1"/>
      </xdr:nvSpPr>
      <xdr:spPr>
        <a:xfrm>
          <a:off x="15972366"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9" name="テキスト ボックス 348"/>
        <xdr:cNvSpPr txBox="1"/>
      </xdr:nvSpPr>
      <xdr:spPr>
        <a:xfrm>
          <a:off x="1597236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一般廃棄物処理施設】&#10;一人当たり有形固定資産（償却資産）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1" name="直線コネクタ 350"/>
        <xdr:cNvCxnSpPr/>
      </xdr:nvCxnSpPr>
      <xdr:spPr>
        <a:xfrm flipV="1">
          <a:off x="19960589" y="5663907"/>
          <a:ext cx="0" cy="1342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2" name="【一般廃棄物処理施設】&#10;一人当たり有形固定資産（償却資産）額最小値テキスト"/>
        <xdr:cNvSpPr txBox="1"/>
      </xdr:nvSpPr>
      <xdr:spPr>
        <a:xfrm>
          <a:off x="20050125" y="7010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3" name="直線コネクタ 352"/>
        <xdr:cNvCxnSpPr/>
      </xdr:nvCxnSpPr>
      <xdr:spPr>
        <a:xfrm>
          <a:off x="19872325" y="700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4" name="【一般廃棄物処理施設】&#10;一人当たり有形固定資産（償却資産）額最大値テキスト"/>
        <xdr:cNvSpPr txBox="1"/>
      </xdr:nvSpPr>
      <xdr:spPr>
        <a:xfrm>
          <a:off x="20050125" y="544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5" name="直線コネクタ 354"/>
        <xdr:cNvCxnSpPr/>
      </xdr:nvCxnSpPr>
      <xdr:spPr>
        <a:xfrm>
          <a:off x="19872325" y="566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6" name="【一般廃棄物処理施設】&#10;一人当たり有形固定資産（償却資産）額平均値テキスト"/>
        <xdr:cNvSpPr txBox="1"/>
      </xdr:nvSpPr>
      <xdr:spPr>
        <a:xfrm>
          <a:off x="20050125" y="6705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7" name="フローチャート : 判断 356"/>
        <xdr:cNvSpPr/>
      </xdr:nvSpPr>
      <xdr:spPr>
        <a:xfrm>
          <a:off x="19910425" y="672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58" name="フローチャート : 判断 357"/>
        <xdr:cNvSpPr/>
      </xdr:nvSpPr>
      <xdr:spPr>
        <a:xfrm>
          <a:off x="19156045" y="679172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359" name="n_1aveValue【一般廃棄物処理施設】&#10;一人当たり有形固定資産（償却資産）額"/>
        <xdr:cNvSpPr txBox="1"/>
      </xdr:nvSpPr>
      <xdr:spPr>
        <a:xfrm>
          <a:off x="18980296" y="65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0" name="テキスト ボックス 359"/>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82399</xdr:rowOff>
    </xdr:from>
    <xdr:to>
      <xdr:col>31</xdr:col>
      <xdr:colOff>85725</xdr:colOff>
      <xdr:row>42</xdr:row>
      <xdr:rowOff>12549</xdr:rowOff>
    </xdr:to>
    <xdr:sp macro="" textlink="">
      <xdr:nvSpPr>
        <xdr:cNvPr id="365" name="円/楕円 364"/>
        <xdr:cNvSpPr/>
      </xdr:nvSpPr>
      <xdr:spPr>
        <a:xfrm>
          <a:off x="19156045" y="695563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42</xdr:row>
      <xdr:rowOff>3676</xdr:rowOff>
    </xdr:from>
    <xdr:ext cx="313932" cy="259045"/>
    <xdr:sp macro="" textlink="">
      <xdr:nvSpPr>
        <xdr:cNvPr id="366" name="n_1mainValue【一般廃棄物処理施設】&#10;一人当たり有形固定資産（償却資産）額"/>
        <xdr:cNvSpPr txBox="1"/>
      </xdr:nvSpPr>
      <xdr:spPr>
        <a:xfrm>
          <a:off x="19090518" y="7044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8" name="直線コネクタ 377"/>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9" name="テキスト ボックス 378"/>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0" name="直線コネクタ 379"/>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1" name="テキスト ボックス 380"/>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2" name="直線コネクタ 381"/>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3" name="テキスト ボックス 382"/>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4" name="直線コネクタ 383"/>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5" name="テキスト ボックス 384"/>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6" name="直線コネクタ 385"/>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7" name="テキスト ボックス 386"/>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9" name="テキスト ボックス 388"/>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保健センター・保健所】&#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1" name="直線コネクタ 390"/>
        <xdr:cNvCxnSpPr/>
      </xdr:nvCxnSpPr>
      <xdr:spPr>
        <a:xfrm flipV="1">
          <a:off x="14735809" y="940689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2" name="【保健センター・保健所】&#10;有形固定資産減価償却率最小値テキスト"/>
        <xdr:cNvSpPr txBox="1"/>
      </xdr:nvSpPr>
      <xdr:spPr>
        <a:xfrm>
          <a:off x="14825345"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3" name="直線コネクタ 392"/>
        <xdr:cNvCxnSpPr/>
      </xdr:nvCxnSpPr>
      <xdr:spPr>
        <a:xfrm>
          <a:off x="14647545"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4" name="【保健センター・保健所】&#10;有形固定資産減価償却率最大値テキスト"/>
        <xdr:cNvSpPr txBox="1"/>
      </xdr:nvSpPr>
      <xdr:spPr>
        <a:xfrm>
          <a:off x="14825345"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5" name="直線コネクタ 394"/>
        <xdr:cNvCxnSpPr/>
      </xdr:nvCxnSpPr>
      <xdr:spPr>
        <a:xfrm>
          <a:off x="14647545" y="940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6" name="【保健センター・保健所】&#10;有形固定資産減価償却率平均値テキスト"/>
        <xdr:cNvSpPr txBox="1"/>
      </xdr:nvSpPr>
      <xdr:spPr>
        <a:xfrm>
          <a:off x="14825345"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97" name="フローチャート : 判断 396"/>
        <xdr:cNvSpPr/>
      </xdr:nvSpPr>
      <xdr:spPr>
        <a:xfrm>
          <a:off x="14685645"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398" name="フローチャート : 判断 397"/>
        <xdr:cNvSpPr/>
      </xdr:nvSpPr>
      <xdr:spPr>
        <a:xfrm>
          <a:off x="13916025"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399" name="n_1aveValue【保健センター・保健所】&#10;有形固定資産減価償却率"/>
        <xdr:cNvSpPr txBox="1"/>
      </xdr:nvSpPr>
      <xdr:spPr>
        <a:xfrm>
          <a:off x="13751568"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0" name="テキスト ボックス 399"/>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6350</xdr:rowOff>
    </xdr:from>
    <xdr:to>
      <xdr:col>22</xdr:col>
      <xdr:colOff>415925</xdr:colOff>
      <xdr:row>61</xdr:row>
      <xdr:rowOff>107950</xdr:rowOff>
    </xdr:to>
    <xdr:sp macro="" textlink="">
      <xdr:nvSpPr>
        <xdr:cNvPr id="405" name="円/楕円 404"/>
        <xdr:cNvSpPr/>
      </xdr:nvSpPr>
      <xdr:spPr>
        <a:xfrm>
          <a:off x="13916025"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124477</xdr:rowOff>
    </xdr:from>
    <xdr:ext cx="405111" cy="259045"/>
    <xdr:sp macro="" textlink="">
      <xdr:nvSpPr>
        <xdr:cNvPr id="406" name="n_1mainValue【保健センター・保健所】&#10;有形固定資産減価償却率"/>
        <xdr:cNvSpPr txBox="1"/>
      </xdr:nvSpPr>
      <xdr:spPr>
        <a:xfrm>
          <a:off x="13751568"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7" name="直線コネクタ 416"/>
        <xdr:cNvCxnSpPr/>
      </xdr:nvCxnSpPr>
      <xdr:spPr>
        <a:xfrm>
          <a:off x="1649920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8" name="テキスト ボックス 417"/>
        <xdr:cNvSpPr txBox="1"/>
      </xdr:nvSpPr>
      <xdr:spPr>
        <a:xfrm>
          <a:off x="1607012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9" name="直線コネクタ 418"/>
        <xdr:cNvCxnSpPr/>
      </xdr:nvCxnSpPr>
      <xdr:spPr>
        <a:xfrm>
          <a:off x="1649920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0" name="テキスト ボックス 419"/>
        <xdr:cNvSpPr txBox="1"/>
      </xdr:nvSpPr>
      <xdr:spPr>
        <a:xfrm>
          <a:off x="1607012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1" name="直線コネクタ 420"/>
        <xdr:cNvCxnSpPr/>
      </xdr:nvCxnSpPr>
      <xdr:spPr>
        <a:xfrm>
          <a:off x="1649920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2" name="テキスト ボックス 421"/>
        <xdr:cNvSpPr txBox="1"/>
      </xdr:nvSpPr>
      <xdr:spPr>
        <a:xfrm>
          <a:off x="1607012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3" name="直線コネクタ 422"/>
        <xdr:cNvCxnSpPr/>
      </xdr:nvCxnSpPr>
      <xdr:spPr>
        <a:xfrm>
          <a:off x="1649920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4" name="テキスト ボックス 423"/>
        <xdr:cNvSpPr txBox="1"/>
      </xdr:nvSpPr>
      <xdr:spPr>
        <a:xfrm>
          <a:off x="1607012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5" name="直線コネクタ 424"/>
        <xdr:cNvCxnSpPr/>
      </xdr:nvCxnSpPr>
      <xdr:spPr>
        <a:xfrm>
          <a:off x="1649920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6" name="テキスト ボックス 425"/>
        <xdr:cNvSpPr txBox="1"/>
      </xdr:nvSpPr>
      <xdr:spPr>
        <a:xfrm>
          <a:off x="16070126"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7" name="直線コネクタ 426"/>
        <xdr:cNvCxnSpPr/>
      </xdr:nvCxnSpPr>
      <xdr:spPr>
        <a:xfrm>
          <a:off x="1649920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8" name="テキスト ボックス 427"/>
        <xdr:cNvSpPr txBox="1"/>
      </xdr:nvSpPr>
      <xdr:spPr>
        <a:xfrm>
          <a:off x="16070126"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保健センター・保健所】&#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2" name="直線コネクタ 431"/>
        <xdr:cNvCxnSpPr/>
      </xdr:nvCxnSpPr>
      <xdr:spPr>
        <a:xfrm flipV="1">
          <a:off x="19960589" y="9337222"/>
          <a:ext cx="0" cy="1391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3" name="【保健センター・保健所】&#10;一人当たり面積最小値テキスト"/>
        <xdr:cNvSpPr txBox="1"/>
      </xdr:nvSpPr>
      <xdr:spPr>
        <a:xfrm>
          <a:off x="20050125"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4" name="直線コネクタ 433"/>
        <xdr:cNvCxnSpPr/>
      </xdr:nvCxnSpPr>
      <xdr:spPr>
        <a:xfrm>
          <a:off x="19872325" y="1072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5" name="【保健センター・保健所】&#10;一人当たり面積最大値テキスト"/>
        <xdr:cNvSpPr txBox="1"/>
      </xdr:nvSpPr>
      <xdr:spPr>
        <a:xfrm>
          <a:off x="20050125"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6" name="直線コネクタ 435"/>
        <xdr:cNvCxnSpPr/>
      </xdr:nvCxnSpPr>
      <xdr:spPr>
        <a:xfrm>
          <a:off x="19872325" y="933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7" name="【保健センター・保健所】&#10;一人当たり面積平均値テキスト"/>
        <xdr:cNvSpPr txBox="1"/>
      </xdr:nvSpPr>
      <xdr:spPr>
        <a:xfrm>
          <a:off x="20050125" y="10094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8" name="フローチャート : 判断 437"/>
        <xdr:cNvSpPr/>
      </xdr:nvSpPr>
      <xdr:spPr>
        <a:xfrm>
          <a:off x="19910425" y="1011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39" name="フローチャート : 判断 438"/>
        <xdr:cNvSpPr/>
      </xdr:nvSpPr>
      <xdr:spPr>
        <a:xfrm>
          <a:off x="19156045" y="100114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40" name="n_1aveValue【保健センター・保健所】&#10;一人当たり面積"/>
        <xdr:cNvSpPr txBox="1"/>
      </xdr:nvSpPr>
      <xdr:spPr>
        <a:xfrm>
          <a:off x="19012612"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1" name="テキスト ボックス 440"/>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63500</xdr:rowOff>
    </xdr:from>
    <xdr:to>
      <xdr:col>31</xdr:col>
      <xdr:colOff>85725</xdr:colOff>
      <xdr:row>62</xdr:row>
      <xdr:rowOff>165100</xdr:rowOff>
    </xdr:to>
    <xdr:sp macro="" textlink="">
      <xdr:nvSpPr>
        <xdr:cNvPr id="446" name="円/楕円 445"/>
        <xdr:cNvSpPr/>
      </xdr:nvSpPr>
      <xdr:spPr>
        <a:xfrm>
          <a:off x="19156045" y="104571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156227</xdr:rowOff>
    </xdr:from>
    <xdr:ext cx="469744" cy="259045"/>
    <xdr:sp macro="" textlink="">
      <xdr:nvSpPr>
        <xdr:cNvPr id="447" name="n_1mainValue【保健センター・保健所】&#10;一人当たり面積"/>
        <xdr:cNvSpPr txBox="1"/>
      </xdr:nvSpPr>
      <xdr:spPr>
        <a:xfrm>
          <a:off x="19012612"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9" name="テキスト ボックス 458"/>
        <xdr:cNvSpPr txBox="1"/>
      </xdr:nvSpPr>
      <xdr:spPr>
        <a:xfrm>
          <a:off x="10937391" y="14392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7" name="テキスト ボックス 466"/>
        <xdr:cNvSpPr txBox="1"/>
      </xdr:nvSpPr>
      <xdr:spPr>
        <a:xfrm>
          <a:off x="1087327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消防施設】&#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1" name="直線コネクタ 470"/>
        <xdr:cNvCxnSpPr/>
      </xdr:nvCxnSpPr>
      <xdr:spPr>
        <a:xfrm flipV="1">
          <a:off x="14735809" y="13127356"/>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2" name="【消防施設】&#10;有形固定資産減価償却率最小値テキスト"/>
        <xdr:cNvSpPr txBox="1"/>
      </xdr:nvSpPr>
      <xdr:spPr>
        <a:xfrm>
          <a:off x="14825345" y="14361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3" name="直線コネクタ 472"/>
        <xdr:cNvCxnSpPr/>
      </xdr:nvCxnSpPr>
      <xdr:spPr>
        <a:xfrm>
          <a:off x="14647545" y="1435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4" name="【消防施設】&#10;有形固定資産減価償却率最大値テキスト"/>
        <xdr:cNvSpPr txBox="1"/>
      </xdr:nvSpPr>
      <xdr:spPr>
        <a:xfrm>
          <a:off x="14825345" y="1291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5" name="直線コネクタ 474"/>
        <xdr:cNvCxnSpPr/>
      </xdr:nvCxnSpPr>
      <xdr:spPr>
        <a:xfrm>
          <a:off x="14647545" y="1312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6" name="【消防施設】&#10;有形固定資産減価償却率平均値テキスト"/>
        <xdr:cNvSpPr txBox="1"/>
      </xdr:nvSpPr>
      <xdr:spPr>
        <a:xfrm>
          <a:off x="14825345" y="13416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7" name="フローチャート : 判断 476"/>
        <xdr:cNvSpPr/>
      </xdr:nvSpPr>
      <xdr:spPr>
        <a:xfrm>
          <a:off x="14685645"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8" name="フローチャート : 判断 477"/>
        <xdr:cNvSpPr/>
      </xdr:nvSpPr>
      <xdr:spPr>
        <a:xfrm>
          <a:off x="13916025"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79" name="n_1aveValue【消防施設】&#10;有形固定資産減価償却率"/>
        <xdr:cNvSpPr txBox="1"/>
      </xdr:nvSpPr>
      <xdr:spPr>
        <a:xfrm>
          <a:off x="13751568"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0" name="テキスト ボックス 479"/>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93980</xdr:rowOff>
    </xdr:from>
    <xdr:to>
      <xdr:col>22</xdr:col>
      <xdr:colOff>415925</xdr:colOff>
      <xdr:row>80</xdr:row>
      <xdr:rowOff>24130</xdr:rowOff>
    </xdr:to>
    <xdr:sp macro="" textlink="">
      <xdr:nvSpPr>
        <xdr:cNvPr id="485" name="円/楕円 484"/>
        <xdr:cNvSpPr/>
      </xdr:nvSpPr>
      <xdr:spPr>
        <a:xfrm>
          <a:off x="13916025" y="1333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40657</xdr:rowOff>
    </xdr:from>
    <xdr:ext cx="405111" cy="259045"/>
    <xdr:sp macro="" textlink="">
      <xdr:nvSpPr>
        <xdr:cNvPr id="486" name="n_1mainValue【消防施設】&#10;有形固定資産減価償却率"/>
        <xdr:cNvSpPr txBox="1"/>
      </xdr:nvSpPr>
      <xdr:spPr>
        <a:xfrm>
          <a:off x="13751568"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7" name="直線コネクタ 496"/>
        <xdr:cNvCxnSpPr/>
      </xdr:nvCxnSpPr>
      <xdr:spPr>
        <a:xfrm>
          <a:off x="1649920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8" name="テキスト ボックス 497"/>
        <xdr:cNvSpPr txBox="1"/>
      </xdr:nvSpPr>
      <xdr:spPr>
        <a:xfrm>
          <a:off x="1607012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9" name="直線コネクタ 498"/>
        <xdr:cNvCxnSpPr/>
      </xdr:nvCxnSpPr>
      <xdr:spPr>
        <a:xfrm>
          <a:off x="1649920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0" name="テキスト ボックス 499"/>
        <xdr:cNvSpPr txBox="1"/>
      </xdr:nvSpPr>
      <xdr:spPr>
        <a:xfrm>
          <a:off x="1607012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1" name="直線コネクタ 500"/>
        <xdr:cNvCxnSpPr/>
      </xdr:nvCxnSpPr>
      <xdr:spPr>
        <a:xfrm>
          <a:off x="1649920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2" name="テキスト ボックス 501"/>
        <xdr:cNvSpPr txBox="1"/>
      </xdr:nvSpPr>
      <xdr:spPr>
        <a:xfrm>
          <a:off x="1607012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3" name="直線コネクタ 502"/>
        <xdr:cNvCxnSpPr/>
      </xdr:nvCxnSpPr>
      <xdr:spPr>
        <a:xfrm>
          <a:off x="1649920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4" name="テキスト ボックス 503"/>
        <xdr:cNvSpPr txBox="1"/>
      </xdr:nvSpPr>
      <xdr:spPr>
        <a:xfrm>
          <a:off x="1607012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5" name="直線コネクタ 504"/>
        <xdr:cNvCxnSpPr/>
      </xdr:nvCxnSpPr>
      <xdr:spPr>
        <a:xfrm>
          <a:off x="1649920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6" name="テキスト ボックス 505"/>
        <xdr:cNvSpPr txBox="1"/>
      </xdr:nvSpPr>
      <xdr:spPr>
        <a:xfrm>
          <a:off x="1607012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7" name="直線コネクタ 506"/>
        <xdr:cNvCxnSpPr/>
      </xdr:nvCxnSpPr>
      <xdr:spPr>
        <a:xfrm>
          <a:off x="1649920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8" name="テキスト ボックス 507"/>
        <xdr:cNvSpPr txBox="1"/>
      </xdr:nvSpPr>
      <xdr:spPr>
        <a:xfrm>
          <a:off x="1607012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消防施設】&#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2" name="直線コネクタ 511"/>
        <xdr:cNvCxnSpPr/>
      </xdr:nvCxnSpPr>
      <xdr:spPr>
        <a:xfrm flipV="1">
          <a:off x="19960589" y="13087894"/>
          <a:ext cx="0" cy="126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3" name="【消防施設】&#10;一人当たり面積最小値テキスト"/>
        <xdr:cNvSpPr txBox="1"/>
      </xdr:nvSpPr>
      <xdr:spPr>
        <a:xfrm>
          <a:off x="20050125" y="143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4" name="直線コネクタ 513"/>
        <xdr:cNvCxnSpPr/>
      </xdr:nvCxnSpPr>
      <xdr:spPr>
        <a:xfrm>
          <a:off x="19872325" y="143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5" name="【消防施設】&#10;一人当たり面積最大値テキスト"/>
        <xdr:cNvSpPr txBox="1"/>
      </xdr:nvSpPr>
      <xdr:spPr>
        <a:xfrm>
          <a:off x="20050125" y="1287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6" name="直線コネクタ 515"/>
        <xdr:cNvCxnSpPr/>
      </xdr:nvCxnSpPr>
      <xdr:spPr>
        <a:xfrm>
          <a:off x="19872325" y="1308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7" name="【消防施設】&#10;一人当たり面積平均値テキスト"/>
        <xdr:cNvSpPr txBox="1"/>
      </xdr:nvSpPr>
      <xdr:spPr>
        <a:xfrm>
          <a:off x="20050125" y="13797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8" name="フローチャート : 判断 517"/>
        <xdr:cNvSpPr/>
      </xdr:nvSpPr>
      <xdr:spPr>
        <a:xfrm>
          <a:off x="19910425" y="1381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9" name="フローチャート : 判断 518"/>
        <xdr:cNvSpPr/>
      </xdr:nvSpPr>
      <xdr:spPr>
        <a:xfrm>
          <a:off x="19156045" y="1358083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20" name="n_1aveValue【消防施設】&#10;一人当たり面積"/>
        <xdr:cNvSpPr txBox="1"/>
      </xdr:nvSpPr>
      <xdr:spPr>
        <a:xfrm>
          <a:off x="19012612" y="13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1" name="テキスト ボックス 520"/>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13426</xdr:rowOff>
    </xdr:from>
    <xdr:to>
      <xdr:col>31</xdr:col>
      <xdr:colOff>85725</xdr:colOff>
      <xdr:row>82</xdr:row>
      <xdr:rowOff>115026</xdr:rowOff>
    </xdr:to>
    <xdr:sp macro="" textlink="">
      <xdr:nvSpPr>
        <xdr:cNvPr id="526" name="円/楕円 525"/>
        <xdr:cNvSpPr/>
      </xdr:nvSpPr>
      <xdr:spPr>
        <a:xfrm>
          <a:off x="19156045" y="1375990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106153</xdr:rowOff>
    </xdr:from>
    <xdr:ext cx="469744" cy="259045"/>
    <xdr:sp macro="" textlink="">
      <xdr:nvSpPr>
        <xdr:cNvPr id="527" name="n_1mainValue【消防施設】&#10;一人当たり面積"/>
        <xdr:cNvSpPr txBox="1"/>
      </xdr:nvSpPr>
      <xdr:spPr>
        <a:xfrm>
          <a:off x="19012612" y="1385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8" name="直線コネクタ 537"/>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9" name="テキスト ボックス 538"/>
        <xdr:cNvSpPr txBox="1"/>
      </xdr:nvSpPr>
      <xdr:spPr>
        <a:xfrm>
          <a:off x="1093739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0" name="直線コネクタ 539"/>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1" name="テキスト ボックス 540"/>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2" name="直線コネクタ 541"/>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3" name="テキスト ボックス 542"/>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4" name="直線コネクタ 543"/>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5" name="テキスト ボックス 544"/>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6" name="直線コネクタ 545"/>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7" name="テキスト ボックス 546"/>
        <xdr:cNvSpPr txBox="1"/>
      </xdr:nvSpPr>
      <xdr:spPr>
        <a:xfrm>
          <a:off x="1087327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1" name="直線コネクタ 550"/>
        <xdr:cNvCxnSpPr/>
      </xdr:nvCxnSpPr>
      <xdr:spPr>
        <a:xfrm flipV="1">
          <a:off x="14735809" y="1665541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2" name="【庁舎】&#10;有形固定資産減価償却率最小値テキスト"/>
        <xdr:cNvSpPr txBox="1"/>
      </xdr:nvSpPr>
      <xdr:spPr>
        <a:xfrm>
          <a:off x="14825345" y="180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3" name="直線コネクタ 552"/>
        <xdr:cNvCxnSpPr/>
      </xdr:nvCxnSpPr>
      <xdr:spPr>
        <a:xfrm>
          <a:off x="14647545" y="180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4" name="【庁舎】&#10;有形固定資産減価償却率最大値テキスト"/>
        <xdr:cNvSpPr txBox="1"/>
      </xdr:nvSpPr>
      <xdr:spPr>
        <a:xfrm>
          <a:off x="14825345" y="1643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5" name="直線コネクタ 554"/>
        <xdr:cNvCxnSpPr/>
      </xdr:nvCxnSpPr>
      <xdr:spPr>
        <a:xfrm>
          <a:off x="14647545" y="166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6" name="【庁舎】&#10;有形固定資産減価償却率平均値テキスト"/>
        <xdr:cNvSpPr txBox="1"/>
      </xdr:nvSpPr>
      <xdr:spPr>
        <a:xfrm>
          <a:off x="14825345" y="1723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7" name="フローチャート : 判断 556"/>
        <xdr:cNvSpPr/>
      </xdr:nvSpPr>
      <xdr:spPr>
        <a:xfrm>
          <a:off x="14685645" y="1725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8" name="フローチャート : 判断 557"/>
        <xdr:cNvSpPr/>
      </xdr:nvSpPr>
      <xdr:spPr>
        <a:xfrm>
          <a:off x="13916025"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59" name="n_1aveValue【庁舎】&#10;有形固定資産減価償却率"/>
        <xdr:cNvSpPr txBox="1"/>
      </xdr:nvSpPr>
      <xdr:spPr>
        <a:xfrm>
          <a:off x="13751568"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0" name="テキスト ボックス 559"/>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86361</xdr:rowOff>
    </xdr:from>
    <xdr:to>
      <xdr:col>22</xdr:col>
      <xdr:colOff>415925</xdr:colOff>
      <xdr:row>100</xdr:row>
      <xdr:rowOff>16511</xdr:rowOff>
    </xdr:to>
    <xdr:sp macro="" textlink="">
      <xdr:nvSpPr>
        <xdr:cNvPr id="565" name="円/楕円 564"/>
        <xdr:cNvSpPr/>
      </xdr:nvSpPr>
      <xdr:spPr>
        <a:xfrm>
          <a:off x="13916025" y="16682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33038</xdr:rowOff>
    </xdr:from>
    <xdr:ext cx="405111" cy="259045"/>
    <xdr:sp macro="" textlink="">
      <xdr:nvSpPr>
        <xdr:cNvPr id="566" name="n_1mainValue【庁舎】&#10;有形固定資産減価償却率"/>
        <xdr:cNvSpPr txBox="1"/>
      </xdr:nvSpPr>
      <xdr:spPr>
        <a:xfrm>
          <a:off x="13751568" y="16461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1" name="直線コネクタ 590"/>
        <xdr:cNvCxnSpPr/>
      </xdr:nvCxnSpPr>
      <xdr:spPr>
        <a:xfrm flipV="1">
          <a:off x="19960589" y="1674876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2" name="【庁舎】&#10;一人当たり面積最小値テキスト"/>
        <xdr:cNvSpPr txBox="1"/>
      </xdr:nvSpPr>
      <xdr:spPr>
        <a:xfrm>
          <a:off x="20050125" y="180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3" name="直線コネクタ 592"/>
        <xdr:cNvCxnSpPr/>
      </xdr:nvCxnSpPr>
      <xdr:spPr>
        <a:xfrm>
          <a:off x="19872325" y="18074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4" name="【庁舎】&#10;一人当たり面積最大値テキスト"/>
        <xdr:cNvSpPr txBox="1"/>
      </xdr:nvSpPr>
      <xdr:spPr>
        <a:xfrm>
          <a:off x="20050125" y="1652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5" name="直線コネクタ 594"/>
        <xdr:cNvCxnSpPr/>
      </xdr:nvCxnSpPr>
      <xdr:spPr>
        <a:xfrm>
          <a:off x="19872325" y="1674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6" name="【庁舎】&#10;一人当たり面積平均値テキスト"/>
        <xdr:cNvSpPr txBox="1"/>
      </xdr:nvSpPr>
      <xdr:spPr>
        <a:xfrm>
          <a:off x="20050125" y="17434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7" name="フローチャート : 判断 596"/>
        <xdr:cNvSpPr/>
      </xdr:nvSpPr>
      <xdr:spPr>
        <a:xfrm>
          <a:off x="19910425" y="174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8" name="フローチャート : 判断 597"/>
        <xdr:cNvSpPr/>
      </xdr:nvSpPr>
      <xdr:spPr>
        <a:xfrm>
          <a:off x="19156045" y="1746377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99" name="n_1aveValue【庁舎】&#10;一人当たり面積"/>
        <xdr:cNvSpPr txBox="1"/>
      </xdr:nvSpPr>
      <xdr:spPr>
        <a:xfrm>
          <a:off x="19012612" y="1724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0" name="テキスト ボックス 599"/>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166370</xdr:rowOff>
    </xdr:from>
    <xdr:to>
      <xdr:col>31</xdr:col>
      <xdr:colOff>85725</xdr:colOff>
      <xdr:row>108</xdr:row>
      <xdr:rowOff>96520</xdr:rowOff>
    </xdr:to>
    <xdr:sp macro="" textlink="">
      <xdr:nvSpPr>
        <xdr:cNvPr id="605" name="円/楕円 604"/>
        <xdr:cNvSpPr/>
      </xdr:nvSpPr>
      <xdr:spPr>
        <a:xfrm>
          <a:off x="19156045" y="181038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87647</xdr:rowOff>
    </xdr:from>
    <xdr:ext cx="469744" cy="259045"/>
    <xdr:sp macro="" textlink="">
      <xdr:nvSpPr>
        <xdr:cNvPr id="606" name="n_1mainValue【庁舎】&#10;一人当たり面積"/>
        <xdr:cNvSpPr txBox="1"/>
      </xdr:nvSpPr>
      <xdr:spPr>
        <a:xfrm>
          <a:off x="19012612" y="181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の有形固定資産償却率は、類似団体を大きく上回っているが、耐震補強、大規模改修等は実施済みであり使用する上での問題はない。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48,056
47,807
125.30
22,578,120
21,747,102
588,618
11,229,909
18,514,970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市民税・固定資産税については、ほぼ前年並みの収入見込みであったが、地方消費税交付金が伸びたことにより、前年と比べて＋</a:t>
          </a:r>
          <a:r>
            <a:rPr kumimoji="1" lang="en-US" altLang="ja-JP" sz="1300">
              <a:latin typeface="ＭＳ Ｐゴシック"/>
            </a:rPr>
            <a:t>0.1</a:t>
          </a:r>
          <a:r>
            <a:rPr kumimoji="1" lang="ja-JP" altLang="en-US" sz="1300">
              <a:latin typeface="ＭＳ Ｐゴシック"/>
            </a:rPr>
            <a:t>ポイント増となり、全国平均を上回り、類似団体においても上位に位置している状況である。</a:t>
          </a:r>
        </a:p>
        <a:p>
          <a:r>
            <a:rPr kumimoji="1" lang="ja-JP" altLang="en-US" sz="1300">
              <a:latin typeface="ＭＳ Ｐゴシック"/>
            </a:rPr>
            <a:t>今後も一層の行政の効率化を図るとともに、課税客体の把握に努め、自主財源の充実を目指し、財政の健全化を図る。　</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167217</xdr:rowOff>
    </xdr:to>
    <xdr:cxnSp macro="">
      <xdr:nvCxnSpPr>
        <xdr:cNvPr id="68" name="直線コネクタ 67"/>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15875</xdr:rowOff>
    </xdr:to>
    <xdr:cxnSp macro="">
      <xdr:nvCxnSpPr>
        <xdr:cNvPr id="71" name="直線コネクタ 70"/>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35983</xdr:rowOff>
    </xdr:to>
    <xdr:cxnSp macro="">
      <xdr:nvCxnSpPr>
        <xdr:cNvPr id="74" name="直線コネクタ 73"/>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35983</xdr:rowOff>
    </xdr:to>
    <xdr:cxnSp macro="">
      <xdr:nvCxnSpPr>
        <xdr:cNvPr id="77" name="直線コネクタ 76"/>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112835</xdr:rowOff>
    </xdr:from>
    <xdr:ext cx="762000" cy="259045"/>
    <xdr:sp macro="" textlink="">
      <xdr:nvSpPr>
        <xdr:cNvPr id="88"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1" name="円/楕円 90"/>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76852</xdr:rowOff>
    </xdr:from>
    <xdr:ext cx="762000" cy="259045"/>
    <xdr:sp macro="" textlink="">
      <xdr:nvSpPr>
        <xdr:cNvPr id="92" name="テキスト ボックス 91"/>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16</a:t>
          </a:r>
          <a:r>
            <a:rPr kumimoji="1" lang="ja-JP" altLang="en-US" sz="1100">
              <a:latin typeface="ＭＳ Ｐゴシック"/>
            </a:rPr>
            <a:t>年度から</a:t>
          </a:r>
          <a:r>
            <a:rPr kumimoji="1" lang="en-US" altLang="ja-JP" sz="1100">
              <a:latin typeface="ＭＳ Ｐゴシック"/>
            </a:rPr>
            <a:t>21</a:t>
          </a:r>
          <a:r>
            <a:rPr kumimoji="1" lang="ja-JP" altLang="en-US" sz="1100">
              <a:latin typeface="ＭＳ Ｐゴシック"/>
            </a:rPr>
            <a:t>年度の間に実施した公的資金補償金免除繰上償還による高利率の地方債の繰上償還や借換により後年度の公債費が減少し、平成</a:t>
          </a:r>
          <a:r>
            <a:rPr kumimoji="1" lang="en-US" altLang="ja-JP" sz="1100">
              <a:latin typeface="ＭＳ Ｐゴシック"/>
            </a:rPr>
            <a:t>22</a:t>
          </a:r>
          <a:r>
            <a:rPr kumimoji="1" lang="ja-JP" altLang="en-US" sz="1100">
              <a:latin typeface="ＭＳ Ｐゴシック"/>
            </a:rPr>
            <a:t>年度には大きく改善された。</a:t>
          </a:r>
        </a:p>
        <a:p>
          <a:r>
            <a:rPr kumimoji="1" lang="ja-JP" altLang="en-US" sz="1100">
              <a:latin typeface="ＭＳ Ｐゴシック"/>
            </a:rPr>
            <a:t>平成</a:t>
          </a:r>
          <a:r>
            <a:rPr kumimoji="1" lang="en-US" altLang="ja-JP" sz="1100">
              <a:latin typeface="ＭＳ Ｐゴシック"/>
            </a:rPr>
            <a:t>24</a:t>
          </a:r>
          <a:r>
            <a:rPr kumimoji="1" lang="ja-JP" altLang="en-US" sz="1100">
              <a:latin typeface="ＭＳ Ｐゴシック"/>
            </a:rPr>
            <a:t>年度は市税、地方交付税の減少による経常一般財源の減少と扶助費の増加により比率が悪化したが、その後は公債費が減少し、平成</a:t>
          </a:r>
          <a:r>
            <a:rPr kumimoji="1" lang="en-US" altLang="ja-JP" sz="1100">
              <a:latin typeface="ＭＳ Ｐゴシック"/>
            </a:rPr>
            <a:t>27</a:t>
          </a:r>
          <a:r>
            <a:rPr kumimoji="1" lang="ja-JP" altLang="en-US" sz="1100">
              <a:latin typeface="ＭＳ Ｐゴシック"/>
            </a:rPr>
            <a:t>年度は</a:t>
          </a:r>
          <a:r>
            <a:rPr kumimoji="1" lang="en-US" altLang="ja-JP" sz="1100">
              <a:latin typeface="ＭＳ Ｐゴシック"/>
            </a:rPr>
            <a:t>87.6%</a:t>
          </a:r>
          <a:r>
            <a:rPr kumimoji="1" lang="ja-JP" altLang="en-US" sz="1100">
              <a:latin typeface="ＭＳ Ｐゴシック"/>
            </a:rPr>
            <a:t>となったが、平成</a:t>
          </a:r>
          <a:r>
            <a:rPr kumimoji="1" lang="en-US" altLang="ja-JP" sz="1100">
              <a:latin typeface="ＭＳ Ｐゴシック"/>
            </a:rPr>
            <a:t>28</a:t>
          </a:r>
          <a:r>
            <a:rPr kumimoji="1" lang="ja-JP" altLang="en-US" sz="1100">
              <a:latin typeface="ＭＳ Ｐゴシック"/>
            </a:rPr>
            <a:t>年度は公債費元金の増などにより、</a:t>
          </a:r>
          <a:r>
            <a:rPr kumimoji="1" lang="en-US" altLang="ja-JP" sz="1100">
              <a:latin typeface="ＭＳ Ｐゴシック"/>
            </a:rPr>
            <a:t>90.2%</a:t>
          </a:r>
          <a:r>
            <a:rPr kumimoji="1" lang="ja-JP" altLang="en-US" sz="1100">
              <a:latin typeface="ＭＳ Ｐゴシック"/>
            </a:rPr>
            <a:t>、</a:t>
          </a:r>
          <a:r>
            <a:rPr kumimoji="1" lang="en-US" altLang="ja-JP" sz="1100">
              <a:latin typeface="ＭＳ Ｐゴシック"/>
            </a:rPr>
            <a:t>2.6</a:t>
          </a:r>
          <a:r>
            <a:rPr kumimoji="1" lang="ja-JP" altLang="en-US" sz="1100">
              <a:latin typeface="ＭＳ Ｐゴシック"/>
            </a:rPr>
            <a:t>ポイントの悪化となった。</a:t>
          </a:r>
        </a:p>
        <a:p>
          <a:r>
            <a:rPr kumimoji="1" lang="ja-JP" altLang="en-US" sz="1100">
              <a:latin typeface="ＭＳ Ｐゴシック"/>
            </a:rPr>
            <a:t>引き続き公債費負担適正化計画による公債費の管理、中期財政収支ビジョン等による人件費、物件費の抑制を図り、財政構造の弾力性確保に努める。</a:t>
          </a: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79647</xdr:rowOff>
    </xdr:from>
    <xdr:to>
      <xdr:col>7</xdr:col>
      <xdr:colOff>152400</xdr:colOff>
      <xdr:row>59</xdr:row>
      <xdr:rowOff>169273</xdr:rowOff>
    </xdr:to>
    <xdr:cxnSp macro="">
      <xdr:nvCxnSpPr>
        <xdr:cNvPr id="133" name="直線コネクタ 132"/>
        <xdr:cNvCxnSpPr/>
      </xdr:nvCxnSpPr>
      <xdr:spPr>
        <a:xfrm>
          <a:off x="4114800" y="10195197"/>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79647</xdr:rowOff>
    </xdr:from>
    <xdr:to>
      <xdr:col>6</xdr:col>
      <xdr:colOff>0</xdr:colOff>
      <xdr:row>59</xdr:row>
      <xdr:rowOff>162378</xdr:rowOff>
    </xdr:to>
    <xdr:cxnSp macro="">
      <xdr:nvCxnSpPr>
        <xdr:cNvPr id="136" name="直線コネクタ 135"/>
        <xdr:cNvCxnSpPr/>
      </xdr:nvCxnSpPr>
      <xdr:spPr>
        <a:xfrm flipV="1">
          <a:off x="3225800" y="101951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162378</xdr:rowOff>
    </xdr:from>
    <xdr:to>
      <xdr:col>4</xdr:col>
      <xdr:colOff>482600</xdr:colOff>
      <xdr:row>60</xdr:row>
      <xdr:rowOff>35741</xdr:rowOff>
    </xdr:to>
    <xdr:cxnSp macro="">
      <xdr:nvCxnSpPr>
        <xdr:cNvPr id="139" name="直線コネクタ 138"/>
        <xdr:cNvCxnSpPr/>
      </xdr:nvCxnSpPr>
      <xdr:spPr>
        <a:xfrm flipV="1">
          <a:off x="2336800" y="1027792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35741</xdr:rowOff>
    </xdr:from>
    <xdr:to>
      <xdr:col>3</xdr:col>
      <xdr:colOff>279400</xdr:colOff>
      <xdr:row>60</xdr:row>
      <xdr:rowOff>90896</xdr:rowOff>
    </xdr:to>
    <xdr:cxnSp macro="">
      <xdr:nvCxnSpPr>
        <xdr:cNvPr id="142" name="直線コネクタ 141"/>
        <xdr:cNvCxnSpPr/>
      </xdr:nvCxnSpPr>
      <xdr:spPr>
        <a:xfrm flipV="1">
          <a:off x="1447800" y="1032274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118473</xdr:rowOff>
    </xdr:from>
    <xdr:to>
      <xdr:col>7</xdr:col>
      <xdr:colOff>203200</xdr:colOff>
      <xdr:row>60</xdr:row>
      <xdr:rowOff>48623</xdr:rowOff>
    </xdr:to>
    <xdr:sp macro="" textlink="">
      <xdr:nvSpPr>
        <xdr:cNvPr id="152" name="円/楕円 151"/>
        <xdr:cNvSpPr/>
      </xdr:nvSpPr>
      <xdr:spPr>
        <a:xfrm>
          <a:off x="4902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135000</xdr:rowOff>
    </xdr:from>
    <xdr:ext cx="762000" cy="259045"/>
    <xdr:sp macro="" textlink="">
      <xdr:nvSpPr>
        <xdr:cNvPr id="153" name="財政構造の弾力性該当値テキスト"/>
        <xdr:cNvSpPr txBox="1"/>
      </xdr:nvSpPr>
      <xdr:spPr>
        <a:xfrm>
          <a:off x="5041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28847</xdr:rowOff>
    </xdr:from>
    <xdr:to>
      <xdr:col>6</xdr:col>
      <xdr:colOff>50800</xdr:colOff>
      <xdr:row>59</xdr:row>
      <xdr:rowOff>130447</xdr:rowOff>
    </xdr:to>
    <xdr:sp macro="" textlink="">
      <xdr:nvSpPr>
        <xdr:cNvPr id="154" name="円/楕円 153"/>
        <xdr:cNvSpPr/>
      </xdr:nvSpPr>
      <xdr:spPr>
        <a:xfrm>
          <a:off x="4064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140624</xdr:rowOff>
    </xdr:from>
    <xdr:ext cx="736600" cy="259045"/>
    <xdr:sp macro="" textlink="">
      <xdr:nvSpPr>
        <xdr:cNvPr id="155" name="テキスト ボックス 154"/>
        <xdr:cNvSpPr txBox="1"/>
      </xdr:nvSpPr>
      <xdr:spPr>
        <a:xfrm>
          <a:off x="3733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111578</xdr:rowOff>
    </xdr:from>
    <xdr:to>
      <xdr:col>4</xdr:col>
      <xdr:colOff>533400</xdr:colOff>
      <xdr:row>60</xdr:row>
      <xdr:rowOff>41728</xdr:rowOff>
    </xdr:to>
    <xdr:sp macro="" textlink="">
      <xdr:nvSpPr>
        <xdr:cNvPr id="156" name="円/楕円 155"/>
        <xdr:cNvSpPr/>
      </xdr:nvSpPr>
      <xdr:spPr>
        <a:xfrm>
          <a:off x="3175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51905</xdr:rowOff>
    </xdr:from>
    <xdr:ext cx="762000" cy="259045"/>
    <xdr:sp macro="" textlink="">
      <xdr:nvSpPr>
        <xdr:cNvPr id="157" name="テキスト ボックス 156"/>
        <xdr:cNvSpPr txBox="1"/>
      </xdr:nvSpPr>
      <xdr:spPr>
        <a:xfrm>
          <a:off x="2844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156391</xdr:rowOff>
    </xdr:from>
    <xdr:to>
      <xdr:col>3</xdr:col>
      <xdr:colOff>330200</xdr:colOff>
      <xdr:row>60</xdr:row>
      <xdr:rowOff>86541</xdr:rowOff>
    </xdr:to>
    <xdr:sp macro="" textlink="">
      <xdr:nvSpPr>
        <xdr:cNvPr id="158" name="円/楕円 157"/>
        <xdr:cNvSpPr/>
      </xdr:nvSpPr>
      <xdr:spPr>
        <a:xfrm>
          <a:off x="2286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71318</xdr:rowOff>
    </xdr:from>
    <xdr:ext cx="762000" cy="259045"/>
    <xdr:sp macro="" textlink="">
      <xdr:nvSpPr>
        <xdr:cNvPr id="159" name="テキスト ボックス 158"/>
        <xdr:cNvSpPr txBox="1"/>
      </xdr:nvSpPr>
      <xdr:spPr>
        <a:xfrm>
          <a:off x="1955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40096</xdr:rowOff>
    </xdr:from>
    <xdr:to>
      <xdr:col>2</xdr:col>
      <xdr:colOff>127000</xdr:colOff>
      <xdr:row>60</xdr:row>
      <xdr:rowOff>141696</xdr:rowOff>
    </xdr:to>
    <xdr:sp macro="" textlink="">
      <xdr:nvSpPr>
        <xdr:cNvPr id="160" name="円/楕円 159"/>
        <xdr:cNvSpPr/>
      </xdr:nvSpPr>
      <xdr:spPr>
        <a:xfrm>
          <a:off x="1397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126473</xdr:rowOff>
    </xdr:from>
    <xdr:ext cx="762000" cy="259045"/>
    <xdr:sp macro="" textlink="">
      <xdr:nvSpPr>
        <xdr:cNvPr id="161" name="テキスト ボックス 160"/>
        <xdr:cNvSpPr txBox="1"/>
      </xdr:nvSpPr>
      <xdr:spPr>
        <a:xfrm>
          <a:off x="1066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[119,221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集中改革プラン等の実施により人件費の抑制を図ってきたこと及び物件費の抑制に努めてきたことにより、全国平均を下回る額となっている。</a:t>
          </a:r>
        </a:p>
        <a:p>
          <a:r>
            <a:rPr kumimoji="1" lang="ja-JP" altLang="en-US" sz="1100">
              <a:latin typeface="ＭＳ Ｐゴシック"/>
            </a:rPr>
            <a:t>人件費については、大幅な削減は難しいものの、電算システム保守委託料などの民間委託業務の増加により物件費等は増加傾向にあるため適正な管理を行い健全な財政運営に努める。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67424</xdr:rowOff>
    </xdr:from>
    <xdr:to>
      <xdr:col>7</xdr:col>
      <xdr:colOff>152400</xdr:colOff>
      <xdr:row>81</xdr:row>
      <xdr:rowOff>67818</xdr:rowOff>
    </xdr:to>
    <xdr:cxnSp macro="">
      <xdr:nvCxnSpPr>
        <xdr:cNvPr id="196" name="直線コネクタ 195"/>
        <xdr:cNvCxnSpPr/>
      </xdr:nvCxnSpPr>
      <xdr:spPr>
        <a:xfrm>
          <a:off x="4114800" y="13954874"/>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51056</xdr:rowOff>
    </xdr:from>
    <xdr:to>
      <xdr:col>6</xdr:col>
      <xdr:colOff>0</xdr:colOff>
      <xdr:row>81</xdr:row>
      <xdr:rowOff>67424</xdr:rowOff>
    </xdr:to>
    <xdr:cxnSp macro="">
      <xdr:nvCxnSpPr>
        <xdr:cNvPr id="199" name="直線コネクタ 198"/>
        <xdr:cNvCxnSpPr/>
      </xdr:nvCxnSpPr>
      <xdr:spPr>
        <a:xfrm>
          <a:off x="3225800" y="13938506"/>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22413</xdr:rowOff>
    </xdr:from>
    <xdr:to>
      <xdr:col>4</xdr:col>
      <xdr:colOff>482600</xdr:colOff>
      <xdr:row>81</xdr:row>
      <xdr:rowOff>51056</xdr:rowOff>
    </xdr:to>
    <xdr:cxnSp macro="">
      <xdr:nvCxnSpPr>
        <xdr:cNvPr id="202" name="直線コネクタ 201"/>
        <xdr:cNvCxnSpPr/>
      </xdr:nvCxnSpPr>
      <xdr:spPr>
        <a:xfrm>
          <a:off x="2336800" y="13909863"/>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17836</xdr:rowOff>
    </xdr:from>
    <xdr:to>
      <xdr:col>3</xdr:col>
      <xdr:colOff>279400</xdr:colOff>
      <xdr:row>81</xdr:row>
      <xdr:rowOff>22413</xdr:rowOff>
    </xdr:to>
    <xdr:cxnSp macro="">
      <xdr:nvCxnSpPr>
        <xdr:cNvPr id="205" name="直線コネクタ 204"/>
        <xdr:cNvCxnSpPr/>
      </xdr:nvCxnSpPr>
      <xdr:spPr>
        <a:xfrm>
          <a:off x="1447800" y="13905286"/>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17018</xdr:rowOff>
    </xdr:from>
    <xdr:to>
      <xdr:col>7</xdr:col>
      <xdr:colOff>203200</xdr:colOff>
      <xdr:row>81</xdr:row>
      <xdr:rowOff>118618</xdr:rowOff>
    </xdr:to>
    <xdr:sp macro="" textlink="">
      <xdr:nvSpPr>
        <xdr:cNvPr id="215" name="円/楕円 214"/>
        <xdr:cNvSpPr/>
      </xdr:nvSpPr>
      <xdr:spPr>
        <a:xfrm>
          <a:off x="49022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33545</xdr:rowOff>
    </xdr:from>
    <xdr:ext cx="762000" cy="259045"/>
    <xdr:sp macro="" textlink="">
      <xdr:nvSpPr>
        <xdr:cNvPr id="216" name="人件費・物件費等の状況該当値テキスト"/>
        <xdr:cNvSpPr txBox="1"/>
      </xdr:nvSpPr>
      <xdr:spPr>
        <a:xfrm>
          <a:off x="5041900" y="1374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119,221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16624</xdr:rowOff>
    </xdr:from>
    <xdr:to>
      <xdr:col>6</xdr:col>
      <xdr:colOff>50800</xdr:colOff>
      <xdr:row>81</xdr:row>
      <xdr:rowOff>118224</xdr:rowOff>
    </xdr:to>
    <xdr:sp macro="" textlink="">
      <xdr:nvSpPr>
        <xdr:cNvPr id="217" name="円/楕円 216"/>
        <xdr:cNvSpPr/>
      </xdr:nvSpPr>
      <xdr:spPr>
        <a:xfrm>
          <a:off x="4064000" y="1390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128401</xdr:rowOff>
    </xdr:from>
    <xdr:ext cx="736600" cy="259045"/>
    <xdr:sp macro="" textlink="">
      <xdr:nvSpPr>
        <xdr:cNvPr id="218" name="テキスト ボックス 217"/>
        <xdr:cNvSpPr txBox="1"/>
      </xdr:nvSpPr>
      <xdr:spPr>
        <a:xfrm>
          <a:off x="3733800" y="1367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256</xdr:rowOff>
    </xdr:from>
    <xdr:to>
      <xdr:col>4</xdr:col>
      <xdr:colOff>533400</xdr:colOff>
      <xdr:row>81</xdr:row>
      <xdr:rowOff>101856</xdr:rowOff>
    </xdr:to>
    <xdr:sp macro="" textlink="">
      <xdr:nvSpPr>
        <xdr:cNvPr id="219" name="円/楕円 218"/>
        <xdr:cNvSpPr/>
      </xdr:nvSpPr>
      <xdr:spPr>
        <a:xfrm>
          <a:off x="3175000" y="1388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112033</xdr:rowOff>
    </xdr:from>
    <xdr:ext cx="762000" cy="259045"/>
    <xdr:sp macro="" textlink="">
      <xdr:nvSpPr>
        <xdr:cNvPr id="220" name="テキスト ボックス 219"/>
        <xdr:cNvSpPr txBox="1"/>
      </xdr:nvSpPr>
      <xdr:spPr>
        <a:xfrm>
          <a:off x="2844800" y="1365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117,137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143063</xdr:rowOff>
    </xdr:from>
    <xdr:to>
      <xdr:col>3</xdr:col>
      <xdr:colOff>330200</xdr:colOff>
      <xdr:row>81</xdr:row>
      <xdr:rowOff>73213</xdr:rowOff>
    </xdr:to>
    <xdr:sp macro="" textlink="">
      <xdr:nvSpPr>
        <xdr:cNvPr id="221" name="円/楕円 220"/>
        <xdr:cNvSpPr/>
      </xdr:nvSpPr>
      <xdr:spPr>
        <a:xfrm>
          <a:off x="2286000" y="138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83390</xdr:rowOff>
    </xdr:from>
    <xdr:ext cx="762000" cy="259045"/>
    <xdr:sp macro="" textlink="">
      <xdr:nvSpPr>
        <xdr:cNvPr id="222" name="テキスト ボックス 221"/>
        <xdr:cNvSpPr txBox="1"/>
      </xdr:nvSpPr>
      <xdr:spPr>
        <a:xfrm>
          <a:off x="1955800" y="1362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113,576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138486</xdr:rowOff>
    </xdr:from>
    <xdr:to>
      <xdr:col>2</xdr:col>
      <xdr:colOff>127000</xdr:colOff>
      <xdr:row>81</xdr:row>
      <xdr:rowOff>68636</xdr:rowOff>
    </xdr:to>
    <xdr:sp macro="" textlink="">
      <xdr:nvSpPr>
        <xdr:cNvPr id="223" name="円/楕円 222"/>
        <xdr:cNvSpPr/>
      </xdr:nvSpPr>
      <xdr:spPr>
        <a:xfrm>
          <a:off x="1397000" y="138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78813</xdr:rowOff>
    </xdr:from>
    <xdr:ext cx="762000" cy="259045"/>
    <xdr:sp macro="" textlink="">
      <xdr:nvSpPr>
        <xdr:cNvPr id="224" name="テキスト ボックス 223"/>
        <xdr:cNvSpPr txBox="1"/>
      </xdr:nvSpPr>
      <xdr:spPr>
        <a:xfrm>
          <a:off x="1066800" y="136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国に準拠した給与制度の適正な実施により、全国市平均を下回り類似団体平均とほぼ同じ指数であるが、国家公務員の給与改定特例法による措置のため平成</a:t>
          </a:r>
          <a:r>
            <a:rPr kumimoji="1" lang="en-US" altLang="ja-JP" sz="1100">
              <a:latin typeface="ＭＳ Ｐゴシック"/>
            </a:rPr>
            <a:t>23</a:t>
          </a:r>
          <a:r>
            <a:rPr kumimoji="1" lang="ja-JP" altLang="en-US" sz="1100">
              <a:latin typeface="ＭＳ Ｐゴシック"/>
            </a:rPr>
            <a:t>・</a:t>
          </a:r>
          <a:r>
            <a:rPr kumimoji="1" lang="en-US" altLang="ja-JP" sz="1100">
              <a:latin typeface="ＭＳ Ｐゴシック"/>
            </a:rPr>
            <a:t>24</a:t>
          </a:r>
          <a:r>
            <a:rPr kumimoji="1" lang="ja-JP" altLang="en-US" sz="1100">
              <a:latin typeface="ＭＳ Ｐゴシック"/>
            </a:rPr>
            <a:t>年度は指数が</a:t>
          </a:r>
          <a:r>
            <a:rPr kumimoji="1" lang="en-US" altLang="ja-JP" sz="1100">
              <a:latin typeface="ＭＳ Ｐゴシック"/>
            </a:rPr>
            <a:t>100</a:t>
          </a:r>
          <a:r>
            <a:rPr kumimoji="1" lang="ja-JP" altLang="en-US" sz="1100">
              <a:latin typeface="ＭＳ Ｐゴシック"/>
            </a:rPr>
            <a:t>を超えることとなった。</a:t>
          </a:r>
        </a:p>
        <a:p>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年度からは平成</a:t>
          </a:r>
          <a:r>
            <a:rPr kumimoji="1" lang="en-US" altLang="ja-JP" sz="1100">
              <a:latin typeface="ＭＳ Ｐゴシック"/>
            </a:rPr>
            <a:t>22</a:t>
          </a:r>
          <a:r>
            <a:rPr kumimoji="1" lang="ja-JP" altLang="en-US" sz="1100">
              <a:latin typeface="ＭＳ Ｐゴシック"/>
            </a:rPr>
            <a:t>年度以前と同程度の指数となり、平成</a:t>
          </a:r>
          <a:r>
            <a:rPr kumimoji="1" lang="en-US" altLang="ja-JP" sz="1100">
              <a:latin typeface="ＭＳ Ｐゴシック"/>
            </a:rPr>
            <a:t>28</a:t>
          </a:r>
          <a:r>
            <a:rPr kumimoji="1" lang="ja-JP" altLang="en-US" sz="1100">
              <a:latin typeface="ＭＳ Ｐゴシック"/>
            </a:rPr>
            <a:t>年度は類似団体平均を若干下回ることとなっているが、今後も引き続き給与の適正化に努める。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93557</xdr:rowOff>
    </xdr:to>
    <xdr:cxnSp macro="">
      <xdr:nvCxnSpPr>
        <xdr:cNvPr id="258" name="直線コネクタ 257"/>
        <xdr:cNvCxnSpPr/>
      </xdr:nvCxnSpPr>
      <xdr:spPr>
        <a:xfrm flipV="1">
          <a:off x="16179800" y="1478195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93557</xdr:rowOff>
    </xdr:to>
    <xdr:cxnSp macro="">
      <xdr:nvCxnSpPr>
        <xdr:cNvPr id="261" name="直線コネクタ 260"/>
        <xdr:cNvCxnSpPr/>
      </xdr:nvCxnSpPr>
      <xdr:spPr>
        <a:xfrm>
          <a:off x="15290800" y="147980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93557</xdr:rowOff>
    </xdr:to>
    <xdr:cxnSp macro="">
      <xdr:nvCxnSpPr>
        <xdr:cNvPr id="264" name="直線コネクタ 263"/>
        <xdr:cNvCxnSpPr/>
      </xdr:nvCxnSpPr>
      <xdr:spPr>
        <a:xfrm flipV="1">
          <a:off x="14401800" y="147980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90</xdr:row>
      <xdr:rowOff>51223</xdr:rowOff>
    </xdr:to>
    <xdr:cxnSp macro="">
      <xdr:nvCxnSpPr>
        <xdr:cNvPr id="267" name="直線コネクタ 266"/>
        <xdr:cNvCxnSpPr/>
      </xdr:nvCxnSpPr>
      <xdr:spPr>
        <a:xfrm flipV="1">
          <a:off x="13512800" y="1483825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7" name="円/楕円 276"/>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2981</xdr:rowOff>
    </xdr:from>
    <xdr:ext cx="762000" cy="259045"/>
    <xdr:sp macro="" textlink="">
      <xdr:nvSpPr>
        <xdr:cNvPr id="278" name="給与水準   （国との比較）該当値テキスト"/>
        <xdr:cNvSpPr txBox="1"/>
      </xdr:nvSpPr>
      <xdr:spPr>
        <a:xfrm>
          <a:off x="171069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9" name="円/楕円 278"/>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80" name="テキスト ボックス 279"/>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1" name="円/楕円 280"/>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82" name="テキスト ボックス 281"/>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42757</xdr:rowOff>
    </xdr:from>
    <xdr:to>
      <xdr:col>21</xdr:col>
      <xdr:colOff>50800</xdr:colOff>
      <xdr:row>86</xdr:row>
      <xdr:rowOff>144357</xdr:rowOff>
    </xdr:to>
    <xdr:sp macro="" textlink="">
      <xdr:nvSpPr>
        <xdr:cNvPr id="283" name="円/楕円 282"/>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129134</xdr:rowOff>
    </xdr:from>
    <xdr:ext cx="762000" cy="259045"/>
    <xdr:sp macro="" textlink="">
      <xdr:nvSpPr>
        <xdr:cNvPr id="284" name="テキスト ボックス 283"/>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85" name="円/楕円 284"/>
        <xdr:cNvSpPr/>
      </xdr:nvSpPr>
      <xdr:spPr>
        <a:xfrm>
          <a:off x="13462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86" name="テキスト ボックス 285"/>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集中改革プランに基づき、退職不補充や民間委託の推進、課の統合等により職員数を着実に減少し、類似団体平均を</a:t>
          </a:r>
          <a:r>
            <a:rPr kumimoji="1" lang="en-US" altLang="ja-JP" sz="1100">
              <a:latin typeface="ＭＳ Ｐゴシック"/>
            </a:rPr>
            <a:t>1.8</a:t>
          </a:r>
          <a:r>
            <a:rPr kumimoji="1" lang="ja-JP" altLang="en-US" sz="1100">
              <a:latin typeface="ＭＳ Ｐゴシック"/>
            </a:rPr>
            <a:t>人下回る職員数となっている。</a:t>
          </a:r>
        </a:p>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年度の職員数は</a:t>
          </a:r>
          <a:r>
            <a:rPr kumimoji="1" lang="en-US" altLang="ja-JP" sz="1100">
              <a:latin typeface="ＭＳ Ｐゴシック"/>
            </a:rPr>
            <a:t>384</a:t>
          </a:r>
          <a:r>
            <a:rPr kumimoji="1" lang="ja-JP" altLang="en-US" sz="1100">
              <a:latin typeface="ＭＳ Ｐゴシック"/>
            </a:rPr>
            <a:t>人で前年度より５人増となったが、引き続き定員適正化計画に基づく事務事業の見直しによる機構改革や保育所民営化等の民間委託を引き続き検討し、職員数の適正管理に努める。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43543</xdr:rowOff>
    </xdr:from>
    <xdr:to>
      <xdr:col>24</xdr:col>
      <xdr:colOff>558800</xdr:colOff>
      <xdr:row>61</xdr:row>
      <xdr:rowOff>67673</xdr:rowOff>
    </xdr:to>
    <xdr:cxnSp macro="">
      <xdr:nvCxnSpPr>
        <xdr:cNvPr id="323" name="直線コネクタ 322"/>
        <xdr:cNvCxnSpPr/>
      </xdr:nvCxnSpPr>
      <xdr:spPr>
        <a:xfrm>
          <a:off x="16179800" y="105019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28605</xdr:rowOff>
    </xdr:from>
    <xdr:to>
      <xdr:col>23</xdr:col>
      <xdr:colOff>406400</xdr:colOff>
      <xdr:row>61</xdr:row>
      <xdr:rowOff>43543</xdr:rowOff>
    </xdr:to>
    <xdr:cxnSp macro="">
      <xdr:nvCxnSpPr>
        <xdr:cNvPr id="326" name="直線コネクタ 325"/>
        <xdr:cNvCxnSpPr/>
      </xdr:nvCxnSpPr>
      <xdr:spPr>
        <a:xfrm>
          <a:off x="15290800" y="1048705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28605</xdr:rowOff>
    </xdr:from>
    <xdr:to>
      <xdr:col>22</xdr:col>
      <xdr:colOff>203200</xdr:colOff>
      <xdr:row>61</xdr:row>
      <xdr:rowOff>32052</xdr:rowOff>
    </xdr:to>
    <xdr:cxnSp macro="">
      <xdr:nvCxnSpPr>
        <xdr:cNvPr id="329" name="直線コネクタ 328"/>
        <xdr:cNvCxnSpPr/>
      </xdr:nvCxnSpPr>
      <xdr:spPr>
        <a:xfrm flipV="1">
          <a:off x="14401800" y="104870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32052</xdr:rowOff>
    </xdr:from>
    <xdr:to>
      <xdr:col>21</xdr:col>
      <xdr:colOff>0</xdr:colOff>
      <xdr:row>61</xdr:row>
      <xdr:rowOff>38946</xdr:rowOff>
    </xdr:to>
    <xdr:cxnSp macro="">
      <xdr:nvCxnSpPr>
        <xdr:cNvPr id="332" name="直線コネクタ 331"/>
        <xdr:cNvCxnSpPr/>
      </xdr:nvCxnSpPr>
      <xdr:spPr>
        <a:xfrm flipV="1">
          <a:off x="13512800" y="1049050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16873</xdr:rowOff>
    </xdr:from>
    <xdr:to>
      <xdr:col>24</xdr:col>
      <xdr:colOff>609600</xdr:colOff>
      <xdr:row>61</xdr:row>
      <xdr:rowOff>118473</xdr:rowOff>
    </xdr:to>
    <xdr:sp macro="" textlink="">
      <xdr:nvSpPr>
        <xdr:cNvPr id="342" name="円/楕円 341"/>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33400</xdr:rowOff>
    </xdr:from>
    <xdr:ext cx="762000" cy="259045"/>
    <xdr:sp macro="" textlink="">
      <xdr:nvSpPr>
        <xdr:cNvPr id="343" name="定員管理の状況該当値テキスト"/>
        <xdr:cNvSpPr txBox="1"/>
      </xdr:nvSpPr>
      <xdr:spPr>
        <a:xfrm>
          <a:off x="17106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164193</xdr:rowOff>
    </xdr:from>
    <xdr:to>
      <xdr:col>23</xdr:col>
      <xdr:colOff>457200</xdr:colOff>
      <xdr:row>61</xdr:row>
      <xdr:rowOff>94343</xdr:rowOff>
    </xdr:to>
    <xdr:sp macro="" textlink="">
      <xdr:nvSpPr>
        <xdr:cNvPr id="344" name="円/楕円 343"/>
        <xdr:cNvSpPr/>
      </xdr:nvSpPr>
      <xdr:spPr>
        <a:xfrm>
          <a:off x="16129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104520</xdr:rowOff>
    </xdr:from>
    <xdr:ext cx="736600" cy="259045"/>
    <xdr:sp macro="" textlink="">
      <xdr:nvSpPr>
        <xdr:cNvPr id="345" name="テキスト ボックス 344"/>
        <xdr:cNvSpPr txBox="1"/>
      </xdr:nvSpPr>
      <xdr:spPr>
        <a:xfrm>
          <a:off x="15798800" y="1022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149255</xdr:rowOff>
    </xdr:from>
    <xdr:to>
      <xdr:col>22</xdr:col>
      <xdr:colOff>254000</xdr:colOff>
      <xdr:row>61</xdr:row>
      <xdr:rowOff>79405</xdr:rowOff>
    </xdr:to>
    <xdr:sp macro="" textlink="">
      <xdr:nvSpPr>
        <xdr:cNvPr id="346" name="円/楕円 345"/>
        <xdr:cNvSpPr/>
      </xdr:nvSpPr>
      <xdr:spPr>
        <a:xfrm>
          <a:off x="15240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89582</xdr:rowOff>
    </xdr:from>
    <xdr:ext cx="762000" cy="259045"/>
    <xdr:sp macro="" textlink="">
      <xdr:nvSpPr>
        <xdr:cNvPr id="347" name="テキスト ボックス 346"/>
        <xdr:cNvSpPr txBox="1"/>
      </xdr:nvSpPr>
      <xdr:spPr>
        <a:xfrm>
          <a:off x="14909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152702</xdr:rowOff>
    </xdr:from>
    <xdr:to>
      <xdr:col>21</xdr:col>
      <xdr:colOff>50800</xdr:colOff>
      <xdr:row>61</xdr:row>
      <xdr:rowOff>82852</xdr:rowOff>
    </xdr:to>
    <xdr:sp macro="" textlink="">
      <xdr:nvSpPr>
        <xdr:cNvPr id="348" name="円/楕円 347"/>
        <xdr:cNvSpPr/>
      </xdr:nvSpPr>
      <xdr:spPr>
        <a:xfrm>
          <a:off x="14351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93029</xdr:rowOff>
    </xdr:from>
    <xdr:ext cx="762000" cy="259045"/>
    <xdr:sp macro="" textlink="">
      <xdr:nvSpPr>
        <xdr:cNvPr id="349" name="テキスト ボックス 348"/>
        <xdr:cNvSpPr txBox="1"/>
      </xdr:nvSpPr>
      <xdr:spPr>
        <a:xfrm>
          <a:off x="14020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50" name="円/楕円 349"/>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99923</xdr:rowOff>
    </xdr:from>
    <xdr:ext cx="762000" cy="259045"/>
    <xdr:sp macro="" textlink="">
      <xdr:nvSpPr>
        <xdr:cNvPr id="351" name="テキスト ボックス 350"/>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12</a:t>
          </a:r>
          <a:r>
            <a:rPr kumimoji="1" lang="ja-JP" altLang="en-US" sz="1100">
              <a:latin typeface="ＭＳ Ｐゴシック"/>
            </a:rPr>
            <a:t>年度から策定している公債費負担適正化計画に基づく市債発行の抑制や、平成</a:t>
          </a:r>
          <a:r>
            <a:rPr kumimoji="1" lang="en-US" altLang="ja-JP" sz="1100">
              <a:latin typeface="ＭＳ Ｐゴシック"/>
            </a:rPr>
            <a:t>19</a:t>
          </a:r>
          <a:r>
            <a:rPr kumimoji="1" lang="ja-JP" altLang="en-US" sz="1100">
              <a:latin typeface="ＭＳ Ｐゴシック"/>
            </a:rPr>
            <a:t>年度から</a:t>
          </a:r>
          <a:r>
            <a:rPr kumimoji="1" lang="en-US" altLang="ja-JP" sz="1100">
              <a:latin typeface="ＭＳ Ｐゴシック"/>
            </a:rPr>
            <a:t>21</a:t>
          </a:r>
          <a:r>
            <a:rPr kumimoji="1" lang="ja-JP" altLang="en-US" sz="1100">
              <a:latin typeface="ＭＳ Ｐゴシック"/>
            </a:rPr>
            <a:t>年度までに実施した公的資金補償金免除繰上償還に減債基金を充当し、借換債を抑制したこと等により公債費は減少し、平成</a:t>
          </a:r>
          <a:r>
            <a:rPr kumimoji="1" lang="en-US" altLang="ja-JP" sz="1100">
              <a:latin typeface="ＭＳ Ｐゴシック"/>
            </a:rPr>
            <a:t>28</a:t>
          </a:r>
          <a:r>
            <a:rPr kumimoji="1" lang="ja-JP" altLang="en-US" sz="1100">
              <a:latin typeface="ＭＳ Ｐゴシック"/>
            </a:rPr>
            <a:t>年度は</a:t>
          </a:r>
          <a:r>
            <a:rPr kumimoji="1" lang="en-US" altLang="ja-JP" sz="1100">
              <a:latin typeface="ＭＳ Ｐゴシック"/>
            </a:rPr>
            <a:t>8.1%</a:t>
          </a:r>
          <a:r>
            <a:rPr kumimoji="1" lang="ja-JP" altLang="en-US" sz="1100">
              <a:latin typeface="ＭＳ Ｐゴシック"/>
            </a:rPr>
            <a:t>まで減少した。</a:t>
          </a:r>
        </a:p>
        <a:p>
          <a:r>
            <a:rPr kumimoji="1" lang="ja-JP" altLang="en-US" sz="1100">
              <a:latin typeface="ＭＳ Ｐゴシック"/>
            </a:rPr>
            <a:t>引き続き公債費の減少は見込まれるが、土地区画整理事業や都市再生整備事業等の実施による市債の発行が見込まれ、公債費の適正管理がこれまで以上に必要となる。　　</a:t>
          </a:r>
        </a:p>
        <a:p>
          <a:r>
            <a:rPr kumimoji="1" lang="ja-JP" altLang="en-US" sz="1100">
              <a:latin typeface="ＭＳ Ｐゴシック"/>
            </a:rPr>
            <a:t>今後も公債費負担適正化計画に基づく計画的な事業の実施により、公債費負担の健全化に努める。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171344</xdr:rowOff>
    </xdr:from>
    <xdr:to>
      <xdr:col>24</xdr:col>
      <xdr:colOff>558800</xdr:colOff>
      <xdr:row>37</xdr:row>
      <xdr:rowOff>38100</xdr:rowOff>
    </xdr:to>
    <xdr:cxnSp macro="">
      <xdr:nvCxnSpPr>
        <xdr:cNvPr id="385" name="直線コネクタ 384"/>
        <xdr:cNvCxnSpPr/>
      </xdr:nvCxnSpPr>
      <xdr:spPr>
        <a:xfrm flipV="1">
          <a:off x="16179800" y="6343544"/>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156121</xdr:rowOff>
    </xdr:from>
    <xdr:ext cx="762000" cy="259045"/>
    <xdr:sp macro="" textlink="">
      <xdr:nvSpPr>
        <xdr:cNvPr id="386" name="公債費負担の状況平均値テキスト"/>
        <xdr:cNvSpPr txBox="1"/>
      </xdr:nvSpPr>
      <xdr:spPr>
        <a:xfrm>
          <a:off x="17106900" y="6328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38100</xdr:rowOff>
    </xdr:from>
    <xdr:to>
      <xdr:col>23</xdr:col>
      <xdr:colOff>406400</xdr:colOff>
      <xdr:row>37</xdr:row>
      <xdr:rowOff>78317</xdr:rowOff>
    </xdr:to>
    <xdr:cxnSp macro="">
      <xdr:nvCxnSpPr>
        <xdr:cNvPr id="388" name="直線コネクタ 387"/>
        <xdr:cNvCxnSpPr/>
      </xdr:nvCxnSpPr>
      <xdr:spPr>
        <a:xfrm flipV="1">
          <a:off x="15290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78317</xdr:rowOff>
    </xdr:from>
    <xdr:to>
      <xdr:col>22</xdr:col>
      <xdr:colOff>203200</xdr:colOff>
      <xdr:row>37</xdr:row>
      <xdr:rowOff>106468</xdr:rowOff>
    </xdr:to>
    <xdr:cxnSp macro="">
      <xdr:nvCxnSpPr>
        <xdr:cNvPr id="391" name="直線コネクタ 390"/>
        <xdr:cNvCxnSpPr/>
      </xdr:nvCxnSpPr>
      <xdr:spPr>
        <a:xfrm flipV="1">
          <a:off x="14401800" y="642196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106468</xdr:rowOff>
    </xdr:from>
    <xdr:to>
      <xdr:col>21</xdr:col>
      <xdr:colOff>0</xdr:colOff>
      <xdr:row>37</xdr:row>
      <xdr:rowOff>108479</xdr:rowOff>
    </xdr:to>
    <xdr:cxnSp macro="">
      <xdr:nvCxnSpPr>
        <xdr:cNvPr id="394" name="直線コネクタ 393"/>
        <xdr:cNvCxnSpPr/>
      </xdr:nvCxnSpPr>
      <xdr:spPr>
        <a:xfrm flipV="1">
          <a:off x="13512800" y="645011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120544</xdr:rowOff>
    </xdr:from>
    <xdr:to>
      <xdr:col>24</xdr:col>
      <xdr:colOff>609600</xdr:colOff>
      <xdr:row>37</xdr:row>
      <xdr:rowOff>50694</xdr:rowOff>
    </xdr:to>
    <xdr:sp macro="" textlink="">
      <xdr:nvSpPr>
        <xdr:cNvPr id="404" name="円/楕円 403"/>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41821</xdr:rowOff>
    </xdr:from>
    <xdr:ext cx="762000" cy="259045"/>
    <xdr:sp macro="" textlink="">
      <xdr:nvSpPr>
        <xdr:cNvPr id="405" name="公債費負担の状況該当値テキスト"/>
        <xdr:cNvSpPr txBox="1"/>
      </xdr:nvSpPr>
      <xdr:spPr>
        <a:xfrm>
          <a:off x="17106900" y="621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158750</xdr:rowOff>
    </xdr:from>
    <xdr:to>
      <xdr:col>23</xdr:col>
      <xdr:colOff>457200</xdr:colOff>
      <xdr:row>37</xdr:row>
      <xdr:rowOff>88900</xdr:rowOff>
    </xdr:to>
    <xdr:sp macro="" textlink="">
      <xdr:nvSpPr>
        <xdr:cNvPr id="406" name="円/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99077</xdr:rowOff>
    </xdr:from>
    <xdr:ext cx="736600" cy="259045"/>
    <xdr:sp macro="" textlink="">
      <xdr:nvSpPr>
        <xdr:cNvPr id="407" name="テキスト ボックス 406"/>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27517</xdr:rowOff>
    </xdr:from>
    <xdr:to>
      <xdr:col>22</xdr:col>
      <xdr:colOff>254000</xdr:colOff>
      <xdr:row>37</xdr:row>
      <xdr:rowOff>129117</xdr:rowOff>
    </xdr:to>
    <xdr:sp macro="" textlink="">
      <xdr:nvSpPr>
        <xdr:cNvPr id="408" name="円/楕円 407"/>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409" name="テキスト ボックス 40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55668</xdr:rowOff>
    </xdr:from>
    <xdr:to>
      <xdr:col>21</xdr:col>
      <xdr:colOff>50800</xdr:colOff>
      <xdr:row>37</xdr:row>
      <xdr:rowOff>157268</xdr:rowOff>
    </xdr:to>
    <xdr:sp macro="" textlink="">
      <xdr:nvSpPr>
        <xdr:cNvPr id="410" name="円/楕円 409"/>
        <xdr:cNvSpPr/>
      </xdr:nvSpPr>
      <xdr:spPr>
        <a:xfrm>
          <a:off x="14351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142046</xdr:rowOff>
    </xdr:from>
    <xdr:ext cx="762000" cy="259045"/>
    <xdr:sp macro="" textlink="">
      <xdr:nvSpPr>
        <xdr:cNvPr id="411" name="テキスト ボックス 410"/>
        <xdr:cNvSpPr txBox="1"/>
      </xdr:nvSpPr>
      <xdr:spPr>
        <a:xfrm>
          <a:off x="14020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57679</xdr:rowOff>
    </xdr:from>
    <xdr:to>
      <xdr:col>19</xdr:col>
      <xdr:colOff>533400</xdr:colOff>
      <xdr:row>37</xdr:row>
      <xdr:rowOff>159279</xdr:rowOff>
    </xdr:to>
    <xdr:sp macro="" textlink="">
      <xdr:nvSpPr>
        <xdr:cNvPr id="412" name="円/楕円 411"/>
        <xdr:cNvSpPr/>
      </xdr:nvSpPr>
      <xdr:spPr>
        <a:xfrm>
          <a:off x="13462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144056</xdr:rowOff>
    </xdr:from>
    <xdr:ext cx="762000" cy="259045"/>
    <xdr:sp macro="" textlink="">
      <xdr:nvSpPr>
        <xdr:cNvPr id="413" name="テキスト ボックス 412"/>
        <xdr:cNvSpPr txBox="1"/>
      </xdr:nvSpPr>
      <xdr:spPr>
        <a:xfrm>
          <a:off x="13131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12</a:t>
          </a:r>
          <a:r>
            <a:rPr kumimoji="1" lang="ja-JP" altLang="en-US" sz="1100">
              <a:latin typeface="ＭＳ Ｐゴシック"/>
            </a:rPr>
            <a:t>年度から策定している公債費負担適正化計画に基づく市債発行の抑制や、平成</a:t>
          </a:r>
          <a:r>
            <a:rPr kumimoji="1" lang="en-US" altLang="ja-JP" sz="1100">
              <a:latin typeface="ＭＳ Ｐゴシック"/>
            </a:rPr>
            <a:t>19</a:t>
          </a:r>
          <a:r>
            <a:rPr kumimoji="1" lang="ja-JP" altLang="en-US" sz="1100">
              <a:latin typeface="ＭＳ Ｐゴシック"/>
            </a:rPr>
            <a:t>年度から</a:t>
          </a:r>
          <a:r>
            <a:rPr kumimoji="1" lang="en-US" altLang="ja-JP" sz="1100">
              <a:latin typeface="ＭＳ Ｐゴシック"/>
            </a:rPr>
            <a:t>21</a:t>
          </a:r>
          <a:r>
            <a:rPr kumimoji="1" lang="ja-JP" altLang="en-US" sz="1100">
              <a:latin typeface="ＭＳ Ｐゴシック"/>
            </a:rPr>
            <a:t>年度までに実施した公的資金補償金免除繰上償還に減債基金を充当し、借換債を抑制したこと等により地方債残高は急速に減少した。</a:t>
          </a:r>
        </a:p>
        <a:p>
          <a:r>
            <a:rPr kumimoji="1" lang="ja-JP" altLang="en-US" sz="1100">
              <a:latin typeface="ＭＳ Ｐゴシック"/>
            </a:rPr>
            <a:t>ピーク時には約</a:t>
          </a:r>
          <a:r>
            <a:rPr kumimoji="1" lang="en-US" altLang="ja-JP" sz="1100">
              <a:latin typeface="ＭＳ Ｐゴシック"/>
            </a:rPr>
            <a:t>340</a:t>
          </a:r>
          <a:r>
            <a:rPr kumimoji="1" lang="ja-JP" altLang="en-US" sz="1100">
              <a:latin typeface="ＭＳ Ｐゴシック"/>
            </a:rPr>
            <a:t>億円あった地方債残高は平成</a:t>
          </a:r>
          <a:r>
            <a:rPr kumimoji="1" lang="en-US" altLang="ja-JP" sz="1100">
              <a:latin typeface="ＭＳ Ｐゴシック"/>
            </a:rPr>
            <a:t>24</a:t>
          </a:r>
          <a:r>
            <a:rPr kumimoji="1" lang="ja-JP" altLang="en-US" sz="1100">
              <a:latin typeface="ＭＳ Ｐゴシック"/>
            </a:rPr>
            <a:t>年度には約</a:t>
          </a:r>
          <a:r>
            <a:rPr kumimoji="1" lang="en-US" altLang="ja-JP" sz="1100">
              <a:latin typeface="ＭＳ Ｐゴシック"/>
            </a:rPr>
            <a:t>175</a:t>
          </a:r>
          <a:r>
            <a:rPr kumimoji="1" lang="ja-JP" altLang="en-US" sz="1100">
              <a:latin typeface="ＭＳ Ｐゴシック"/>
            </a:rPr>
            <a:t>億円まで減少したものの、南海トラフ地震への防災対策の実施等により地方債残高は増加し平成</a:t>
          </a:r>
          <a:r>
            <a:rPr kumimoji="1" lang="en-US" altLang="ja-JP" sz="1100">
              <a:latin typeface="ＭＳ Ｐゴシック"/>
            </a:rPr>
            <a:t>28</a:t>
          </a:r>
          <a:r>
            <a:rPr kumimoji="1" lang="ja-JP" altLang="en-US" sz="1100">
              <a:latin typeface="ＭＳ Ｐゴシック"/>
            </a:rPr>
            <a:t>年度は約</a:t>
          </a:r>
          <a:r>
            <a:rPr kumimoji="1" lang="en-US" altLang="ja-JP" sz="1100">
              <a:latin typeface="ＭＳ Ｐゴシック"/>
            </a:rPr>
            <a:t>185</a:t>
          </a:r>
          <a:r>
            <a:rPr kumimoji="1" lang="ja-JP" altLang="en-US" sz="1100">
              <a:latin typeface="ＭＳ Ｐゴシック"/>
            </a:rPr>
            <a:t>億円となっている。今後も引き続き公債費負担適正化計画に基づく中長期的な起債管理を行うとともに、基金の計画的な造成により将来負担の健全化に努める。</a:t>
          </a:r>
        </a:p>
        <a:p>
          <a:endParaRPr kumimoji="1" lang="ja-JP" altLang="en-US"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169037</xdr:rowOff>
    </xdr:from>
    <xdr:to>
      <xdr:col>24</xdr:col>
      <xdr:colOff>558800</xdr:colOff>
      <xdr:row>15</xdr:row>
      <xdr:rowOff>29680</xdr:rowOff>
    </xdr:to>
    <xdr:cxnSp macro="">
      <xdr:nvCxnSpPr>
        <xdr:cNvPr id="445" name="直線コネクタ 444"/>
        <xdr:cNvCxnSpPr/>
      </xdr:nvCxnSpPr>
      <xdr:spPr>
        <a:xfrm>
          <a:off x="16179800" y="2569337"/>
          <a:ext cx="8382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157455</xdr:rowOff>
    </xdr:from>
    <xdr:to>
      <xdr:col>23</xdr:col>
      <xdr:colOff>406400</xdr:colOff>
      <xdr:row>14</xdr:row>
      <xdr:rowOff>169037</xdr:rowOff>
    </xdr:to>
    <xdr:cxnSp macro="">
      <xdr:nvCxnSpPr>
        <xdr:cNvPr id="448" name="直線コネクタ 447"/>
        <xdr:cNvCxnSpPr/>
      </xdr:nvCxnSpPr>
      <xdr:spPr>
        <a:xfrm>
          <a:off x="15290800" y="2557755"/>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157455</xdr:rowOff>
    </xdr:from>
    <xdr:to>
      <xdr:col>22</xdr:col>
      <xdr:colOff>203200</xdr:colOff>
      <xdr:row>15</xdr:row>
      <xdr:rowOff>11341</xdr:rowOff>
    </xdr:to>
    <xdr:cxnSp macro="">
      <xdr:nvCxnSpPr>
        <xdr:cNvPr id="451" name="直線コネクタ 450"/>
        <xdr:cNvCxnSpPr/>
      </xdr:nvCxnSpPr>
      <xdr:spPr>
        <a:xfrm flipV="1">
          <a:off x="14401800" y="255775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155524</xdr:rowOff>
    </xdr:from>
    <xdr:to>
      <xdr:col>21</xdr:col>
      <xdr:colOff>0</xdr:colOff>
      <xdr:row>15</xdr:row>
      <xdr:rowOff>11341</xdr:rowOff>
    </xdr:to>
    <xdr:cxnSp macro="">
      <xdr:nvCxnSpPr>
        <xdr:cNvPr id="454" name="直線コネクタ 453"/>
        <xdr:cNvCxnSpPr/>
      </xdr:nvCxnSpPr>
      <xdr:spPr>
        <a:xfrm>
          <a:off x="13512800" y="2555824"/>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150330</xdr:rowOff>
    </xdr:from>
    <xdr:to>
      <xdr:col>24</xdr:col>
      <xdr:colOff>609600</xdr:colOff>
      <xdr:row>15</xdr:row>
      <xdr:rowOff>80480</xdr:rowOff>
    </xdr:to>
    <xdr:sp macro="" textlink="">
      <xdr:nvSpPr>
        <xdr:cNvPr id="464" name="円/楕円 463"/>
        <xdr:cNvSpPr/>
      </xdr:nvSpPr>
      <xdr:spPr>
        <a:xfrm>
          <a:off x="16967200" y="25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122407</xdr:rowOff>
    </xdr:from>
    <xdr:ext cx="762000" cy="259045"/>
    <xdr:sp macro="" textlink="">
      <xdr:nvSpPr>
        <xdr:cNvPr id="465" name="将来負担の状況該当値テキスト"/>
        <xdr:cNvSpPr txBox="1"/>
      </xdr:nvSpPr>
      <xdr:spPr>
        <a:xfrm>
          <a:off x="17106900" y="252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118237</xdr:rowOff>
    </xdr:from>
    <xdr:to>
      <xdr:col>23</xdr:col>
      <xdr:colOff>457200</xdr:colOff>
      <xdr:row>15</xdr:row>
      <xdr:rowOff>48387</xdr:rowOff>
    </xdr:to>
    <xdr:sp macro="" textlink="">
      <xdr:nvSpPr>
        <xdr:cNvPr id="466" name="円/楕円 465"/>
        <xdr:cNvSpPr/>
      </xdr:nvSpPr>
      <xdr:spPr>
        <a:xfrm>
          <a:off x="16129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58564</xdr:rowOff>
    </xdr:from>
    <xdr:ext cx="736600" cy="259045"/>
    <xdr:sp macro="" textlink="">
      <xdr:nvSpPr>
        <xdr:cNvPr id="467" name="テキスト ボックス 466"/>
        <xdr:cNvSpPr txBox="1"/>
      </xdr:nvSpPr>
      <xdr:spPr>
        <a:xfrm>
          <a:off x="15798800" y="228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106655</xdr:rowOff>
    </xdr:from>
    <xdr:to>
      <xdr:col>22</xdr:col>
      <xdr:colOff>254000</xdr:colOff>
      <xdr:row>15</xdr:row>
      <xdr:rowOff>36805</xdr:rowOff>
    </xdr:to>
    <xdr:sp macro="" textlink="">
      <xdr:nvSpPr>
        <xdr:cNvPr id="468" name="円/楕円 467"/>
        <xdr:cNvSpPr/>
      </xdr:nvSpPr>
      <xdr:spPr>
        <a:xfrm>
          <a:off x="15240000" y="25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46982</xdr:rowOff>
    </xdr:from>
    <xdr:ext cx="762000" cy="259045"/>
    <xdr:sp macro="" textlink="">
      <xdr:nvSpPr>
        <xdr:cNvPr id="469" name="テキスト ボックス 468"/>
        <xdr:cNvSpPr txBox="1"/>
      </xdr:nvSpPr>
      <xdr:spPr>
        <a:xfrm>
          <a:off x="14909800" y="227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131991</xdr:rowOff>
    </xdr:from>
    <xdr:to>
      <xdr:col>21</xdr:col>
      <xdr:colOff>50800</xdr:colOff>
      <xdr:row>15</xdr:row>
      <xdr:rowOff>62141</xdr:rowOff>
    </xdr:to>
    <xdr:sp macro="" textlink="">
      <xdr:nvSpPr>
        <xdr:cNvPr id="470" name="円/楕円 469"/>
        <xdr:cNvSpPr/>
      </xdr:nvSpPr>
      <xdr:spPr>
        <a:xfrm>
          <a:off x="14351000" y="25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72318</xdr:rowOff>
    </xdr:from>
    <xdr:ext cx="762000" cy="259045"/>
    <xdr:sp macro="" textlink="">
      <xdr:nvSpPr>
        <xdr:cNvPr id="471" name="テキスト ボックス 470"/>
        <xdr:cNvSpPr txBox="1"/>
      </xdr:nvSpPr>
      <xdr:spPr>
        <a:xfrm>
          <a:off x="14020800" y="230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104724</xdr:rowOff>
    </xdr:from>
    <xdr:to>
      <xdr:col>19</xdr:col>
      <xdr:colOff>533400</xdr:colOff>
      <xdr:row>15</xdr:row>
      <xdr:rowOff>34874</xdr:rowOff>
    </xdr:to>
    <xdr:sp macro="" textlink="">
      <xdr:nvSpPr>
        <xdr:cNvPr id="472" name="円/楕円 471"/>
        <xdr:cNvSpPr/>
      </xdr:nvSpPr>
      <xdr:spPr>
        <a:xfrm>
          <a:off x="13462000" y="25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45051</xdr:rowOff>
    </xdr:from>
    <xdr:ext cx="762000" cy="259045"/>
    <xdr:sp macro="" textlink="">
      <xdr:nvSpPr>
        <xdr:cNvPr id="473" name="テキスト ボックス 472"/>
        <xdr:cNvSpPr txBox="1"/>
      </xdr:nvSpPr>
      <xdr:spPr>
        <a:xfrm>
          <a:off x="13131800" y="22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48,056
47,807
125.30
22,578,120
21,747,102
588,618
11,229,909
18,514,970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年度から３年間の財政健全化計画、引続き平成</a:t>
          </a:r>
          <a:r>
            <a:rPr kumimoji="1" lang="en-US" altLang="ja-JP" sz="1300">
              <a:latin typeface="ＭＳ Ｐゴシック"/>
            </a:rPr>
            <a:t>19</a:t>
          </a:r>
          <a:r>
            <a:rPr kumimoji="1" lang="ja-JP" altLang="en-US" sz="1300">
              <a:latin typeface="ＭＳ Ｐゴシック"/>
            </a:rPr>
            <a:t>年度から中期財政収支ビジョンを策定するとともに、平成</a:t>
          </a:r>
          <a:r>
            <a:rPr kumimoji="1" lang="en-US" altLang="ja-JP" sz="1300">
              <a:latin typeface="ＭＳ Ｐゴシック"/>
            </a:rPr>
            <a:t>17</a:t>
          </a:r>
          <a:r>
            <a:rPr kumimoji="1" lang="ja-JP" altLang="en-US" sz="1300">
              <a:latin typeface="ＭＳ Ｐゴシック"/>
            </a:rPr>
            <a:t>年度には集中改革プランを策定し、職員数の削減と総人件費の圧縮に努めた結果、職員数は平成</a:t>
          </a:r>
          <a:r>
            <a:rPr kumimoji="1" lang="en-US" altLang="ja-JP" sz="1300">
              <a:latin typeface="ＭＳ Ｐゴシック"/>
            </a:rPr>
            <a:t>17</a:t>
          </a:r>
          <a:r>
            <a:rPr kumimoji="1" lang="ja-JP" altLang="en-US" sz="1300">
              <a:latin typeface="ＭＳ Ｐゴシック"/>
            </a:rPr>
            <a:t>年度の</a:t>
          </a:r>
          <a:r>
            <a:rPr kumimoji="1" lang="en-US" altLang="ja-JP" sz="1300">
              <a:latin typeface="ＭＳ Ｐゴシック"/>
            </a:rPr>
            <a:t>430</a:t>
          </a:r>
          <a:r>
            <a:rPr kumimoji="1" lang="ja-JP" altLang="en-US" sz="1300">
              <a:latin typeface="ＭＳ Ｐゴシック"/>
            </a:rPr>
            <a:t>名から平成</a:t>
          </a:r>
          <a:r>
            <a:rPr kumimoji="1" lang="en-US" altLang="ja-JP" sz="1300">
              <a:latin typeface="ＭＳ Ｐゴシック"/>
            </a:rPr>
            <a:t>28</a:t>
          </a:r>
          <a:r>
            <a:rPr kumimoji="1" lang="ja-JP" altLang="en-US" sz="1300">
              <a:latin typeface="ＭＳ Ｐゴシック"/>
            </a:rPr>
            <a:t>年度には</a:t>
          </a:r>
          <a:r>
            <a:rPr kumimoji="1" lang="en-US" altLang="ja-JP" sz="1300">
              <a:latin typeface="ＭＳ Ｐゴシック"/>
            </a:rPr>
            <a:t>384</a:t>
          </a:r>
          <a:r>
            <a:rPr kumimoji="1" lang="ja-JP" altLang="en-US" sz="1300">
              <a:latin typeface="ＭＳ Ｐゴシック"/>
            </a:rPr>
            <a:t>名と</a:t>
          </a:r>
          <a:r>
            <a:rPr kumimoji="1" lang="en-US" altLang="ja-JP" sz="1300">
              <a:latin typeface="ＭＳ Ｐゴシック"/>
            </a:rPr>
            <a:t>46</a:t>
          </a:r>
          <a:r>
            <a:rPr kumimoji="1" lang="ja-JP" altLang="en-US" sz="1300">
              <a:latin typeface="ＭＳ Ｐゴシック"/>
            </a:rPr>
            <a:t>名の削減となっている。</a:t>
          </a:r>
        </a:p>
        <a:p>
          <a:r>
            <a:rPr kumimoji="1" lang="ja-JP" altLang="en-US" sz="1300">
              <a:latin typeface="ＭＳ Ｐゴシック"/>
            </a:rPr>
            <a:t>今後とも上記計画や定員適正化計画による職員数の適正化等により、総人件費の抑制に努める。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146050</xdr:rowOff>
    </xdr:to>
    <xdr:cxnSp macro="">
      <xdr:nvCxnSpPr>
        <xdr:cNvPr id="66" name="直線コネクタ 65"/>
        <xdr:cNvCxnSpPr/>
      </xdr:nvCxnSpPr>
      <xdr:spPr>
        <a:xfrm>
          <a:off x="3987800" y="63220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123190</xdr:rowOff>
    </xdr:to>
    <xdr:cxnSp macro="">
      <xdr:nvCxnSpPr>
        <xdr:cNvPr id="69" name="直線コネクタ 68"/>
        <xdr:cNvCxnSpPr/>
      </xdr:nvCxnSpPr>
      <xdr:spPr>
        <a:xfrm flipV="1">
          <a:off x="3098800" y="6322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123190</xdr:rowOff>
    </xdr:to>
    <xdr:cxnSp macro="">
      <xdr:nvCxnSpPr>
        <xdr:cNvPr id="72" name="直線コネクタ 71"/>
        <xdr:cNvCxnSpPr/>
      </xdr:nvCxnSpPr>
      <xdr:spPr>
        <a:xfrm>
          <a:off x="2209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38</xdr:row>
      <xdr:rowOff>50800</xdr:rowOff>
    </xdr:to>
    <xdr:cxnSp macro="">
      <xdr:nvCxnSpPr>
        <xdr:cNvPr id="75" name="直線コネクタ 74"/>
        <xdr:cNvCxnSpPr/>
      </xdr:nvCxnSpPr>
      <xdr:spPr>
        <a:xfrm flipV="1">
          <a:off x="1320800" y="6421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9" name="円/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年度から３年間の財政健全化計画、引続き平成</a:t>
          </a:r>
          <a:r>
            <a:rPr kumimoji="1" lang="en-US" altLang="ja-JP" sz="1300">
              <a:latin typeface="ＭＳ Ｐゴシック"/>
            </a:rPr>
            <a:t>19</a:t>
          </a:r>
          <a:r>
            <a:rPr kumimoji="1" lang="ja-JP" altLang="en-US" sz="1300">
              <a:latin typeface="ＭＳ Ｐゴシック"/>
            </a:rPr>
            <a:t>年度からは中期財政収支ビジョンを策定するとともに、平成</a:t>
          </a:r>
          <a:r>
            <a:rPr kumimoji="1" lang="en-US" altLang="ja-JP" sz="1300">
              <a:latin typeface="ＭＳ Ｐゴシック"/>
            </a:rPr>
            <a:t>17</a:t>
          </a:r>
          <a:r>
            <a:rPr kumimoji="1" lang="ja-JP" altLang="en-US" sz="1300">
              <a:latin typeface="ＭＳ Ｐゴシック"/>
            </a:rPr>
            <a:t>年度には集中改革プランを策定し、物件費の前年度決算に基づく徹底した削減により全国平均を下回る数値となっている。</a:t>
          </a:r>
        </a:p>
        <a:p>
          <a:r>
            <a:rPr kumimoji="1" lang="ja-JP" altLang="en-US" sz="1300">
              <a:latin typeface="ＭＳ Ｐゴシック"/>
            </a:rPr>
            <a:t>物件費については、電算システム保守委託料などの民間委託業務の増加により増加傾向にあるため、今後も引続き物件費の抑制に努める。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140607</xdr:rowOff>
    </xdr:to>
    <xdr:cxnSp macro="">
      <xdr:nvCxnSpPr>
        <xdr:cNvPr id="129" name="直線コネクタ 128"/>
        <xdr:cNvCxnSpPr/>
      </xdr:nvCxnSpPr>
      <xdr:spPr>
        <a:xfrm>
          <a:off x="15671800" y="2690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118836</xdr:rowOff>
    </xdr:to>
    <xdr:cxnSp macro="">
      <xdr:nvCxnSpPr>
        <xdr:cNvPr id="132" name="直線コネクタ 131"/>
        <xdr:cNvCxnSpPr/>
      </xdr:nvCxnSpPr>
      <xdr:spPr>
        <a:xfrm>
          <a:off x="14782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97064</xdr:rowOff>
    </xdr:to>
    <xdr:cxnSp macro="">
      <xdr:nvCxnSpPr>
        <xdr:cNvPr id="135" name="直線コネクタ 134"/>
        <xdr:cNvCxnSpPr/>
      </xdr:nvCxnSpPr>
      <xdr:spPr>
        <a:xfrm>
          <a:off x="13893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9979</xdr:rowOff>
    </xdr:from>
    <xdr:to>
      <xdr:col>20</xdr:col>
      <xdr:colOff>158750</xdr:colOff>
      <xdr:row>15</xdr:row>
      <xdr:rowOff>42636</xdr:rowOff>
    </xdr:to>
    <xdr:cxnSp macro="">
      <xdr:nvCxnSpPr>
        <xdr:cNvPr id="138" name="直線コネクタ 137"/>
        <xdr:cNvCxnSpPr/>
      </xdr:nvCxnSpPr>
      <xdr:spPr>
        <a:xfrm>
          <a:off x="13004800" y="2581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89807</xdr:rowOff>
    </xdr:from>
    <xdr:to>
      <xdr:col>24</xdr:col>
      <xdr:colOff>82550</xdr:colOff>
      <xdr:row>16</xdr:row>
      <xdr:rowOff>19957</xdr:rowOff>
    </xdr:to>
    <xdr:sp macro="" textlink="">
      <xdr:nvSpPr>
        <xdr:cNvPr id="148" name="円/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50" name="円/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46264</xdr:rowOff>
    </xdr:from>
    <xdr:to>
      <xdr:col>21</xdr:col>
      <xdr:colOff>412750</xdr:colOff>
      <xdr:row>15</xdr:row>
      <xdr:rowOff>147864</xdr:rowOff>
    </xdr:to>
    <xdr:sp macro="" textlink="">
      <xdr:nvSpPr>
        <xdr:cNvPr id="152" name="円/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4" name="円/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130629</xdr:rowOff>
    </xdr:from>
    <xdr:to>
      <xdr:col>19</xdr:col>
      <xdr:colOff>6350</xdr:colOff>
      <xdr:row>15</xdr:row>
      <xdr:rowOff>60779</xdr:rowOff>
    </xdr:to>
    <xdr:sp macro="" textlink="">
      <xdr:nvSpPr>
        <xdr:cNvPr id="156" name="円/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年度は年金生活者等支援臨時給付金事業費、認定こども園事業費及び障害者通所支援事業費等の伸びにより前年に比べ</a:t>
          </a:r>
          <a:r>
            <a:rPr kumimoji="1" lang="en-US" altLang="ja-JP" sz="1300">
              <a:latin typeface="ＭＳ Ｐゴシック"/>
            </a:rPr>
            <a:t>1.3</a:t>
          </a:r>
          <a:r>
            <a:rPr kumimoji="1" lang="ja-JP" altLang="en-US" sz="1300">
              <a:latin typeface="ＭＳ Ｐゴシック"/>
            </a:rPr>
            <a:t>ポイント増加した。</a:t>
          </a:r>
        </a:p>
        <a:p>
          <a:r>
            <a:rPr kumimoji="1" lang="ja-JP" altLang="en-US" sz="1300">
              <a:latin typeface="ＭＳ Ｐゴシック"/>
            </a:rPr>
            <a:t>扶助費は、全国平均を上回っており、類似団体においてもっとも割合が高いことから、子育て環境の充実を図りつつ、その他の扶助費の伸びを抑え財政運営の健全化に努める。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162378</xdr:rowOff>
    </xdr:from>
    <xdr:to>
      <xdr:col>7</xdr:col>
      <xdr:colOff>15875</xdr:colOff>
      <xdr:row>60</xdr:row>
      <xdr:rowOff>132443</xdr:rowOff>
    </xdr:to>
    <xdr:cxnSp macro="">
      <xdr:nvCxnSpPr>
        <xdr:cNvPr id="192" name="直線コネクタ 191"/>
        <xdr:cNvCxnSpPr/>
      </xdr:nvCxnSpPr>
      <xdr:spPr>
        <a:xfrm>
          <a:off x="3987800" y="102779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64407</xdr:rowOff>
    </xdr:from>
    <xdr:to>
      <xdr:col>5</xdr:col>
      <xdr:colOff>549275</xdr:colOff>
      <xdr:row>59</xdr:row>
      <xdr:rowOff>162378</xdr:rowOff>
    </xdr:to>
    <xdr:cxnSp macro="">
      <xdr:nvCxnSpPr>
        <xdr:cNvPr id="195" name="直線コネクタ 194"/>
        <xdr:cNvCxnSpPr/>
      </xdr:nvCxnSpPr>
      <xdr:spPr>
        <a:xfrm>
          <a:off x="3098800" y="10179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42635</xdr:rowOff>
    </xdr:from>
    <xdr:to>
      <xdr:col>4</xdr:col>
      <xdr:colOff>346075</xdr:colOff>
      <xdr:row>59</xdr:row>
      <xdr:rowOff>64407</xdr:rowOff>
    </xdr:to>
    <xdr:cxnSp macro="">
      <xdr:nvCxnSpPr>
        <xdr:cNvPr id="198" name="直線コネクタ 197"/>
        <xdr:cNvCxnSpPr/>
      </xdr:nvCxnSpPr>
      <xdr:spPr>
        <a:xfrm>
          <a:off x="2209800" y="10158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20865</xdr:rowOff>
    </xdr:from>
    <xdr:to>
      <xdr:col>3</xdr:col>
      <xdr:colOff>142875</xdr:colOff>
      <xdr:row>59</xdr:row>
      <xdr:rowOff>42635</xdr:rowOff>
    </xdr:to>
    <xdr:cxnSp macro="">
      <xdr:nvCxnSpPr>
        <xdr:cNvPr id="201" name="直線コネクタ 200"/>
        <xdr:cNvCxnSpPr/>
      </xdr:nvCxnSpPr>
      <xdr:spPr>
        <a:xfrm>
          <a:off x="1320800" y="10136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81643</xdr:rowOff>
    </xdr:from>
    <xdr:to>
      <xdr:col>7</xdr:col>
      <xdr:colOff>66675</xdr:colOff>
      <xdr:row>61</xdr:row>
      <xdr:rowOff>11793</xdr:rowOff>
    </xdr:to>
    <xdr:sp macro="" textlink="">
      <xdr:nvSpPr>
        <xdr:cNvPr id="211" name="円/楕円 210"/>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161670</xdr:rowOff>
    </xdr:from>
    <xdr:ext cx="762000" cy="259045"/>
    <xdr:sp macro="" textlink="">
      <xdr:nvSpPr>
        <xdr:cNvPr id="212" name="扶助費該当値テキスト"/>
        <xdr:cNvSpPr txBox="1"/>
      </xdr:nvSpPr>
      <xdr:spPr>
        <a:xfrm>
          <a:off x="4914900" y="102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111578</xdr:rowOff>
    </xdr:from>
    <xdr:to>
      <xdr:col>5</xdr:col>
      <xdr:colOff>600075</xdr:colOff>
      <xdr:row>60</xdr:row>
      <xdr:rowOff>41728</xdr:rowOff>
    </xdr:to>
    <xdr:sp macro="" textlink="">
      <xdr:nvSpPr>
        <xdr:cNvPr id="213" name="円/楕円 212"/>
        <xdr:cNvSpPr/>
      </xdr:nvSpPr>
      <xdr:spPr>
        <a:xfrm>
          <a:off x="3937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26505</xdr:rowOff>
    </xdr:from>
    <xdr:ext cx="736600" cy="259045"/>
    <xdr:sp macro="" textlink="">
      <xdr:nvSpPr>
        <xdr:cNvPr id="214" name="テキスト ボックス 213"/>
        <xdr:cNvSpPr txBox="1"/>
      </xdr:nvSpPr>
      <xdr:spPr>
        <a:xfrm>
          <a:off x="3606800" y="103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13607</xdr:rowOff>
    </xdr:from>
    <xdr:to>
      <xdr:col>4</xdr:col>
      <xdr:colOff>396875</xdr:colOff>
      <xdr:row>59</xdr:row>
      <xdr:rowOff>115207</xdr:rowOff>
    </xdr:to>
    <xdr:sp macro="" textlink="">
      <xdr:nvSpPr>
        <xdr:cNvPr id="215" name="円/楕円 214"/>
        <xdr:cNvSpPr/>
      </xdr:nvSpPr>
      <xdr:spPr>
        <a:xfrm>
          <a:off x="3048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99984</xdr:rowOff>
    </xdr:from>
    <xdr:ext cx="762000" cy="259045"/>
    <xdr:sp macro="" textlink="">
      <xdr:nvSpPr>
        <xdr:cNvPr id="216" name="テキスト ボックス 215"/>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163285</xdr:rowOff>
    </xdr:from>
    <xdr:to>
      <xdr:col>3</xdr:col>
      <xdr:colOff>193675</xdr:colOff>
      <xdr:row>59</xdr:row>
      <xdr:rowOff>93435</xdr:rowOff>
    </xdr:to>
    <xdr:sp macro="" textlink="">
      <xdr:nvSpPr>
        <xdr:cNvPr id="217" name="円/楕円 216"/>
        <xdr:cNvSpPr/>
      </xdr:nvSpPr>
      <xdr:spPr>
        <a:xfrm>
          <a:off x="2159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78212</xdr:rowOff>
    </xdr:from>
    <xdr:ext cx="762000" cy="259045"/>
    <xdr:sp macro="" textlink="">
      <xdr:nvSpPr>
        <xdr:cNvPr id="218" name="テキスト ボックス 217"/>
        <xdr:cNvSpPr txBox="1"/>
      </xdr:nvSpPr>
      <xdr:spPr>
        <a:xfrm>
          <a:off x="1828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141515</xdr:rowOff>
    </xdr:from>
    <xdr:to>
      <xdr:col>1</xdr:col>
      <xdr:colOff>676275</xdr:colOff>
      <xdr:row>59</xdr:row>
      <xdr:rowOff>71665</xdr:rowOff>
    </xdr:to>
    <xdr:sp macro="" textlink="">
      <xdr:nvSpPr>
        <xdr:cNvPr id="219" name="円/楕円 218"/>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56442</xdr:rowOff>
    </xdr:from>
    <xdr:ext cx="762000" cy="259045"/>
    <xdr:sp macro="" textlink="">
      <xdr:nvSpPr>
        <xdr:cNvPr id="220" name="テキスト ボックス 219"/>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繰出金の増加が要因となりその他経費の数値が上昇している。</a:t>
          </a:r>
        </a:p>
        <a:p>
          <a:r>
            <a:rPr kumimoji="1" lang="ja-JP" altLang="en-US" sz="1300">
              <a:latin typeface="ＭＳ Ｐゴシック"/>
            </a:rPr>
            <a:t>特に高齢化率の上昇により介護保険特別会計及び後期高齢者医療保険特別会計への繰出しが増加している。</a:t>
          </a:r>
        </a:p>
        <a:p>
          <a:r>
            <a:rPr kumimoji="1" lang="ja-JP" altLang="en-US" sz="1300">
              <a:latin typeface="ＭＳ Ｐゴシック"/>
            </a:rPr>
            <a:t>高齢化が進む中、事業の安定的な運営のために予防事業の推進や保険料の適正化等により繰出金の抑制に努める。</a:t>
          </a:r>
        </a:p>
        <a:p>
          <a:r>
            <a:rPr kumimoji="1" lang="ja-JP" altLang="en-US" sz="1300">
              <a:latin typeface="ＭＳ Ｐゴシック"/>
            </a:rPr>
            <a:t>また、公共施設については公共施設等総合管理計画に基づき適正な管理に努める。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88900</xdr:rowOff>
    </xdr:to>
    <xdr:cxnSp macro="">
      <xdr:nvCxnSpPr>
        <xdr:cNvPr id="253" name="直線コネクタ 252"/>
        <xdr:cNvCxnSpPr/>
      </xdr:nvCxnSpPr>
      <xdr:spPr>
        <a:xfrm>
          <a:off x="15671800" y="964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43180</xdr:rowOff>
    </xdr:to>
    <xdr:cxnSp macro="">
      <xdr:nvCxnSpPr>
        <xdr:cNvPr id="256" name="直線コネクタ 255"/>
        <xdr:cNvCxnSpPr/>
      </xdr:nvCxnSpPr>
      <xdr:spPr>
        <a:xfrm>
          <a:off x="14782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168910</xdr:rowOff>
    </xdr:to>
    <xdr:cxnSp macro="">
      <xdr:nvCxnSpPr>
        <xdr:cNvPr id="259" name="直線コネクタ 258"/>
        <xdr:cNvCxnSpPr/>
      </xdr:nvCxnSpPr>
      <xdr:spPr>
        <a:xfrm>
          <a:off x="13893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138430</xdr:rowOff>
    </xdr:to>
    <xdr:cxnSp macro="">
      <xdr:nvCxnSpPr>
        <xdr:cNvPr id="262" name="直線コネクタ 261"/>
        <xdr:cNvCxnSpPr/>
      </xdr:nvCxnSpPr>
      <xdr:spPr>
        <a:xfrm>
          <a:off x="13004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2" name="円/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10177</xdr:rowOff>
    </xdr:from>
    <xdr:ext cx="762000" cy="259045"/>
    <xdr:sp macro="" textlink="">
      <xdr:nvSpPr>
        <xdr:cNvPr id="273"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4" name="円/楕円 273"/>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78757</xdr:rowOff>
    </xdr:from>
    <xdr:ext cx="736600" cy="259045"/>
    <xdr:sp macro="" textlink="">
      <xdr:nvSpPr>
        <xdr:cNvPr id="275" name="テキスト ボックス 274"/>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6" name="円/楕円 275"/>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77" name="テキスト ボックス 276"/>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8" name="円/楕円 277"/>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2557</xdr:rowOff>
    </xdr:from>
    <xdr:ext cx="762000" cy="259045"/>
    <xdr:sp macro="" textlink="">
      <xdr:nvSpPr>
        <xdr:cNvPr id="279" name="テキスト ボックス 278"/>
        <xdr:cNvSpPr txBox="1"/>
      </xdr:nvSpPr>
      <xdr:spPr>
        <a:xfrm>
          <a:off x="13512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80" name="円/楕円 279"/>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158767</xdr:rowOff>
    </xdr:from>
    <xdr:ext cx="762000" cy="259045"/>
    <xdr:sp macro="" textlink="">
      <xdr:nvSpPr>
        <xdr:cNvPr id="281" name="テキスト ボックス 280"/>
        <xdr:cNvSpPr txBox="1"/>
      </xdr:nvSpPr>
      <xdr:spPr>
        <a:xfrm>
          <a:off x="12623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年度から３年間の財政健全化計画、引続き平成</a:t>
          </a:r>
          <a:r>
            <a:rPr kumimoji="1" lang="en-US" altLang="ja-JP" sz="1300">
              <a:latin typeface="ＭＳ Ｐゴシック"/>
            </a:rPr>
            <a:t>19</a:t>
          </a:r>
          <a:r>
            <a:rPr kumimoji="1" lang="ja-JP" altLang="en-US" sz="1300">
              <a:latin typeface="ＭＳ Ｐゴシック"/>
            </a:rPr>
            <a:t>年度からの中期財政収支ビジョンを策定するとともに、平成</a:t>
          </a:r>
          <a:r>
            <a:rPr kumimoji="1" lang="en-US" altLang="ja-JP" sz="1300">
              <a:latin typeface="ＭＳ Ｐゴシック"/>
            </a:rPr>
            <a:t>17</a:t>
          </a:r>
          <a:r>
            <a:rPr kumimoji="1" lang="ja-JP" altLang="en-US" sz="1300">
              <a:latin typeface="ＭＳ Ｐゴシック"/>
            </a:rPr>
            <a:t>年度には集中改革プランを策定し、補助金をゼロベースで見直すとともに市単独補助金の前年度より一律カットを実施し抑制に努めた。</a:t>
          </a:r>
        </a:p>
        <a:p>
          <a:r>
            <a:rPr kumimoji="1" lang="ja-JP" altLang="en-US" sz="1300">
              <a:latin typeface="ＭＳ Ｐゴシック"/>
            </a:rPr>
            <a:t>今後も補助目的の明確化、終期の設定等を精査し、引き続き補助費等の適正化に努める。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35560</xdr:rowOff>
    </xdr:from>
    <xdr:to>
      <xdr:col>24</xdr:col>
      <xdr:colOff>31750</xdr:colOff>
      <xdr:row>34</xdr:row>
      <xdr:rowOff>127000</xdr:rowOff>
    </xdr:to>
    <xdr:cxnSp macro="">
      <xdr:nvCxnSpPr>
        <xdr:cNvPr id="311" name="直線コネクタ 310"/>
        <xdr:cNvCxnSpPr/>
      </xdr:nvCxnSpPr>
      <xdr:spPr>
        <a:xfrm flipV="1">
          <a:off x="15671800" y="5864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140716</xdr:rowOff>
    </xdr:to>
    <xdr:cxnSp macro="">
      <xdr:nvCxnSpPr>
        <xdr:cNvPr id="314" name="直線コネクタ 313"/>
        <xdr:cNvCxnSpPr/>
      </xdr:nvCxnSpPr>
      <xdr:spPr>
        <a:xfrm flipV="1">
          <a:off x="14782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136144</xdr:rowOff>
    </xdr:from>
    <xdr:to>
      <xdr:col>21</xdr:col>
      <xdr:colOff>361950</xdr:colOff>
      <xdr:row>34</xdr:row>
      <xdr:rowOff>140716</xdr:rowOff>
    </xdr:to>
    <xdr:cxnSp macro="">
      <xdr:nvCxnSpPr>
        <xdr:cNvPr id="317" name="直線コネクタ 316"/>
        <xdr:cNvCxnSpPr/>
      </xdr:nvCxnSpPr>
      <xdr:spPr>
        <a:xfrm>
          <a:off x="13893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136144</xdr:rowOff>
    </xdr:from>
    <xdr:to>
      <xdr:col>20</xdr:col>
      <xdr:colOff>158750</xdr:colOff>
      <xdr:row>34</xdr:row>
      <xdr:rowOff>145288</xdr:rowOff>
    </xdr:to>
    <xdr:cxnSp macro="">
      <xdr:nvCxnSpPr>
        <xdr:cNvPr id="320" name="直線コネクタ 319"/>
        <xdr:cNvCxnSpPr/>
      </xdr:nvCxnSpPr>
      <xdr:spPr>
        <a:xfrm flipV="1">
          <a:off x="13004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156210</xdr:rowOff>
    </xdr:from>
    <xdr:to>
      <xdr:col>24</xdr:col>
      <xdr:colOff>82550</xdr:colOff>
      <xdr:row>34</xdr:row>
      <xdr:rowOff>86360</xdr:rowOff>
    </xdr:to>
    <xdr:sp macro="" textlink="">
      <xdr:nvSpPr>
        <xdr:cNvPr id="330" name="円/楕円 329"/>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64787</xdr:rowOff>
    </xdr:from>
    <xdr:ext cx="762000" cy="259045"/>
    <xdr:sp macro="" textlink="">
      <xdr:nvSpPr>
        <xdr:cNvPr id="331" name="補助費等該当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2" name="円/楕円 331"/>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3" name="テキスト ボックス 332"/>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89916</xdr:rowOff>
    </xdr:from>
    <xdr:to>
      <xdr:col>21</xdr:col>
      <xdr:colOff>412750</xdr:colOff>
      <xdr:row>35</xdr:row>
      <xdr:rowOff>20066</xdr:rowOff>
    </xdr:to>
    <xdr:sp macro="" textlink="">
      <xdr:nvSpPr>
        <xdr:cNvPr id="334" name="円/楕円 333"/>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30243</xdr:rowOff>
    </xdr:from>
    <xdr:ext cx="762000" cy="259045"/>
    <xdr:sp macro="" textlink="">
      <xdr:nvSpPr>
        <xdr:cNvPr id="335" name="テキスト ボックス 334"/>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85344</xdr:rowOff>
    </xdr:from>
    <xdr:to>
      <xdr:col>20</xdr:col>
      <xdr:colOff>209550</xdr:colOff>
      <xdr:row>35</xdr:row>
      <xdr:rowOff>15494</xdr:rowOff>
    </xdr:to>
    <xdr:sp macro="" textlink="">
      <xdr:nvSpPr>
        <xdr:cNvPr id="336" name="円/楕円 335"/>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25671</xdr:rowOff>
    </xdr:from>
    <xdr:ext cx="762000" cy="259045"/>
    <xdr:sp macro="" textlink="">
      <xdr:nvSpPr>
        <xdr:cNvPr id="337" name="テキスト ボックス 336"/>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94488</xdr:rowOff>
    </xdr:from>
    <xdr:to>
      <xdr:col>19</xdr:col>
      <xdr:colOff>6350</xdr:colOff>
      <xdr:row>35</xdr:row>
      <xdr:rowOff>24638</xdr:rowOff>
    </xdr:to>
    <xdr:sp macro="" textlink="">
      <xdr:nvSpPr>
        <xdr:cNvPr id="338" name="円/楕円 337"/>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34815</xdr:rowOff>
    </xdr:from>
    <xdr:ext cx="762000" cy="259045"/>
    <xdr:sp macro="" textlink="">
      <xdr:nvSpPr>
        <xdr:cNvPr id="339" name="テキスト ボックス 338"/>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普通建設事業の抑制や公的資金補償金免除繰上償還を行い、公債費負担の適正化に努めたことにより、数値の改善が図られ、平成</a:t>
          </a:r>
          <a:r>
            <a:rPr kumimoji="1" lang="en-US" altLang="ja-JP" sz="1300">
              <a:latin typeface="ＭＳ Ｐゴシック"/>
            </a:rPr>
            <a:t>26</a:t>
          </a:r>
          <a:r>
            <a:rPr kumimoji="1" lang="ja-JP" altLang="en-US" sz="1300">
              <a:latin typeface="ＭＳ Ｐゴシック"/>
            </a:rPr>
            <a:t>年度からは類似団体平均を上回っている。</a:t>
          </a: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年度から南海トラフ地震対応の防災関係事業を集中的に行ったこと等により公債費元金が増加し、平成</a:t>
          </a:r>
          <a:r>
            <a:rPr kumimoji="1" lang="en-US" altLang="ja-JP" sz="1300">
              <a:latin typeface="ＭＳ Ｐゴシック"/>
            </a:rPr>
            <a:t>28</a:t>
          </a:r>
          <a:r>
            <a:rPr kumimoji="1" lang="ja-JP" altLang="en-US" sz="1300">
              <a:latin typeface="ＭＳ Ｐゴシック"/>
            </a:rPr>
            <a:t>年度は前年度に比べ</a:t>
          </a:r>
          <a:r>
            <a:rPr kumimoji="1" lang="en-US" altLang="ja-JP" sz="1300">
              <a:latin typeface="ＭＳ Ｐゴシック"/>
            </a:rPr>
            <a:t>0.3</a:t>
          </a:r>
          <a:r>
            <a:rPr kumimoji="1" lang="ja-JP" altLang="en-US" sz="1300">
              <a:latin typeface="ＭＳ Ｐゴシック"/>
            </a:rPr>
            <a:t>ポイント悪化しており引き続き普通建設事業の計画的な執行に努める。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128905</xdr:rowOff>
    </xdr:from>
    <xdr:to>
      <xdr:col>7</xdr:col>
      <xdr:colOff>15875</xdr:colOff>
      <xdr:row>74</xdr:row>
      <xdr:rowOff>134620</xdr:rowOff>
    </xdr:to>
    <xdr:cxnSp macro="">
      <xdr:nvCxnSpPr>
        <xdr:cNvPr id="371" name="直線コネクタ 370"/>
        <xdr:cNvCxnSpPr/>
      </xdr:nvCxnSpPr>
      <xdr:spPr>
        <a:xfrm>
          <a:off x="3987800" y="128162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128905</xdr:rowOff>
    </xdr:from>
    <xdr:to>
      <xdr:col>5</xdr:col>
      <xdr:colOff>549275</xdr:colOff>
      <xdr:row>74</xdr:row>
      <xdr:rowOff>165100</xdr:rowOff>
    </xdr:to>
    <xdr:cxnSp macro="">
      <xdr:nvCxnSpPr>
        <xdr:cNvPr id="374" name="直線コネクタ 373"/>
        <xdr:cNvCxnSpPr/>
      </xdr:nvCxnSpPr>
      <xdr:spPr>
        <a:xfrm flipV="1">
          <a:off x="3098800" y="12816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165100</xdr:rowOff>
    </xdr:from>
    <xdr:to>
      <xdr:col>4</xdr:col>
      <xdr:colOff>346075</xdr:colOff>
      <xdr:row>75</xdr:row>
      <xdr:rowOff>52705</xdr:rowOff>
    </xdr:to>
    <xdr:cxnSp macro="">
      <xdr:nvCxnSpPr>
        <xdr:cNvPr id="377" name="直線コネクタ 376"/>
        <xdr:cNvCxnSpPr/>
      </xdr:nvCxnSpPr>
      <xdr:spPr>
        <a:xfrm flipV="1">
          <a:off x="2209800" y="128524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52705</xdr:rowOff>
    </xdr:from>
    <xdr:to>
      <xdr:col>3</xdr:col>
      <xdr:colOff>142875</xdr:colOff>
      <xdr:row>75</xdr:row>
      <xdr:rowOff>56515</xdr:rowOff>
    </xdr:to>
    <xdr:cxnSp macro="">
      <xdr:nvCxnSpPr>
        <xdr:cNvPr id="380" name="直線コネクタ 379"/>
        <xdr:cNvCxnSpPr/>
      </xdr:nvCxnSpPr>
      <xdr:spPr>
        <a:xfrm flipV="1">
          <a:off x="1320800" y="129114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90" name="円/楕円 389"/>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163847</xdr:rowOff>
    </xdr:from>
    <xdr:ext cx="762000" cy="259045"/>
    <xdr:sp macro="" textlink="">
      <xdr:nvSpPr>
        <xdr:cNvPr id="391" name="公債費該当値テキスト"/>
        <xdr:cNvSpPr txBox="1"/>
      </xdr:nvSpPr>
      <xdr:spPr>
        <a:xfrm>
          <a:off x="4914900"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78105</xdr:rowOff>
    </xdr:from>
    <xdr:to>
      <xdr:col>5</xdr:col>
      <xdr:colOff>600075</xdr:colOff>
      <xdr:row>75</xdr:row>
      <xdr:rowOff>8255</xdr:rowOff>
    </xdr:to>
    <xdr:sp macro="" textlink="">
      <xdr:nvSpPr>
        <xdr:cNvPr id="392" name="円/楕円 391"/>
        <xdr:cNvSpPr/>
      </xdr:nvSpPr>
      <xdr:spPr>
        <a:xfrm>
          <a:off x="3937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18432</xdr:rowOff>
    </xdr:from>
    <xdr:ext cx="736600" cy="259045"/>
    <xdr:sp macro="" textlink="">
      <xdr:nvSpPr>
        <xdr:cNvPr id="393" name="テキスト ボックス 392"/>
        <xdr:cNvSpPr txBox="1"/>
      </xdr:nvSpPr>
      <xdr:spPr>
        <a:xfrm>
          <a:off x="3606800" y="1253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94" name="円/楕円 393"/>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95" name="テキスト ボックス 394"/>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xdr:rowOff>
    </xdr:from>
    <xdr:to>
      <xdr:col>3</xdr:col>
      <xdr:colOff>193675</xdr:colOff>
      <xdr:row>75</xdr:row>
      <xdr:rowOff>103505</xdr:rowOff>
    </xdr:to>
    <xdr:sp macro="" textlink="">
      <xdr:nvSpPr>
        <xdr:cNvPr id="396" name="円/楕円 395"/>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88282</xdr:rowOff>
    </xdr:from>
    <xdr:ext cx="762000" cy="259045"/>
    <xdr:sp macro="" textlink="">
      <xdr:nvSpPr>
        <xdr:cNvPr id="397" name="テキスト ボックス 396"/>
        <xdr:cNvSpPr txBox="1"/>
      </xdr:nvSpPr>
      <xdr:spPr>
        <a:xfrm>
          <a:off x="1828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5715</xdr:rowOff>
    </xdr:from>
    <xdr:to>
      <xdr:col>1</xdr:col>
      <xdr:colOff>676275</xdr:colOff>
      <xdr:row>75</xdr:row>
      <xdr:rowOff>107315</xdr:rowOff>
    </xdr:to>
    <xdr:sp macro="" textlink="">
      <xdr:nvSpPr>
        <xdr:cNvPr id="398" name="円/楕円 397"/>
        <xdr:cNvSpPr/>
      </xdr:nvSpPr>
      <xdr:spPr>
        <a:xfrm>
          <a:off x="1270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92091</xdr:rowOff>
    </xdr:from>
    <xdr:ext cx="762000" cy="259045"/>
    <xdr:sp macro="" textlink="">
      <xdr:nvSpPr>
        <xdr:cNvPr id="399" name="テキスト ボックス 398"/>
        <xdr:cNvSpPr txBox="1"/>
      </xdr:nvSpPr>
      <xdr:spPr>
        <a:xfrm>
          <a:off x="939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年度から３年間の財政健全化計画、引続き平成</a:t>
          </a:r>
          <a:r>
            <a:rPr kumimoji="1" lang="en-US" altLang="ja-JP" sz="1300">
              <a:latin typeface="ＭＳ Ｐゴシック"/>
            </a:rPr>
            <a:t>19</a:t>
          </a:r>
          <a:r>
            <a:rPr kumimoji="1" lang="ja-JP" altLang="en-US" sz="1300">
              <a:latin typeface="ＭＳ Ｐゴシック"/>
            </a:rPr>
            <a:t>年度からの中期財政収支ビジョンを策定するとともに、平成</a:t>
          </a:r>
          <a:r>
            <a:rPr kumimoji="1" lang="en-US" altLang="ja-JP" sz="1300">
              <a:latin typeface="ＭＳ Ｐゴシック"/>
            </a:rPr>
            <a:t>17</a:t>
          </a:r>
          <a:r>
            <a:rPr kumimoji="1" lang="ja-JP" altLang="en-US" sz="1300">
              <a:latin typeface="ＭＳ Ｐゴシック"/>
            </a:rPr>
            <a:t>年度には集中改革プランを策定し、人件費・物件費・補助費等の徹底した削減の実施により指数が改善されたものの、類似団体をやや上回る数値となっている。平成</a:t>
          </a:r>
          <a:r>
            <a:rPr kumimoji="1" lang="en-US" altLang="ja-JP" sz="1300">
              <a:latin typeface="ＭＳ Ｐゴシック"/>
            </a:rPr>
            <a:t>28</a:t>
          </a:r>
          <a:r>
            <a:rPr kumimoji="1" lang="ja-JP" altLang="en-US" sz="1300">
              <a:latin typeface="ＭＳ Ｐゴシック"/>
            </a:rPr>
            <a:t>年度は特定目的基金への積立が増加している。今後も中期財政収支ビジョンの策定により、資金不足が生じないよう引き続き経常経費の抑制に努める。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78</xdr:row>
      <xdr:rowOff>43180</xdr:rowOff>
    </xdr:to>
    <xdr:cxnSp macro="">
      <xdr:nvCxnSpPr>
        <xdr:cNvPr id="432" name="直線コネクタ 431"/>
        <xdr:cNvCxnSpPr/>
      </xdr:nvCxnSpPr>
      <xdr:spPr>
        <a:xfrm>
          <a:off x="15671800" y="133286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146050</xdr:rowOff>
    </xdr:to>
    <xdr:cxnSp macro="">
      <xdr:nvCxnSpPr>
        <xdr:cNvPr id="435" name="直線コネクタ 434"/>
        <xdr:cNvCxnSpPr/>
      </xdr:nvCxnSpPr>
      <xdr:spPr>
        <a:xfrm flipV="1">
          <a:off x="14782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77</xdr:row>
      <xdr:rowOff>146050</xdr:rowOff>
    </xdr:to>
    <xdr:cxnSp macro="">
      <xdr:nvCxnSpPr>
        <xdr:cNvPr id="438" name="直線コネクタ 437"/>
        <xdr:cNvCxnSpPr/>
      </xdr:nvCxnSpPr>
      <xdr:spPr>
        <a:xfrm>
          <a:off x="13893800" y="13279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77</xdr:row>
      <xdr:rowOff>130811</xdr:rowOff>
    </xdr:to>
    <xdr:cxnSp macro="">
      <xdr:nvCxnSpPr>
        <xdr:cNvPr id="441" name="直線コネクタ 440"/>
        <xdr:cNvCxnSpPr/>
      </xdr:nvCxnSpPr>
      <xdr:spPr>
        <a:xfrm flipV="1">
          <a:off x="13004800" y="13279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51" name="円/楕円 450"/>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52"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53" name="円/楕円 452"/>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54" name="テキスト ボックス 453"/>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55" name="円/楕円 454"/>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56" name="テキスト ボックス 455"/>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57" name="円/楕円 456"/>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58" name="テキスト ボックス 457"/>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59" name="円/楕円 458"/>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60" name="テキスト ボックス 459"/>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高知県南国市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68961</xdr:rowOff>
    </xdr:from>
    <xdr:to>
      <xdr:col>4</xdr:col>
      <xdr:colOff>1117600</xdr:colOff>
      <xdr:row>19</xdr:row>
      <xdr:rowOff>75197</xdr:rowOff>
    </xdr:to>
    <xdr:cxnSp macro="">
      <xdr:nvCxnSpPr>
        <xdr:cNvPr id="50" name="直線コネクタ 49"/>
        <xdr:cNvCxnSpPr/>
      </xdr:nvCxnSpPr>
      <xdr:spPr bwMode="auto">
        <a:xfrm>
          <a:off x="5003800" y="3374136"/>
          <a:ext cx="647700" cy="6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68961</xdr:rowOff>
    </xdr:from>
    <xdr:to>
      <xdr:col>4</xdr:col>
      <xdr:colOff>469900</xdr:colOff>
      <xdr:row>19</xdr:row>
      <xdr:rowOff>77216</xdr:rowOff>
    </xdr:to>
    <xdr:cxnSp macro="">
      <xdr:nvCxnSpPr>
        <xdr:cNvPr id="53" name="直線コネクタ 52"/>
        <xdr:cNvCxnSpPr/>
      </xdr:nvCxnSpPr>
      <xdr:spPr bwMode="auto">
        <a:xfrm flipV="1">
          <a:off x="4305300" y="3374136"/>
          <a:ext cx="698500" cy="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77216</xdr:rowOff>
    </xdr:from>
    <xdr:to>
      <xdr:col>3</xdr:col>
      <xdr:colOff>904875</xdr:colOff>
      <xdr:row>19</xdr:row>
      <xdr:rowOff>85534</xdr:rowOff>
    </xdr:to>
    <xdr:cxnSp macro="">
      <xdr:nvCxnSpPr>
        <xdr:cNvPr id="56" name="直線コネクタ 55"/>
        <xdr:cNvCxnSpPr/>
      </xdr:nvCxnSpPr>
      <xdr:spPr bwMode="auto">
        <a:xfrm flipV="1">
          <a:off x="3606800" y="3382391"/>
          <a:ext cx="698500" cy="8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49847</xdr:rowOff>
    </xdr:from>
    <xdr:to>
      <xdr:col>3</xdr:col>
      <xdr:colOff>206375</xdr:colOff>
      <xdr:row>19</xdr:row>
      <xdr:rowOff>85534</xdr:rowOff>
    </xdr:to>
    <xdr:cxnSp macro="">
      <xdr:nvCxnSpPr>
        <xdr:cNvPr id="59" name="直線コネクタ 58"/>
        <xdr:cNvCxnSpPr/>
      </xdr:nvCxnSpPr>
      <xdr:spPr bwMode="auto">
        <a:xfrm>
          <a:off x="2908300" y="3355022"/>
          <a:ext cx="698500" cy="3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24397</xdr:rowOff>
    </xdr:from>
    <xdr:to>
      <xdr:col>5</xdr:col>
      <xdr:colOff>34925</xdr:colOff>
      <xdr:row>19</xdr:row>
      <xdr:rowOff>125997</xdr:rowOff>
    </xdr:to>
    <xdr:sp macro="" textlink="">
      <xdr:nvSpPr>
        <xdr:cNvPr id="69" name="円/楕円 68"/>
        <xdr:cNvSpPr/>
      </xdr:nvSpPr>
      <xdr:spPr bwMode="auto">
        <a:xfrm>
          <a:off x="5600700" y="332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167924</xdr:rowOff>
    </xdr:from>
    <xdr:ext cx="762000" cy="259045"/>
    <xdr:sp macro="" textlink="">
      <xdr:nvSpPr>
        <xdr:cNvPr id="70" name="人口1人当たり決算額の推移該当値テキスト130"/>
        <xdr:cNvSpPr txBox="1"/>
      </xdr:nvSpPr>
      <xdr:spPr>
        <a:xfrm>
          <a:off x="5740400" y="330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73,829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18161</xdr:rowOff>
    </xdr:from>
    <xdr:to>
      <xdr:col>4</xdr:col>
      <xdr:colOff>520700</xdr:colOff>
      <xdr:row>19</xdr:row>
      <xdr:rowOff>119761</xdr:rowOff>
    </xdr:to>
    <xdr:sp macro="" textlink="">
      <xdr:nvSpPr>
        <xdr:cNvPr id="71" name="円/楕円 70"/>
        <xdr:cNvSpPr/>
      </xdr:nvSpPr>
      <xdr:spPr bwMode="auto">
        <a:xfrm>
          <a:off x="4953000" y="332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104538</xdr:rowOff>
    </xdr:from>
    <xdr:ext cx="736600" cy="259045"/>
    <xdr:sp macro="" textlink="">
      <xdr:nvSpPr>
        <xdr:cNvPr id="72" name="テキスト ボックス 71"/>
        <xdr:cNvSpPr txBox="1"/>
      </xdr:nvSpPr>
      <xdr:spPr>
        <a:xfrm>
          <a:off x="4622800" y="3409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74,320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26416</xdr:rowOff>
    </xdr:from>
    <xdr:to>
      <xdr:col>3</xdr:col>
      <xdr:colOff>955675</xdr:colOff>
      <xdr:row>19</xdr:row>
      <xdr:rowOff>128016</xdr:rowOff>
    </xdr:to>
    <xdr:sp macro="" textlink="">
      <xdr:nvSpPr>
        <xdr:cNvPr id="73" name="円/楕円 72"/>
        <xdr:cNvSpPr/>
      </xdr:nvSpPr>
      <xdr:spPr bwMode="auto">
        <a:xfrm>
          <a:off x="4254500" y="333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112793</xdr:rowOff>
    </xdr:from>
    <xdr:ext cx="762000" cy="259045"/>
    <xdr:sp macro="" textlink="">
      <xdr:nvSpPr>
        <xdr:cNvPr id="74" name="テキスト ボックス 73"/>
        <xdr:cNvSpPr txBox="1"/>
      </xdr:nvSpPr>
      <xdr:spPr>
        <a:xfrm>
          <a:off x="3924300" y="34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73,670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34734</xdr:rowOff>
    </xdr:from>
    <xdr:to>
      <xdr:col>3</xdr:col>
      <xdr:colOff>257175</xdr:colOff>
      <xdr:row>19</xdr:row>
      <xdr:rowOff>136334</xdr:rowOff>
    </xdr:to>
    <xdr:sp macro="" textlink="">
      <xdr:nvSpPr>
        <xdr:cNvPr id="75" name="円/楕円 74"/>
        <xdr:cNvSpPr/>
      </xdr:nvSpPr>
      <xdr:spPr bwMode="auto">
        <a:xfrm>
          <a:off x="3556000" y="333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121111</xdr:rowOff>
    </xdr:from>
    <xdr:ext cx="762000" cy="259045"/>
    <xdr:sp macro="" textlink="">
      <xdr:nvSpPr>
        <xdr:cNvPr id="76" name="テキスト ボックス 75"/>
        <xdr:cNvSpPr txBox="1"/>
      </xdr:nvSpPr>
      <xdr:spPr>
        <a:xfrm>
          <a:off x="3225800" y="342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170497</xdr:rowOff>
    </xdr:from>
    <xdr:to>
      <xdr:col>2</xdr:col>
      <xdr:colOff>692150</xdr:colOff>
      <xdr:row>19</xdr:row>
      <xdr:rowOff>100647</xdr:rowOff>
    </xdr:to>
    <xdr:sp macro="" textlink="">
      <xdr:nvSpPr>
        <xdr:cNvPr id="77" name="円/楕円 76"/>
        <xdr:cNvSpPr/>
      </xdr:nvSpPr>
      <xdr:spPr bwMode="auto">
        <a:xfrm>
          <a:off x="2857500" y="330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85424</xdr:rowOff>
    </xdr:from>
    <xdr:ext cx="762000" cy="259045"/>
    <xdr:sp macro="" textlink="">
      <xdr:nvSpPr>
        <xdr:cNvPr id="78" name="テキスト ボックス 77"/>
        <xdr:cNvSpPr txBox="1"/>
      </xdr:nvSpPr>
      <xdr:spPr>
        <a:xfrm>
          <a:off x="2527300" y="339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31559</xdr:rowOff>
    </xdr:from>
    <xdr:to>
      <xdr:col>4</xdr:col>
      <xdr:colOff>1117600</xdr:colOff>
      <xdr:row>38</xdr:row>
      <xdr:rowOff>32516</xdr:rowOff>
    </xdr:to>
    <xdr:cxnSp macro="">
      <xdr:nvCxnSpPr>
        <xdr:cNvPr id="112" name="直線コネクタ 111"/>
        <xdr:cNvCxnSpPr/>
      </xdr:nvCxnSpPr>
      <xdr:spPr bwMode="auto">
        <a:xfrm flipV="1">
          <a:off x="5003800" y="7499159"/>
          <a:ext cx="647700" cy="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16754</xdr:rowOff>
    </xdr:from>
    <xdr:to>
      <xdr:col>4</xdr:col>
      <xdr:colOff>469900</xdr:colOff>
      <xdr:row>38</xdr:row>
      <xdr:rowOff>32516</xdr:rowOff>
    </xdr:to>
    <xdr:cxnSp macro="">
      <xdr:nvCxnSpPr>
        <xdr:cNvPr id="115" name="直線コネクタ 114"/>
        <xdr:cNvCxnSpPr/>
      </xdr:nvCxnSpPr>
      <xdr:spPr bwMode="auto">
        <a:xfrm>
          <a:off x="4305300" y="7484354"/>
          <a:ext cx="698500" cy="1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332096</xdr:rowOff>
    </xdr:from>
    <xdr:to>
      <xdr:col>3</xdr:col>
      <xdr:colOff>904875</xdr:colOff>
      <xdr:row>38</xdr:row>
      <xdr:rowOff>16754</xdr:rowOff>
    </xdr:to>
    <xdr:cxnSp macro="">
      <xdr:nvCxnSpPr>
        <xdr:cNvPr id="118" name="直線コネクタ 117"/>
        <xdr:cNvCxnSpPr/>
      </xdr:nvCxnSpPr>
      <xdr:spPr bwMode="auto">
        <a:xfrm>
          <a:off x="3606800" y="7456796"/>
          <a:ext cx="698500" cy="27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330812</xdr:rowOff>
    </xdr:from>
    <xdr:to>
      <xdr:col>3</xdr:col>
      <xdr:colOff>206375</xdr:colOff>
      <xdr:row>37</xdr:row>
      <xdr:rowOff>332096</xdr:rowOff>
    </xdr:to>
    <xdr:cxnSp macro="">
      <xdr:nvCxnSpPr>
        <xdr:cNvPr id="121" name="直線コネクタ 120"/>
        <xdr:cNvCxnSpPr/>
      </xdr:nvCxnSpPr>
      <xdr:spPr bwMode="auto">
        <a:xfrm>
          <a:off x="2908300" y="7455512"/>
          <a:ext cx="698500" cy="1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323659</xdr:rowOff>
    </xdr:from>
    <xdr:to>
      <xdr:col>5</xdr:col>
      <xdr:colOff>34925</xdr:colOff>
      <xdr:row>38</xdr:row>
      <xdr:rowOff>82359</xdr:rowOff>
    </xdr:to>
    <xdr:sp macro="" textlink="">
      <xdr:nvSpPr>
        <xdr:cNvPr id="131" name="円/楕円 130"/>
        <xdr:cNvSpPr/>
      </xdr:nvSpPr>
      <xdr:spPr bwMode="auto">
        <a:xfrm>
          <a:off x="5600700" y="744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15,050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324616</xdr:rowOff>
    </xdr:from>
    <xdr:to>
      <xdr:col>4</xdr:col>
      <xdr:colOff>520700</xdr:colOff>
      <xdr:row>38</xdr:row>
      <xdr:rowOff>83316</xdr:rowOff>
    </xdr:to>
    <xdr:sp macro="" textlink="">
      <xdr:nvSpPr>
        <xdr:cNvPr id="133" name="円/楕円 132"/>
        <xdr:cNvSpPr/>
      </xdr:nvSpPr>
      <xdr:spPr bwMode="auto">
        <a:xfrm>
          <a:off x="4953000" y="744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68093</xdr:rowOff>
    </xdr:from>
    <xdr:ext cx="736600" cy="259045"/>
    <xdr:sp macro="" textlink="">
      <xdr:nvSpPr>
        <xdr:cNvPr id="134" name="テキスト ボックス 133"/>
        <xdr:cNvSpPr txBox="1"/>
      </xdr:nvSpPr>
      <xdr:spPr>
        <a:xfrm>
          <a:off x="4622800" y="753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308854</xdr:rowOff>
    </xdr:from>
    <xdr:to>
      <xdr:col>3</xdr:col>
      <xdr:colOff>955675</xdr:colOff>
      <xdr:row>38</xdr:row>
      <xdr:rowOff>67554</xdr:rowOff>
    </xdr:to>
    <xdr:sp macro="" textlink="">
      <xdr:nvSpPr>
        <xdr:cNvPr id="135" name="円/楕円 134"/>
        <xdr:cNvSpPr/>
      </xdr:nvSpPr>
      <xdr:spPr bwMode="auto">
        <a:xfrm>
          <a:off x="4254500" y="7433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52331</xdr:rowOff>
    </xdr:from>
    <xdr:ext cx="762000" cy="259045"/>
    <xdr:sp macro="" textlink="">
      <xdr:nvSpPr>
        <xdr:cNvPr id="136" name="テキスト ボックス 135"/>
        <xdr:cNvSpPr txBox="1"/>
      </xdr:nvSpPr>
      <xdr:spPr>
        <a:xfrm>
          <a:off x="3924300" y="751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281296</xdr:rowOff>
    </xdr:from>
    <xdr:to>
      <xdr:col>3</xdr:col>
      <xdr:colOff>257175</xdr:colOff>
      <xdr:row>38</xdr:row>
      <xdr:rowOff>39996</xdr:rowOff>
    </xdr:to>
    <xdr:sp macro="" textlink="">
      <xdr:nvSpPr>
        <xdr:cNvPr id="137" name="円/楕円 136"/>
        <xdr:cNvSpPr/>
      </xdr:nvSpPr>
      <xdr:spPr bwMode="auto">
        <a:xfrm>
          <a:off x="3556000" y="7405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24773</xdr:rowOff>
    </xdr:from>
    <xdr:ext cx="762000" cy="259045"/>
    <xdr:sp macro="" textlink="">
      <xdr:nvSpPr>
        <xdr:cNvPr id="138" name="テキスト ボックス 137"/>
        <xdr:cNvSpPr txBox="1"/>
      </xdr:nvSpPr>
      <xdr:spPr>
        <a:xfrm>
          <a:off x="3225800" y="749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280012</xdr:rowOff>
    </xdr:from>
    <xdr:to>
      <xdr:col>2</xdr:col>
      <xdr:colOff>692150</xdr:colOff>
      <xdr:row>38</xdr:row>
      <xdr:rowOff>38712</xdr:rowOff>
    </xdr:to>
    <xdr:sp macro="" textlink="">
      <xdr:nvSpPr>
        <xdr:cNvPr id="139" name="円/楕円 138"/>
        <xdr:cNvSpPr/>
      </xdr:nvSpPr>
      <xdr:spPr bwMode="auto">
        <a:xfrm>
          <a:off x="2857500" y="740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23489</xdr:rowOff>
    </xdr:from>
    <xdr:ext cx="762000" cy="259045"/>
    <xdr:sp macro="" textlink="">
      <xdr:nvSpPr>
        <xdr:cNvPr id="140" name="テキスト ボックス 139"/>
        <xdr:cNvSpPr txBox="1"/>
      </xdr:nvSpPr>
      <xdr:spPr>
        <a:xfrm>
          <a:off x="2527300" y="749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48,056
47,807
125.30
22,578,120
21,747,102
588,618
11,229,909
18,514,970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77902</xdr:rowOff>
    </xdr:from>
    <xdr:to>
      <xdr:col>6</xdr:col>
      <xdr:colOff>511175</xdr:colOff>
      <xdr:row>36</xdr:row>
      <xdr:rowOff>80594</xdr:rowOff>
    </xdr:to>
    <xdr:cxnSp macro="">
      <xdr:nvCxnSpPr>
        <xdr:cNvPr id="61" name="直線コネクタ 60"/>
        <xdr:cNvCxnSpPr/>
      </xdr:nvCxnSpPr>
      <xdr:spPr>
        <a:xfrm>
          <a:off x="3797300" y="6250102"/>
          <a:ext cx="8382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66611</xdr:rowOff>
    </xdr:from>
    <xdr:to>
      <xdr:col>5</xdr:col>
      <xdr:colOff>358775</xdr:colOff>
      <xdr:row>36</xdr:row>
      <xdr:rowOff>77902</xdr:rowOff>
    </xdr:to>
    <xdr:cxnSp macro="">
      <xdr:nvCxnSpPr>
        <xdr:cNvPr id="64" name="直線コネクタ 63"/>
        <xdr:cNvCxnSpPr/>
      </xdr:nvCxnSpPr>
      <xdr:spPr>
        <a:xfrm>
          <a:off x="2908300" y="6238811"/>
          <a:ext cx="8890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66611</xdr:rowOff>
    </xdr:from>
    <xdr:to>
      <xdr:col>4</xdr:col>
      <xdr:colOff>155575</xdr:colOff>
      <xdr:row>36</xdr:row>
      <xdr:rowOff>73177</xdr:rowOff>
    </xdr:to>
    <xdr:cxnSp macro="">
      <xdr:nvCxnSpPr>
        <xdr:cNvPr id="67" name="直線コネクタ 66"/>
        <xdr:cNvCxnSpPr/>
      </xdr:nvCxnSpPr>
      <xdr:spPr>
        <a:xfrm flipV="1">
          <a:off x="2019300" y="6238811"/>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12891</xdr:rowOff>
    </xdr:from>
    <xdr:to>
      <xdr:col>2</xdr:col>
      <xdr:colOff>638175</xdr:colOff>
      <xdr:row>36</xdr:row>
      <xdr:rowOff>73177</xdr:rowOff>
    </xdr:to>
    <xdr:cxnSp macro="">
      <xdr:nvCxnSpPr>
        <xdr:cNvPr id="70" name="直線コネクタ 69"/>
        <xdr:cNvCxnSpPr/>
      </xdr:nvCxnSpPr>
      <xdr:spPr>
        <a:xfrm>
          <a:off x="1130300" y="6185091"/>
          <a:ext cx="8890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29794</xdr:rowOff>
    </xdr:from>
    <xdr:to>
      <xdr:col>6</xdr:col>
      <xdr:colOff>561975</xdr:colOff>
      <xdr:row>36</xdr:row>
      <xdr:rowOff>131394</xdr:rowOff>
    </xdr:to>
    <xdr:sp macro="" textlink="">
      <xdr:nvSpPr>
        <xdr:cNvPr id="80" name="円/楕円 79"/>
        <xdr:cNvSpPr/>
      </xdr:nvSpPr>
      <xdr:spPr>
        <a:xfrm>
          <a:off x="4584700" y="62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8221</xdr:rowOff>
    </xdr:from>
    <xdr:ext cx="534377" cy="259045"/>
    <xdr:sp macro="" textlink="">
      <xdr:nvSpPr>
        <xdr:cNvPr id="81" name="人件費該当値テキスト"/>
        <xdr:cNvSpPr txBox="1"/>
      </xdr:nvSpPr>
      <xdr:spPr>
        <a:xfrm>
          <a:off x="4686300" y="61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67,654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27102</xdr:rowOff>
    </xdr:from>
    <xdr:to>
      <xdr:col>5</xdr:col>
      <xdr:colOff>409575</xdr:colOff>
      <xdr:row>36</xdr:row>
      <xdr:rowOff>128702</xdr:rowOff>
    </xdr:to>
    <xdr:sp macro="" textlink="">
      <xdr:nvSpPr>
        <xdr:cNvPr id="82" name="円/楕円 81"/>
        <xdr:cNvSpPr/>
      </xdr:nvSpPr>
      <xdr:spPr>
        <a:xfrm>
          <a:off x="3746500" y="61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119829</xdr:rowOff>
    </xdr:from>
    <xdr:ext cx="534377" cy="259045"/>
    <xdr:sp macro="" textlink="">
      <xdr:nvSpPr>
        <xdr:cNvPr id="83" name="テキスト ボックス 82"/>
        <xdr:cNvSpPr txBox="1"/>
      </xdr:nvSpPr>
      <xdr:spPr>
        <a:xfrm>
          <a:off x="3530111" y="62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15811</xdr:rowOff>
    </xdr:from>
    <xdr:to>
      <xdr:col>4</xdr:col>
      <xdr:colOff>206375</xdr:colOff>
      <xdr:row>36</xdr:row>
      <xdr:rowOff>117411</xdr:rowOff>
    </xdr:to>
    <xdr:sp macro="" textlink="">
      <xdr:nvSpPr>
        <xdr:cNvPr id="84" name="円/楕円 83"/>
        <xdr:cNvSpPr/>
      </xdr:nvSpPr>
      <xdr:spPr>
        <a:xfrm>
          <a:off x="2857500" y="61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108538</xdr:rowOff>
    </xdr:from>
    <xdr:ext cx="534377" cy="259045"/>
    <xdr:sp macro="" textlink="">
      <xdr:nvSpPr>
        <xdr:cNvPr id="85" name="テキスト ボックス 84"/>
        <xdr:cNvSpPr txBox="1"/>
      </xdr:nvSpPr>
      <xdr:spPr>
        <a:xfrm>
          <a:off x="2641111" y="62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22377</xdr:rowOff>
    </xdr:from>
    <xdr:to>
      <xdr:col>3</xdr:col>
      <xdr:colOff>3175</xdr:colOff>
      <xdr:row>36</xdr:row>
      <xdr:rowOff>123977</xdr:rowOff>
    </xdr:to>
    <xdr:sp macro="" textlink="">
      <xdr:nvSpPr>
        <xdr:cNvPr id="86" name="円/楕円 85"/>
        <xdr:cNvSpPr/>
      </xdr:nvSpPr>
      <xdr:spPr>
        <a:xfrm>
          <a:off x="1968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115104</xdr:rowOff>
    </xdr:from>
    <xdr:ext cx="534377" cy="259045"/>
    <xdr:sp macro="" textlink="">
      <xdr:nvSpPr>
        <xdr:cNvPr id="87" name="テキスト ボックス 86"/>
        <xdr:cNvSpPr txBox="1"/>
      </xdr:nvSpPr>
      <xdr:spPr>
        <a:xfrm>
          <a:off x="1752111"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133541</xdr:rowOff>
    </xdr:from>
    <xdr:to>
      <xdr:col>1</xdr:col>
      <xdr:colOff>485775</xdr:colOff>
      <xdr:row>36</xdr:row>
      <xdr:rowOff>63691</xdr:rowOff>
    </xdr:to>
    <xdr:sp macro="" textlink="">
      <xdr:nvSpPr>
        <xdr:cNvPr id="88" name="円/楕円 87"/>
        <xdr:cNvSpPr/>
      </xdr:nvSpPr>
      <xdr:spPr>
        <a:xfrm>
          <a:off x="1079500" y="613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54818</xdr:rowOff>
    </xdr:from>
    <xdr:ext cx="534377" cy="259045"/>
    <xdr:sp macro="" textlink="">
      <xdr:nvSpPr>
        <xdr:cNvPr id="89" name="テキスト ボックス 88"/>
        <xdr:cNvSpPr txBox="1"/>
      </xdr:nvSpPr>
      <xdr:spPr>
        <a:xfrm>
          <a:off x="863111" y="62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104305</xdr:rowOff>
    </xdr:from>
    <xdr:to>
      <xdr:col>6</xdr:col>
      <xdr:colOff>511175</xdr:colOff>
      <xdr:row>57</xdr:row>
      <xdr:rowOff>109309</xdr:rowOff>
    </xdr:to>
    <xdr:cxnSp macro="">
      <xdr:nvCxnSpPr>
        <xdr:cNvPr id="119" name="直線コネクタ 118"/>
        <xdr:cNvCxnSpPr/>
      </xdr:nvCxnSpPr>
      <xdr:spPr>
        <a:xfrm>
          <a:off x="3797300" y="9876955"/>
          <a:ext cx="8382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104305</xdr:rowOff>
    </xdr:from>
    <xdr:to>
      <xdr:col>5</xdr:col>
      <xdr:colOff>358775</xdr:colOff>
      <xdr:row>57</xdr:row>
      <xdr:rowOff>137071</xdr:rowOff>
    </xdr:to>
    <xdr:cxnSp macro="">
      <xdr:nvCxnSpPr>
        <xdr:cNvPr id="122" name="直線コネクタ 121"/>
        <xdr:cNvCxnSpPr/>
      </xdr:nvCxnSpPr>
      <xdr:spPr>
        <a:xfrm flipV="1">
          <a:off x="2908300" y="987695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137071</xdr:rowOff>
    </xdr:from>
    <xdr:to>
      <xdr:col>4</xdr:col>
      <xdr:colOff>155575</xdr:colOff>
      <xdr:row>57</xdr:row>
      <xdr:rowOff>155715</xdr:rowOff>
    </xdr:to>
    <xdr:cxnSp macro="">
      <xdr:nvCxnSpPr>
        <xdr:cNvPr id="125" name="直線コネクタ 124"/>
        <xdr:cNvCxnSpPr/>
      </xdr:nvCxnSpPr>
      <xdr:spPr>
        <a:xfrm flipV="1">
          <a:off x="2019300" y="9909721"/>
          <a:ext cx="8890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155715</xdr:rowOff>
    </xdr:from>
    <xdr:to>
      <xdr:col>2</xdr:col>
      <xdr:colOff>638175</xdr:colOff>
      <xdr:row>58</xdr:row>
      <xdr:rowOff>20028</xdr:rowOff>
    </xdr:to>
    <xdr:cxnSp macro="">
      <xdr:nvCxnSpPr>
        <xdr:cNvPr id="128" name="直線コネクタ 127"/>
        <xdr:cNvCxnSpPr/>
      </xdr:nvCxnSpPr>
      <xdr:spPr>
        <a:xfrm flipV="1">
          <a:off x="1130300" y="9928365"/>
          <a:ext cx="889000" cy="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58509</xdr:rowOff>
    </xdr:from>
    <xdr:to>
      <xdr:col>6</xdr:col>
      <xdr:colOff>561975</xdr:colOff>
      <xdr:row>57</xdr:row>
      <xdr:rowOff>160109</xdr:rowOff>
    </xdr:to>
    <xdr:sp macro="" textlink="">
      <xdr:nvSpPr>
        <xdr:cNvPr id="138" name="円/楕円 137"/>
        <xdr:cNvSpPr/>
      </xdr:nvSpPr>
      <xdr:spPr>
        <a:xfrm>
          <a:off x="4584700" y="98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36936</xdr:rowOff>
    </xdr:from>
    <xdr:ext cx="534377" cy="259045"/>
    <xdr:sp macro="" textlink="">
      <xdr:nvSpPr>
        <xdr:cNvPr id="139" name="物件費該当値テキスト"/>
        <xdr:cNvSpPr txBox="1"/>
      </xdr:nvSpPr>
      <xdr:spPr>
        <a:xfrm>
          <a:off x="4686300" y="98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53505</xdr:rowOff>
    </xdr:from>
    <xdr:to>
      <xdr:col>5</xdr:col>
      <xdr:colOff>409575</xdr:colOff>
      <xdr:row>57</xdr:row>
      <xdr:rowOff>155105</xdr:rowOff>
    </xdr:to>
    <xdr:sp macro="" textlink="">
      <xdr:nvSpPr>
        <xdr:cNvPr id="140" name="円/楕円 139"/>
        <xdr:cNvSpPr/>
      </xdr:nvSpPr>
      <xdr:spPr>
        <a:xfrm>
          <a:off x="3746500" y="98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146232</xdr:rowOff>
    </xdr:from>
    <xdr:ext cx="534377" cy="259045"/>
    <xdr:sp macro="" textlink="">
      <xdr:nvSpPr>
        <xdr:cNvPr id="141" name="テキスト ボックス 140"/>
        <xdr:cNvSpPr txBox="1"/>
      </xdr:nvSpPr>
      <xdr:spPr>
        <a:xfrm>
          <a:off x="3530111" y="99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86271</xdr:rowOff>
    </xdr:from>
    <xdr:to>
      <xdr:col>4</xdr:col>
      <xdr:colOff>206375</xdr:colOff>
      <xdr:row>58</xdr:row>
      <xdr:rowOff>16421</xdr:rowOff>
    </xdr:to>
    <xdr:sp macro="" textlink="">
      <xdr:nvSpPr>
        <xdr:cNvPr id="142" name="円/楕円 141"/>
        <xdr:cNvSpPr/>
      </xdr:nvSpPr>
      <xdr:spPr>
        <a:xfrm>
          <a:off x="2857500" y="98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7548</xdr:rowOff>
    </xdr:from>
    <xdr:ext cx="534377" cy="259045"/>
    <xdr:sp macro="" textlink="">
      <xdr:nvSpPr>
        <xdr:cNvPr id="143" name="テキスト ボックス 142"/>
        <xdr:cNvSpPr txBox="1"/>
      </xdr:nvSpPr>
      <xdr:spPr>
        <a:xfrm>
          <a:off x="2641111" y="99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104915</xdr:rowOff>
    </xdr:from>
    <xdr:to>
      <xdr:col>3</xdr:col>
      <xdr:colOff>3175</xdr:colOff>
      <xdr:row>58</xdr:row>
      <xdr:rowOff>35065</xdr:rowOff>
    </xdr:to>
    <xdr:sp macro="" textlink="">
      <xdr:nvSpPr>
        <xdr:cNvPr id="144" name="円/楕円 143"/>
        <xdr:cNvSpPr/>
      </xdr:nvSpPr>
      <xdr:spPr>
        <a:xfrm>
          <a:off x="1968500" y="98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26192</xdr:rowOff>
    </xdr:from>
    <xdr:ext cx="534377" cy="259045"/>
    <xdr:sp macro="" textlink="">
      <xdr:nvSpPr>
        <xdr:cNvPr id="145" name="テキスト ボックス 144"/>
        <xdr:cNvSpPr txBox="1"/>
      </xdr:nvSpPr>
      <xdr:spPr>
        <a:xfrm>
          <a:off x="1752111" y="99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140678</xdr:rowOff>
    </xdr:from>
    <xdr:to>
      <xdr:col>1</xdr:col>
      <xdr:colOff>485775</xdr:colOff>
      <xdr:row>58</xdr:row>
      <xdr:rowOff>70828</xdr:rowOff>
    </xdr:to>
    <xdr:sp macro="" textlink="">
      <xdr:nvSpPr>
        <xdr:cNvPr id="146" name="円/楕円 145"/>
        <xdr:cNvSpPr/>
      </xdr:nvSpPr>
      <xdr:spPr>
        <a:xfrm>
          <a:off x="1079500" y="99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61955</xdr:rowOff>
    </xdr:from>
    <xdr:ext cx="534377" cy="259045"/>
    <xdr:sp macro="" textlink="">
      <xdr:nvSpPr>
        <xdr:cNvPr id="147" name="テキスト ボックス 146"/>
        <xdr:cNvSpPr txBox="1"/>
      </xdr:nvSpPr>
      <xdr:spPr>
        <a:xfrm>
          <a:off x="863111" y="100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109655</xdr:rowOff>
    </xdr:from>
    <xdr:to>
      <xdr:col>6</xdr:col>
      <xdr:colOff>511175</xdr:colOff>
      <xdr:row>78</xdr:row>
      <xdr:rowOff>110243</xdr:rowOff>
    </xdr:to>
    <xdr:cxnSp macro="">
      <xdr:nvCxnSpPr>
        <xdr:cNvPr id="178" name="直線コネクタ 177"/>
        <xdr:cNvCxnSpPr/>
      </xdr:nvCxnSpPr>
      <xdr:spPr>
        <a:xfrm>
          <a:off x="3797300" y="13482755"/>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93523</xdr:rowOff>
    </xdr:from>
    <xdr:to>
      <xdr:col>5</xdr:col>
      <xdr:colOff>358775</xdr:colOff>
      <xdr:row>78</xdr:row>
      <xdr:rowOff>109655</xdr:rowOff>
    </xdr:to>
    <xdr:cxnSp macro="">
      <xdr:nvCxnSpPr>
        <xdr:cNvPr id="181" name="直線コネクタ 180"/>
        <xdr:cNvCxnSpPr/>
      </xdr:nvCxnSpPr>
      <xdr:spPr>
        <a:xfrm>
          <a:off x="2908300" y="13466623"/>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93523</xdr:rowOff>
    </xdr:from>
    <xdr:to>
      <xdr:col>4</xdr:col>
      <xdr:colOff>155575</xdr:colOff>
      <xdr:row>78</xdr:row>
      <xdr:rowOff>120073</xdr:rowOff>
    </xdr:to>
    <xdr:cxnSp macro="">
      <xdr:nvCxnSpPr>
        <xdr:cNvPr id="184" name="直線コネクタ 183"/>
        <xdr:cNvCxnSpPr/>
      </xdr:nvCxnSpPr>
      <xdr:spPr>
        <a:xfrm flipV="1">
          <a:off x="2019300" y="13466623"/>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120073</xdr:rowOff>
    </xdr:from>
    <xdr:to>
      <xdr:col>2</xdr:col>
      <xdr:colOff>638175</xdr:colOff>
      <xdr:row>78</xdr:row>
      <xdr:rowOff>135096</xdr:rowOff>
    </xdr:to>
    <xdr:cxnSp macro="">
      <xdr:nvCxnSpPr>
        <xdr:cNvPr id="187" name="直線コネクタ 186"/>
        <xdr:cNvCxnSpPr/>
      </xdr:nvCxnSpPr>
      <xdr:spPr>
        <a:xfrm flipV="1">
          <a:off x="1130300" y="13493173"/>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59443</xdr:rowOff>
    </xdr:from>
    <xdr:to>
      <xdr:col>6</xdr:col>
      <xdr:colOff>561975</xdr:colOff>
      <xdr:row>78</xdr:row>
      <xdr:rowOff>161043</xdr:rowOff>
    </xdr:to>
    <xdr:sp macro="" textlink="">
      <xdr:nvSpPr>
        <xdr:cNvPr id="197" name="円/楕円 196"/>
        <xdr:cNvSpPr/>
      </xdr:nvSpPr>
      <xdr:spPr>
        <a:xfrm>
          <a:off x="4584700" y="134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37870</xdr:rowOff>
    </xdr:from>
    <xdr:ext cx="469744" cy="259045"/>
    <xdr:sp macro="" textlink="">
      <xdr:nvSpPr>
        <xdr:cNvPr id="198" name="維持補修費該当値テキスト"/>
        <xdr:cNvSpPr txBox="1"/>
      </xdr:nvSpPr>
      <xdr:spPr>
        <a:xfrm>
          <a:off x="4686300" y="1341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58855</xdr:rowOff>
    </xdr:from>
    <xdr:to>
      <xdr:col>5</xdr:col>
      <xdr:colOff>409575</xdr:colOff>
      <xdr:row>78</xdr:row>
      <xdr:rowOff>160455</xdr:rowOff>
    </xdr:to>
    <xdr:sp macro="" textlink="">
      <xdr:nvSpPr>
        <xdr:cNvPr id="199" name="円/楕円 198"/>
        <xdr:cNvSpPr/>
      </xdr:nvSpPr>
      <xdr:spPr>
        <a:xfrm>
          <a:off x="3746500" y="13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151582</xdr:rowOff>
    </xdr:from>
    <xdr:ext cx="469744" cy="259045"/>
    <xdr:sp macro="" textlink="">
      <xdr:nvSpPr>
        <xdr:cNvPr id="200" name="テキスト ボックス 199"/>
        <xdr:cNvSpPr txBox="1"/>
      </xdr:nvSpPr>
      <xdr:spPr>
        <a:xfrm>
          <a:off x="3562427" y="1352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42723</xdr:rowOff>
    </xdr:from>
    <xdr:to>
      <xdr:col>4</xdr:col>
      <xdr:colOff>206375</xdr:colOff>
      <xdr:row>78</xdr:row>
      <xdr:rowOff>144323</xdr:rowOff>
    </xdr:to>
    <xdr:sp macro="" textlink="">
      <xdr:nvSpPr>
        <xdr:cNvPr id="201" name="円/楕円 200"/>
        <xdr:cNvSpPr/>
      </xdr:nvSpPr>
      <xdr:spPr>
        <a:xfrm>
          <a:off x="28575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135450</xdr:rowOff>
    </xdr:from>
    <xdr:ext cx="469744" cy="259045"/>
    <xdr:sp macro="" textlink="">
      <xdr:nvSpPr>
        <xdr:cNvPr id="202" name="テキスト ボックス 201"/>
        <xdr:cNvSpPr txBox="1"/>
      </xdr:nvSpPr>
      <xdr:spPr>
        <a:xfrm>
          <a:off x="2673427" y="135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69273</xdr:rowOff>
    </xdr:from>
    <xdr:to>
      <xdr:col>3</xdr:col>
      <xdr:colOff>3175</xdr:colOff>
      <xdr:row>78</xdr:row>
      <xdr:rowOff>170873</xdr:rowOff>
    </xdr:to>
    <xdr:sp macro="" textlink="">
      <xdr:nvSpPr>
        <xdr:cNvPr id="203" name="円/楕円 202"/>
        <xdr:cNvSpPr/>
      </xdr:nvSpPr>
      <xdr:spPr>
        <a:xfrm>
          <a:off x="1968500" y="134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162000</xdr:rowOff>
    </xdr:from>
    <xdr:ext cx="469744" cy="259045"/>
    <xdr:sp macro="" textlink="">
      <xdr:nvSpPr>
        <xdr:cNvPr id="204" name="テキスト ボックス 203"/>
        <xdr:cNvSpPr txBox="1"/>
      </xdr:nvSpPr>
      <xdr:spPr>
        <a:xfrm>
          <a:off x="1784427" y="1353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84296</xdr:rowOff>
    </xdr:from>
    <xdr:to>
      <xdr:col>1</xdr:col>
      <xdr:colOff>485775</xdr:colOff>
      <xdr:row>79</xdr:row>
      <xdr:rowOff>14446</xdr:rowOff>
    </xdr:to>
    <xdr:sp macro="" textlink="">
      <xdr:nvSpPr>
        <xdr:cNvPr id="205" name="円/楕円 204"/>
        <xdr:cNvSpPr/>
      </xdr:nvSpPr>
      <xdr:spPr>
        <a:xfrm>
          <a:off x="1079500" y="134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5573</xdr:rowOff>
    </xdr:from>
    <xdr:ext cx="469744" cy="259045"/>
    <xdr:sp macro="" textlink="">
      <xdr:nvSpPr>
        <xdr:cNvPr id="206" name="テキスト ボックス 205"/>
        <xdr:cNvSpPr txBox="1"/>
      </xdr:nvSpPr>
      <xdr:spPr>
        <a:xfrm>
          <a:off x="895427" y="1355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86207</xdr:rowOff>
    </xdr:from>
    <xdr:to>
      <xdr:col>6</xdr:col>
      <xdr:colOff>511175</xdr:colOff>
      <xdr:row>95</xdr:row>
      <xdr:rowOff>3963</xdr:rowOff>
    </xdr:to>
    <xdr:cxnSp macro="">
      <xdr:nvCxnSpPr>
        <xdr:cNvPr id="236" name="直線コネクタ 235"/>
        <xdr:cNvCxnSpPr/>
      </xdr:nvCxnSpPr>
      <xdr:spPr>
        <a:xfrm flipV="1">
          <a:off x="3797300" y="16202507"/>
          <a:ext cx="838200" cy="8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3963</xdr:rowOff>
    </xdr:from>
    <xdr:to>
      <xdr:col>5</xdr:col>
      <xdr:colOff>358775</xdr:colOff>
      <xdr:row>95</xdr:row>
      <xdr:rowOff>96622</xdr:rowOff>
    </xdr:to>
    <xdr:cxnSp macro="">
      <xdr:nvCxnSpPr>
        <xdr:cNvPr id="239" name="直線コネクタ 238"/>
        <xdr:cNvCxnSpPr/>
      </xdr:nvCxnSpPr>
      <xdr:spPr>
        <a:xfrm flipV="1">
          <a:off x="2908300" y="16291713"/>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96622</xdr:rowOff>
    </xdr:from>
    <xdr:to>
      <xdr:col>4</xdr:col>
      <xdr:colOff>155575</xdr:colOff>
      <xdr:row>95</xdr:row>
      <xdr:rowOff>149022</xdr:rowOff>
    </xdr:to>
    <xdr:cxnSp macro="">
      <xdr:nvCxnSpPr>
        <xdr:cNvPr id="242" name="直線コネクタ 241"/>
        <xdr:cNvCxnSpPr/>
      </xdr:nvCxnSpPr>
      <xdr:spPr>
        <a:xfrm flipV="1">
          <a:off x="2019300" y="16384372"/>
          <a:ext cx="8890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149022</xdr:rowOff>
    </xdr:from>
    <xdr:to>
      <xdr:col>2</xdr:col>
      <xdr:colOff>638175</xdr:colOff>
      <xdr:row>96</xdr:row>
      <xdr:rowOff>2287</xdr:rowOff>
    </xdr:to>
    <xdr:cxnSp macro="">
      <xdr:nvCxnSpPr>
        <xdr:cNvPr id="245" name="直線コネクタ 244"/>
        <xdr:cNvCxnSpPr/>
      </xdr:nvCxnSpPr>
      <xdr:spPr>
        <a:xfrm flipV="1">
          <a:off x="1130300" y="16436772"/>
          <a:ext cx="889000" cy="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35407</xdr:rowOff>
    </xdr:from>
    <xdr:to>
      <xdr:col>6</xdr:col>
      <xdr:colOff>561975</xdr:colOff>
      <xdr:row>94</xdr:row>
      <xdr:rowOff>137007</xdr:rowOff>
    </xdr:to>
    <xdr:sp macro="" textlink="">
      <xdr:nvSpPr>
        <xdr:cNvPr id="255" name="円/楕円 254"/>
        <xdr:cNvSpPr/>
      </xdr:nvSpPr>
      <xdr:spPr>
        <a:xfrm>
          <a:off x="4584700" y="161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58284</xdr:rowOff>
    </xdr:from>
    <xdr:ext cx="599010" cy="259045"/>
    <xdr:sp macro="" textlink="">
      <xdr:nvSpPr>
        <xdr:cNvPr id="256" name="扶助費該当値テキスト"/>
        <xdr:cNvSpPr txBox="1"/>
      </xdr:nvSpPr>
      <xdr:spPr>
        <a:xfrm>
          <a:off x="4686300" y="1600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124,212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124613</xdr:rowOff>
    </xdr:from>
    <xdr:to>
      <xdr:col>5</xdr:col>
      <xdr:colOff>409575</xdr:colOff>
      <xdr:row>95</xdr:row>
      <xdr:rowOff>54763</xdr:rowOff>
    </xdr:to>
    <xdr:sp macro="" textlink="">
      <xdr:nvSpPr>
        <xdr:cNvPr id="257" name="円/楕円 256"/>
        <xdr:cNvSpPr/>
      </xdr:nvSpPr>
      <xdr:spPr>
        <a:xfrm>
          <a:off x="3746500" y="162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71290</xdr:rowOff>
    </xdr:from>
    <xdr:ext cx="599010" cy="259045"/>
    <xdr:sp macro="" textlink="">
      <xdr:nvSpPr>
        <xdr:cNvPr id="258" name="テキスト ボックス 257"/>
        <xdr:cNvSpPr txBox="1"/>
      </xdr:nvSpPr>
      <xdr:spPr>
        <a:xfrm>
          <a:off x="3497794" y="1601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117,188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45822</xdr:rowOff>
    </xdr:from>
    <xdr:to>
      <xdr:col>4</xdr:col>
      <xdr:colOff>206375</xdr:colOff>
      <xdr:row>95</xdr:row>
      <xdr:rowOff>147422</xdr:rowOff>
    </xdr:to>
    <xdr:sp macro="" textlink="">
      <xdr:nvSpPr>
        <xdr:cNvPr id="259" name="円/楕円 258"/>
        <xdr:cNvSpPr/>
      </xdr:nvSpPr>
      <xdr:spPr>
        <a:xfrm>
          <a:off x="2857500" y="163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163949</xdr:rowOff>
    </xdr:from>
    <xdr:ext cx="599010" cy="259045"/>
    <xdr:sp macro="" textlink="">
      <xdr:nvSpPr>
        <xdr:cNvPr id="260" name="テキスト ボックス 259"/>
        <xdr:cNvSpPr txBox="1"/>
      </xdr:nvSpPr>
      <xdr:spPr>
        <a:xfrm>
          <a:off x="2608794" y="1610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98222</xdr:rowOff>
    </xdr:from>
    <xdr:to>
      <xdr:col>3</xdr:col>
      <xdr:colOff>3175</xdr:colOff>
      <xdr:row>96</xdr:row>
      <xdr:rowOff>28372</xdr:rowOff>
    </xdr:to>
    <xdr:sp macro="" textlink="">
      <xdr:nvSpPr>
        <xdr:cNvPr id="261" name="円/楕円 260"/>
        <xdr:cNvSpPr/>
      </xdr:nvSpPr>
      <xdr:spPr>
        <a:xfrm>
          <a:off x="1968500" y="163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44899</xdr:rowOff>
    </xdr:from>
    <xdr:ext cx="599010" cy="259045"/>
    <xdr:sp macro="" textlink="">
      <xdr:nvSpPr>
        <xdr:cNvPr id="262" name="テキスト ボックス 261"/>
        <xdr:cNvSpPr txBox="1"/>
      </xdr:nvSpPr>
      <xdr:spPr>
        <a:xfrm>
          <a:off x="1719794" y="1616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122937</xdr:rowOff>
    </xdr:from>
    <xdr:to>
      <xdr:col>1</xdr:col>
      <xdr:colOff>485775</xdr:colOff>
      <xdr:row>96</xdr:row>
      <xdr:rowOff>53087</xdr:rowOff>
    </xdr:to>
    <xdr:sp macro="" textlink="">
      <xdr:nvSpPr>
        <xdr:cNvPr id="263" name="円/楕円 262"/>
        <xdr:cNvSpPr/>
      </xdr:nvSpPr>
      <xdr:spPr>
        <a:xfrm>
          <a:off x="1079500" y="164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69614</xdr:rowOff>
    </xdr:from>
    <xdr:ext cx="599010" cy="259045"/>
    <xdr:sp macro="" textlink="">
      <xdr:nvSpPr>
        <xdr:cNvPr id="264" name="テキスト ボックス 263"/>
        <xdr:cNvSpPr txBox="1"/>
      </xdr:nvSpPr>
      <xdr:spPr>
        <a:xfrm>
          <a:off x="830794" y="1618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10751</xdr:rowOff>
    </xdr:from>
    <xdr:to>
      <xdr:col>15</xdr:col>
      <xdr:colOff>180975</xdr:colOff>
      <xdr:row>38</xdr:row>
      <xdr:rowOff>52908</xdr:rowOff>
    </xdr:to>
    <xdr:cxnSp macro="">
      <xdr:nvCxnSpPr>
        <xdr:cNvPr id="297" name="直線コネクタ 296"/>
        <xdr:cNvCxnSpPr/>
      </xdr:nvCxnSpPr>
      <xdr:spPr>
        <a:xfrm>
          <a:off x="9639300" y="6525851"/>
          <a:ext cx="8382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10751</xdr:rowOff>
    </xdr:from>
    <xdr:to>
      <xdr:col>14</xdr:col>
      <xdr:colOff>28575</xdr:colOff>
      <xdr:row>38</xdr:row>
      <xdr:rowOff>38744</xdr:rowOff>
    </xdr:to>
    <xdr:cxnSp macro="">
      <xdr:nvCxnSpPr>
        <xdr:cNvPr id="300" name="直線コネクタ 299"/>
        <xdr:cNvCxnSpPr/>
      </xdr:nvCxnSpPr>
      <xdr:spPr>
        <a:xfrm flipV="1">
          <a:off x="8750300" y="6525851"/>
          <a:ext cx="889000" cy="2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38744</xdr:rowOff>
    </xdr:from>
    <xdr:to>
      <xdr:col>12</xdr:col>
      <xdr:colOff>511175</xdr:colOff>
      <xdr:row>38</xdr:row>
      <xdr:rowOff>68596</xdr:rowOff>
    </xdr:to>
    <xdr:cxnSp macro="">
      <xdr:nvCxnSpPr>
        <xdr:cNvPr id="303" name="直線コネクタ 302"/>
        <xdr:cNvCxnSpPr/>
      </xdr:nvCxnSpPr>
      <xdr:spPr>
        <a:xfrm flipV="1">
          <a:off x="7861300" y="6553844"/>
          <a:ext cx="8890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68596</xdr:rowOff>
    </xdr:from>
    <xdr:to>
      <xdr:col>11</xdr:col>
      <xdr:colOff>307975</xdr:colOff>
      <xdr:row>38</xdr:row>
      <xdr:rowOff>83912</xdr:rowOff>
    </xdr:to>
    <xdr:cxnSp macro="">
      <xdr:nvCxnSpPr>
        <xdr:cNvPr id="306" name="直線コネクタ 305"/>
        <xdr:cNvCxnSpPr/>
      </xdr:nvCxnSpPr>
      <xdr:spPr>
        <a:xfrm flipV="1">
          <a:off x="6972300" y="658369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2108</xdr:rowOff>
    </xdr:from>
    <xdr:to>
      <xdr:col>15</xdr:col>
      <xdr:colOff>231775</xdr:colOff>
      <xdr:row>38</xdr:row>
      <xdr:rowOff>103708</xdr:rowOff>
    </xdr:to>
    <xdr:sp macro="" textlink="">
      <xdr:nvSpPr>
        <xdr:cNvPr id="316" name="円/楕円 315"/>
        <xdr:cNvSpPr/>
      </xdr:nvSpPr>
      <xdr:spPr>
        <a:xfrm>
          <a:off x="10426700" y="65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88485</xdr:rowOff>
    </xdr:from>
    <xdr:ext cx="534377" cy="259045"/>
    <xdr:sp macro="" textlink="">
      <xdr:nvSpPr>
        <xdr:cNvPr id="317" name="補助費等該当値テキスト"/>
        <xdr:cNvSpPr txBox="1"/>
      </xdr:nvSpPr>
      <xdr:spPr>
        <a:xfrm>
          <a:off x="10528300" y="64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131401</xdr:rowOff>
    </xdr:from>
    <xdr:to>
      <xdr:col>14</xdr:col>
      <xdr:colOff>79375</xdr:colOff>
      <xdr:row>38</xdr:row>
      <xdr:rowOff>61551</xdr:rowOff>
    </xdr:to>
    <xdr:sp macro="" textlink="">
      <xdr:nvSpPr>
        <xdr:cNvPr id="318" name="円/楕円 317"/>
        <xdr:cNvSpPr/>
      </xdr:nvSpPr>
      <xdr:spPr>
        <a:xfrm>
          <a:off x="9588500" y="64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52678</xdr:rowOff>
    </xdr:from>
    <xdr:ext cx="534377" cy="259045"/>
    <xdr:sp macro="" textlink="">
      <xdr:nvSpPr>
        <xdr:cNvPr id="319" name="テキスト ボックス 318"/>
        <xdr:cNvSpPr txBox="1"/>
      </xdr:nvSpPr>
      <xdr:spPr>
        <a:xfrm>
          <a:off x="9372111" y="65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159394</xdr:rowOff>
    </xdr:from>
    <xdr:to>
      <xdr:col>12</xdr:col>
      <xdr:colOff>561975</xdr:colOff>
      <xdr:row>38</xdr:row>
      <xdr:rowOff>89544</xdr:rowOff>
    </xdr:to>
    <xdr:sp macro="" textlink="">
      <xdr:nvSpPr>
        <xdr:cNvPr id="320" name="円/楕円 319"/>
        <xdr:cNvSpPr/>
      </xdr:nvSpPr>
      <xdr:spPr>
        <a:xfrm>
          <a:off x="8699500" y="65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80671</xdr:rowOff>
    </xdr:from>
    <xdr:ext cx="534377" cy="259045"/>
    <xdr:sp macro="" textlink="">
      <xdr:nvSpPr>
        <xdr:cNvPr id="321" name="テキスト ボックス 320"/>
        <xdr:cNvSpPr txBox="1"/>
      </xdr:nvSpPr>
      <xdr:spPr>
        <a:xfrm>
          <a:off x="8483111" y="659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17796</xdr:rowOff>
    </xdr:from>
    <xdr:to>
      <xdr:col>11</xdr:col>
      <xdr:colOff>358775</xdr:colOff>
      <xdr:row>38</xdr:row>
      <xdr:rowOff>119396</xdr:rowOff>
    </xdr:to>
    <xdr:sp macro="" textlink="">
      <xdr:nvSpPr>
        <xdr:cNvPr id="322" name="円/楕円 321"/>
        <xdr:cNvSpPr/>
      </xdr:nvSpPr>
      <xdr:spPr>
        <a:xfrm>
          <a:off x="7810500" y="65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110523</xdr:rowOff>
    </xdr:from>
    <xdr:ext cx="534377" cy="259045"/>
    <xdr:sp macro="" textlink="">
      <xdr:nvSpPr>
        <xdr:cNvPr id="323" name="テキスト ボックス 322"/>
        <xdr:cNvSpPr txBox="1"/>
      </xdr:nvSpPr>
      <xdr:spPr>
        <a:xfrm>
          <a:off x="7594111" y="66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33112</xdr:rowOff>
    </xdr:from>
    <xdr:to>
      <xdr:col>10</xdr:col>
      <xdr:colOff>155575</xdr:colOff>
      <xdr:row>38</xdr:row>
      <xdr:rowOff>134712</xdr:rowOff>
    </xdr:to>
    <xdr:sp macro="" textlink="">
      <xdr:nvSpPr>
        <xdr:cNvPr id="324" name="円/楕円 323"/>
        <xdr:cNvSpPr/>
      </xdr:nvSpPr>
      <xdr:spPr>
        <a:xfrm>
          <a:off x="6921500" y="65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125839</xdr:rowOff>
    </xdr:from>
    <xdr:ext cx="534377" cy="259045"/>
    <xdr:sp macro="" textlink="">
      <xdr:nvSpPr>
        <xdr:cNvPr id="325" name="テキスト ボックス 324"/>
        <xdr:cNvSpPr txBox="1"/>
      </xdr:nvSpPr>
      <xdr:spPr>
        <a:xfrm>
          <a:off x="6705111" y="66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120800</xdr:rowOff>
    </xdr:from>
    <xdr:to>
      <xdr:col>15</xdr:col>
      <xdr:colOff>180975</xdr:colOff>
      <xdr:row>57</xdr:row>
      <xdr:rowOff>84328</xdr:rowOff>
    </xdr:to>
    <xdr:cxnSp macro="">
      <xdr:nvCxnSpPr>
        <xdr:cNvPr id="352" name="直線コネクタ 351"/>
        <xdr:cNvCxnSpPr/>
      </xdr:nvCxnSpPr>
      <xdr:spPr>
        <a:xfrm flipV="1">
          <a:off x="9639300" y="9722000"/>
          <a:ext cx="838200" cy="13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55649</xdr:rowOff>
    </xdr:from>
    <xdr:to>
      <xdr:col>14</xdr:col>
      <xdr:colOff>28575</xdr:colOff>
      <xdr:row>57</xdr:row>
      <xdr:rowOff>84328</xdr:rowOff>
    </xdr:to>
    <xdr:cxnSp macro="">
      <xdr:nvCxnSpPr>
        <xdr:cNvPr id="355" name="直線コネクタ 354"/>
        <xdr:cNvCxnSpPr/>
      </xdr:nvCxnSpPr>
      <xdr:spPr>
        <a:xfrm>
          <a:off x="8750300" y="9828299"/>
          <a:ext cx="889000" cy="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24714</xdr:rowOff>
    </xdr:from>
    <xdr:to>
      <xdr:col>12</xdr:col>
      <xdr:colOff>511175</xdr:colOff>
      <xdr:row>57</xdr:row>
      <xdr:rowOff>55649</xdr:rowOff>
    </xdr:to>
    <xdr:cxnSp macro="">
      <xdr:nvCxnSpPr>
        <xdr:cNvPr id="358" name="直線コネクタ 357"/>
        <xdr:cNvCxnSpPr/>
      </xdr:nvCxnSpPr>
      <xdr:spPr>
        <a:xfrm>
          <a:off x="7861300" y="9625914"/>
          <a:ext cx="889000" cy="20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24714</xdr:rowOff>
    </xdr:from>
    <xdr:to>
      <xdr:col>11</xdr:col>
      <xdr:colOff>307975</xdr:colOff>
      <xdr:row>57</xdr:row>
      <xdr:rowOff>49147</xdr:rowOff>
    </xdr:to>
    <xdr:cxnSp macro="">
      <xdr:nvCxnSpPr>
        <xdr:cNvPr id="361" name="直線コネクタ 360"/>
        <xdr:cNvCxnSpPr/>
      </xdr:nvCxnSpPr>
      <xdr:spPr>
        <a:xfrm flipV="1">
          <a:off x="6972300" y="9625914"/>
          <a:ext cx="889000" cy="19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70000</xdr:rowOff>
    </xdr:from>
    <xdr:to>
      <xdr:col>15</xdr:col>
      <xdr:colOff>231775</xdr:colOff>
      <xdr:row>57</xdr:row>
      <xdr:rowOff>150</xdr:rowOff>
    </xdr:to>
    <xdr:sp macro="" textlink="">
      <xdr:nvSpPr>
        <xdr:cNvPr id="371" name="円/楕円 370"/>
        <xdr:cNvSpPr/>
      </xdr:nvSpPr>
      <xdr:spPr>
        <a:xfrm>
          <a:off x="10426700" y="96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48427</xdr:rowOff>
    </xdr:from>
    <xdr:ext cx="534377" cy="259045"/>
    <xdr:sp macro="" textlink="">
      <xdr:nvSpPr>
        <xdr:cNvPr id="372" name="普通建設事業費該当値テキスト"/>
        <xdr:cNvSpPr txBox="1"/>
      </xdr:nvSpPr>
      <xdr:spPr>
        <a:xfrm>
          <a:off x="10528300" y="9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33528</xdr:rowOff>
    </xdr:from>
    <xdr:to>
      <xdr:col>14</xdr:col>
      <xdr:colOff>79375</xdr:colOff>
      <xdr:row>57</xdr:row>
      <xdr:rowOff>135128</xdr:rowOff>
    </xdr:to>
    <xdr:sp macro="" textlink="">
      <xdr:nvSpPr>
        <xdr:cNvPr id="373" name="円/楕円 372"/>
        <xdr:cNvSpPr/>
      </xdr:nvSpPr>
      <xdr:spPr>
        <a:xfrm>
          <a:off x="9588500" y="98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126255</xdr:rowOff>
    </xdr:from>
    <xdr:ext cx="534377" cy="259045"/>
    <xdr:sp macro="" textlink="">
      <xdr:nvSpPr>
        <xdr:cNvPr id="374" name="テキスト ボックス 373"/>
        <xdr:cNvSpPr txBox="1"/>
      </xdr:nvSpPr>
      <xdr:spPr>
        <a:xfrm>
          <a:off x="9372111" y="98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4849</xdr:rowOff>
    </xdr:from>
    <xdr:to>
      <xdr:col>12</xdr:col>
      <xdr:colOff>561975</xdr:colOff>
      <xdr:row>57</xdr:row>
      <xdr:rowOff>106449</xdr:rowOff>
    </xdr:to>
    <xdr:sp macro="" textlink="">
      <xdr:nvSpPr>
        <xdr:cNvPr id="375" name="円/楕円 374"/>
        <xdr:cNvSpPr/>
      </xdr:nvSpPr>
      <xdr:spPr>
        <a:xfrm>
          <a:off x="8699500" y="97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97576</xdr:rowOff>
    </xdr:from>
    <xdr:ext cx="534377" cy="259045"/>
    <xdr:sp macro="" textlink="">
      <xdr:nvSpPr>
        <xdr:cNvPr id="376" name="テキスト ボックス 375"/>
        <xdr:cNvSpPr txBox="1"/>
      </xdr:nvSpPr>
      <xdr:spPr>
        <a:xfrm>
          <a:off x="8483111" y="98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145364</xdr:rowOff>
    </xdr:from>
    <xdr:to>
      <xdr:col>11</xdr:col>
      <xdr:colOff>358775</xdr:colOff>
      <xdr:row>56</xdr:row>
      <xdr:rowOff>75514</xdr:rowOff>
    </xdr:to>
    <xdr:sp macro="" textlink="">
      <xdr:nvSpPr>
        <xdr:cNvPr id="377" name="円/楕円 376"/>
        <xdr:cNvSpPr/>
      </xdr:nvSpPr>
      <xdr:spPr>
        <a:xfrm>
          <a:off x="78105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92041</xdr:rowOff>
    </xdr:from>
    <xdr:ext cx="599010" cy="259045"/>
    <xdr:sp macro="" textlink="">
      <xdr:nvSpPr>
        <xdr:cNvPr id="378" name="テキスト ボックス 377"/>
        <xdr:cNvSpPr txBox="1"/>
      </xdr:nvSpPr>
      <xdr:spPr>
        <a:xfrm>
          <a:off x="7561794" y="935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100,150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169797</xdr:rowOff>
    </xdr:from>
    <xdr:to>
      <xdr:col>10</xdr:col>
      <xdr:colOff>155575</xdr:colOff>
      <xdr:row>57</xdr:row>
      <xdr:rowOff>99947</xdr:rowOff>
    </xdr:to>
    <xdr:sp macro="" textlink="">
      <xdr:nvSpPr>
        <xdr:cNvPr id="379" name="円/楕円 378"/>
        <xdr:cNvSpPr/>
      </xdr:nvSpPr>
      <xdr:spPr>
        <a:xfrm>
          <a:off x="6921500" y="97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91074</xdr:rowOff>
    </xdr:from>
    <xdr:ext cx="534377" cy="259045"/>
    <xdr:sp macro="" textlink="">
      <xdr:nvSpPr>
        <xdr:cNvPr id="380" name="テキスト ボックス 379"/>
        <xdr:cNvSpPr txBox="1"/>
      </xdr:nvSpPr>
      <xdr:spPr>
        <a:xfrm>
          <a:off x="6705111" y="986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64140</xdr:rowOff>
    </xdr:from>
    <xdr:to>
      <xdr:col>15</xdr:col>
      <xdr:colOff>180975</xdr:colOff>
      <xdr:row>78</xdr:row>
      <xdr:rowOff>146162</xdr:rowOff>
    </xdr:to>
    <xdr:cxnSp macro="">
      <xdr:nvCxnSpPr>
        <xdr:cNvPr id="409" name="直線コネクタ 408"/>
        <xdr:cNvCxnSpPr/>
      </xdr:nvCxnSpPr>
      <xdr:spPr>
        <a:xfrm flipV="1">
          <a:off x="9639300" y="13437240"/>
          <a:ext cx="8382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97881</xdr:rowOff>
    </xdr:from>
    <xdr:to>
      <xdr:col>14</xdr:col>
      <xdr:colOff>28575</xdr:colOff>
      <xdr:row>78</xdr:row>
      <xdr:rowOff>146162</xdr:rowOff>
    </xdr:to>
    <xdr:cxnSp macro="">
      <xdr:nvCxnSpPr>
        <xdr:cNvPr id="412" name="直線コネクタ 411"/>
        <xdr:cNvCxnSpPr/>
      </xdr:nvCxnSpPr>
      <xdr:spPr>
        <a:xfrm>
          <a:off x="8750300" y="13470981"/>
          <a:ext cx="8890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13340</xdr:rowOff>
    </xdr:from>
    <xdr:to>
      <xdr:col>15</xdr:col>
      <xdr:colOff>231775</xdr:colOff>
      <xdr:row>78</xdr:row>
      <xdr:rowOff>114940</xdr:rowOff>
    </xdr:to>
    <xdr:sp macro="" textlink="">
      <xdr:nvSpPr>
        <xdr:cNvPr id="422" name="円/楕円 421"/>
        <xdr:cNvSpPr/>
      </xdr:nvSpPr>
      <xdr:spPr>
        <a:xfrm>
          <a:off x="10426700" y="133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163217</xdr:rowOff>
    </xdr:from>
    <xdr:ext cx="534377" cy="259045"/>
    <xdr:sp macro="" textlink="">
      <xdr:nvSpPr>
        <xdr:cNvPr id="423" name="普通建設事業費 （ うち新規整備　）該当値テキスト"/>
        <xdr:cNvSpPr txBox="1"/>
      </xdr:nvSpPr>
      <xdr:spPr>
        <a:xfrm>
          <a:off x="10528300" y="1336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95362</xdr:rowOff>
    </xdr:from>
    <xdr:to>
      <xdr:col>14</xdr:col>
      <xdr:colOff>79375</xdr:colOff>
      <xdr:row>79</xdr:row>
      <xdr:rowOff>25512</xdr:rowOff>
    </xdr:to>
    <xdr:sp macro="" textlink="">
      <xdr:nvSpPr>
        <xdr:cNvPr id="424" name="円/楕円 423"/>
        <xdr:cNvSpPr/>
      </xdr:nvSpPr>
      <xdr:spPr>
        <a:xfrm>
          <a:off x="9588500" y="134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16639</xdr:rowOff>
    </xdr:from>
    <xdr:ext cx="469744" cy="259045"/>
    <xdr:sp macro="" textlink="">
      <xdr:nvSpPr>
        <xdr:cNvPr id="425" name="テキスト ボックス 424"/>
        <xdr:cNvSpPr txBox="1"/>
      </xdr:nvSpPr>
      <xdr:spPr>
        <a:xfrm>
          <a:off x="9404427" y="1356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47081</xdr:rowOff>
    </xdr:from>
    <xdr:to>
      <xdr:col>12</xdr:col>
      <xdr:colOff>561975</xdr:colOff>
      <xdr:row>78</xdr:row>
      <xdr:rowOff>148681</xdr:rowOff>
    </xdr:to>
    <xdr:sp macro="" textlink="">
      <xdr:nvSpPr>
        <xdr:cNvPr id="426" name="円/楕円 425"/>
        <xdr:cNvSpPr/>
      </xdr:nvSpPr>
      <xdr:spPr>
        <a:xfrm>
          <a:off x="8699500" y="134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139808</xdr:rowOff>
    </xdr:from>
    <xdr:ext cx="534377" cy="259045"/>
    <xdr:sp macro="" textlink="">
      <xdr:nvSpPr>
        <xdr:cNvPr id="427" name="テキスト ボックス 426"/>
        <xdr:cNvSpPr txBox="1"/>
      </xdr:nvSpPr>
      <xdr:spPr>
        <a:xfrm>
          <a:off x="8483111" y="135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5666</xdr:rowOff>
    </xdr:from>
    <xdr:to>
      <xdr:col>15</xdr:col>
      <xdr:colOff>180975</xdr:colOff>
      <xdr:row>97</xdr:row>
      <xdr:rowOff>56490</xdr:rowOff>
    </xdr:to>
    <xdr:cxnSp macro="">
      <xdr:nvCxnSpPr>
        <xdr:cNvPr id="452" name="直線コネクタ 451"/>
        <xdr:cNvCxnSpPr/>
      </xdr:nvCxnSpPr>
      <xdr:spPr>
        <a:xfrm flipV="1">
          <a:off x="9639300" y="16636316"/>
          <a:ext cx="838200" cy="5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21726</xdr:rowOff>
    </xdr:from>
    <xdr:to>
      <xdr:col>14</xdr:col>
      <xdr:colOff>28575</xdr:colOff>
      <xdr:row>97</xdr:row>
      <xdr:rowOff>56490</xdr:rowOff>
    </xdr:to>
    <xdr:cxnSp macro="">
      <xdr:nvCxnSpPr>
        <xdr:cNvPr id="455" name="直線コネクタ 454"/>
        <xdr:cNvCxnSpPr/>
      </xdr:nvCxnSpPr>
      <xdr:spPr>
        <a:xfrm>
          <a:off x="8750300" y="16652376"/>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126316</xdr:rowOff>
    </xdr:from>
    <xdr:to>
      <xdr:col>15</xdr:col>
      <xdr:colOff>231775</xdr:colOff>
      <xdr:row>97</xdr:row>
      <xdr:rowOff>56466</xdr:rowOff>
    </xdr:to>
    <xdr:sp macro="" textlink="">
      <xdr:nvSpPr>
        <xdr:cNvPr id="465" name="円/楕円 464"/>
        <xdr:cNvSpPr/>
      </xdr:nvSpPr>
      <xdr:spPr>
        <a:xfrm>
          <a:off x="10426700" y="165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104743</xdr:rowOff>
    </xdr:from>
    <xdr:ext cx="534377" cy="259045"/>
    <xdr:sp macro="" textlink="">
      <xdr:nvSpPr>
        <xdr:cNvPr id="466" name="普通建設事業費 （ うち更新整備　）該当値テキスト"/>
        <xdr:cNvSpPr txBox="1"/>
      </xdr:nvSpPr>
      <xdr:spPr>
        <a:xfrm>
          <a:off x="10528300" y="1656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5690</xdr:rowOff>
    </xdr:from>
    <xdr:to>
      <xdr:col>14</xdr:col>
      <xdr:colOff>79375</xdr:colOff>
      <xdr:row>97</xdr:row>
      <xdr:rowOff>107290</xdr:rowOff>
    </xdr:to>
    <xdr:sp macro="" textlink="">
      <xdr:nvSpPr>
        <xdr:cNvPr id="467" name="円/楕円 466"/>
        <xdr:cNvSpPr/>
      </xdr:nvSpPr>
      <xdr:spPr>
        <a:xfrm>
          <a:off x="9588500" y="166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98417</xdr:rowOff>
    </xdr:from>
    <xdr:ext cx="534377" cy="259045"/>
    <xdr:sp macro="" textlink="">
      <xdr:nvSpPr>
        <xdr:cNvPr id="468" name="テキスト ボックス 467"/>
        <xdr:cNvSpPr txBox="1"/>
      </xdr:nvSpPr>
      <xdr:spPr>
        <a:xfrm>
          <a:off x="9372111" y="1672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142376</xdr:rowOff>
    </xdr:from>
    <xdr:to>
      <xdr:col>12</xdr:col>
      <xdr:colOff>561975</xdr:colOff>
      <xdr:row>97</xdr:row>
      <xdr:rowOff>72526</xdr:rowOff>
    </xdr:to>
    <xdr:sp macro="" textlink="">
      <xdr:nvSpPr>
        <xdr:cNvPr id="469" name="円/楕円 468"/>
        <xdr:cNvSpPr/>
      </xdr:nvSpPr>
      <xdr:spPr>
        <a:xfrm>
          <a:off x="8699500" y="166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63653</xdr:rowOff>
    </xdr:from>
    <xdr:ext cx="534377" cy="259045"/>
    <xdr:sp macro="" textlink="">
      <xdr:nvSpPr>
        <xdr:cNvPr id="470" name="テキスト ボックス 469"/>
        <xdr:cNvSpPr txBox="1"/>
      </xdr:nvSpPr>
      <xdr:spPr>
        <a:xfrm>
          <a:off x="8483111" y="1669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109205</xdr:rowOff>
    </xdr:from>
    <xdr:to>
      <xdr:col>23</xdr:col>
      <xdr:colOff>517525</xdr:colOff>
      <xdr:row>38</xdr:row>
      <xdr:rowOff>136385</xdr:rowOff>
    </xdr:to>
    <xdr:cxnSp macro="">
      <xdr:nvCxnSpPr>
        <xdr:cNvPr id="497" name="直線コネクタ 496"/>
        <xdr:cNvCxnSpPr/>
      </xdr:nvCxnSpPr>
      <xdr:spPr>
        <a:xfrm>
          <a:off x="15481300" y="6624305"/>
          <a:ext cx="8382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104381</xdr:rowOff>
    </xdr:from>
    <xdr:to>
      <xdr:col>22</xdr:col>
      <xdr:colOff>365125</xdr:colOff>
      <xdr:row>38</xdr:row>
      <xdr:rowOff>109205</xdr:rowOff>
    </xdr:to>
    <xdr:cxnSp macro="">
      <xdr:nvCxnSpPr>
        <xdr:cNvPr id="500" name="直線コネクタ 499"/>
        <xdr:cNvCxnSpPr/>
      </xdr:nvCxnSpPr>
      <xdr:spPr>
        <a:xfrm>
          <a:off x="14592300" y="6619481"/>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104381</xdr:rowOff>
    </xdr:from>
    <xdr:to>
      <xdr:col>21</xdr:col>
      <xdr:colOff>161925</xdr:colOff>
      <xdr:row>38</xdr:row>
      <xdr:rowOff>139700</xdr:rowOff>
    </xdr:to>
    <xdr:cxnSp macro="">
      <xdr:nvCxnSpPr>
        <xdr:cNvPr id="503" name="直線コネクタ 502"/>
        <xdr:cNvCxnSpPr/>
      </xdr:nvCxnSpPr>
      <xdr:spPr>
        <a:xfrm flipV="1">
          <a:off x="13703300" y="6619481"/>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137094</xdr:rowOff>
    </xdr:from>
    <xdr:to>
      <xdr:col>19</xdr:col>
      <xdr:colOff>644525</xdr:colOff>
      <xdr:row>38</xdr:row>
      <xdr:rowOff>139700</xdr:rowOff>
    </xdr:to>
    <xdr:cxnSp macro="">
      <xdr:nvCxnSpPr>
        <xdr:cNvPr id="506" name="直線コネクタ 505"/>
        <xdr:cNvCxnSpPr/>
      </xdr:nvCxnSpPr>
      <xdr:spPr>
        <a:xfrm>
          <a:off x="12814300" y="665219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85585</xdr:rowOff>
    </xdr:from>
    <xdr:to>
      <xdr:col>23</xdr:col>
      <xdr:colOff>568325</xdr:colOff>
      <xdr:row>39</xdr:row>
      <xdr:rowOff>15735</xdr:rowOff>
    </xdr:to>
    <xdr:sp macro="" textlink="">
      <xdr:nvSpPr>
        <xdr:cNvPr id="516" name="円/楕円 515"/>
        <xdr:cNvSpPr/>
      </xdr:nvSpPr>
      <xdr:spPr>
        <a:xfrm>
          <a:off x="16268700" y="66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512</xdr:rowOff>
    </xdr:from>
    <xdr:ext cx="378565" cy="259045"/>
    <xdr:sp macro="" textlink="">
      <xdr:nvSpPr>
        <xdr:cNvPr id="517" name="災害復旧事業費該当値テキスト"/>
        <xdr:cNvSpPr txBox="1"/>
      </xdr:nvSpPr>
      <xdr:spPr>
        <a:xfrm>
          <a:off x="16370300" y="651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58405</xdr:rowOff>
    </xdr:from>
    <xdr:to>
      <xdr:col>22</xdr:col>
      <xdr:colOff>415925</xdr:colOff>
      <xdr:row>38</xdr:row>
      <xdr:rowOff>160005</xdr:rowOff>
    </xdr:to>
    <xdr:sp macro="" textlink="">
      <xdr:nvSpPr>
        <xdr:cNvPr id="518" name="円/楕円 517"/>
        <xdr:cNvSpPr/>
      </xdr:nvSpPr>
      <xdr:spPr>
        <a:xfrm>
          <a:off x="15430500" y="65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151132</xdr:rowOff>
    </xdr:from>
    <xdr:ext cx="469744" cy="259045"/>
    <xdr:sp macro="" textlink="">
      <xdr:nvSpPr>
        <xdr:cNvPr id="519" name="テキスト ボックス 518"/>
        <xdr:cNvSpPr txBox="1"/>
      </xdr:nvSpPr>
      <xdr:spPr>
        <a:xfrm>
          <a:off x="15246427" y="666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53581</xdr:rowOff>
    </xdr:from>
    <xdr:to>
      <xdr:col>21</xdr:col>
      <xdr:colOff>212725</xdr:colOff>
      <xdr:row>38</xdr:row>
      <xdr:rowOff>155181</xdr:rowOff>
    </xdr:to>
    <xdr:sp macro="" textlink="">
      <xdr:nvSpPr>
        <xdr:cNvPr id="520" name="円/楕円 519"/>
        <xdr:cNvSpPr/>
      </xdr:nvSpPr>
      <xdr:spPr>
        <a:xfrm>
          <a:off x="14541500" y="65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146308</xdr:rowOff>
    </xdr:from>
    <xdr:ext cx="469744" cy="259045"/>
    <xdr:sp macro="" textlink="">
      <xdr:nvSpPr>
        <xdr:cNvPr id="521" name="テキスト ボックス 520"/>
        <xdr:cNvSpPr txBox="1"/>
      </xdr:nvSpPr>
      <xdr:spPr>
        <a:xfrm>
          <a:off x="14357427" y="666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2" name="円/楕円 52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3" name="テキスト ボックス 52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86294</xdr:rowOff>
    </xdr:from>
    <xdr:to>
      <xdr:col>18</xdr:col>
      <xdr:colOff>492125</xdr:colOff>
      <xdr:row>39</xdr:row>
      <xdr:rowOff>16444</xdr:rowOff>
    </xdr:to>
    <xdr:sp macro="" textlink="">
      <xdr:nvSpPr>
        <xdr:cNvPr id="524" name="円/楕円 523"/>
        <xdr:cNvSpPr/>
      </xdr:nvSpPr>
      <xdr:spPr>
        <a:xfrm>
          <a:off x="12763500" y="660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7571</xdr:rowOff>
    </xdr:from>
    <xdr:ext cx="378565" cy="259045"/>
    <xdr:sp macro="" textlink="">
      <xdr:nvSpPr>
        <xdr:cNvPr id="525" name="テキスト ボックス 524"/>
        <xdr:cNvSpPr txBox="1"/>
      </xdr:nvSpPr>
      <xdr:spPr>
        <a:xfrm>
          <a:off x="12625017" y="669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56955</xdr:rowOff>
    </xdr:from>
    <xdr:to>
      <xdr:col>23</xdr:col>
      <xdr:colOff>517525</xdr:colOff>
      <xdr:row>78</xdr:row>
      <xdr:rowOff>57603</xdr:rowOff>
    </xdr:to>
    <xdr:cxnSp macro="">
      <xdr:nvCxnSpPr>
        <xdr:cNvPr id="611" name="直線コネクタ 610"/>
        <xdr:cNvCxnSpPr/>
      </xdr:nvCxnSpPr>
      <xdr:spPr>
        <a:xfrm>
          <a:off x="15481300" y="13430055"/>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41642</xdr:rowOff>
    </xdr:from>
    <xdr:to>
      <xdr:col>22</xdr:col>
      <xdr:colOff>365125</xdr:colOff>
      <xdr:row>78</xdr:row>
      <xdr:rowOff>56955</xdr:rowOff>
    </xdr:to>
    <xdr:cxnSp macro="">
      <xdr:nvCxnSpPr>
        <xdr:cNvPr id="614" name="直線コネクタ 613"/>
        <xdr:cNvCxnSpPr/>
      </xdr:nvCxnSpPr>
      <xdr:spPr>
        <a:xfrm>
          <a:off x="14592300" y="13414742"/>
          <a:ext cx="889000" cy="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15963</xdr:rowOff>
    </xdr:from>
    <xdr:to>
      <xdr:col>21</xdr:col>
      <xdr:colOff>161925</xdr:colOff>
      <xdr:row>78</xdr:row>
      <xdr:rowOff>41642</xdr:rowOff>
    </xdr:to>
    <xdr:cxnSp macro="">
      <xdr:nvCxnSpPr>
        <xdr:cNvPr id="617" name="直線コネクタ 616"/>
        <xdr:cNvCxnSpPr/>
      </xdr:nvCxnSpPr>
      <xdr:spPr>
        <a:xfrm>
          <a:off x="13703300" y="1338906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12903</xdr:rowOff>
    </xdr:from>
    <xdr:to>
      <xdr:col>19</xdr:col>
      <xdr:colOff>644525</xdr:colOff>
      <xdr:row>78</xdr:row>
      <xdr:rowOff>15963</xdr:rowOff>
    </xdr:to>
    <xdr:cxnSp macro="">
      <xdr:nvCxnSpPr>
        <xdr:cNvPr id="620" name="直線コネクタ 619"/>
        <xdr:cNvCxnSpPr/>
      </xdr:nvCxnSpPr>
      <xdr:spPr>
        <a:xfrm>
          <a:off x="12814300" y="13386003"/>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6803</xdr:rowOff>
    </xdr:from>
    <xdr:to>
      <xdr:col>23</xdr:col>
      <xdr:colOff>568325</xdr:colOff>
      <xdr:row>78</xdr:row>
      <xdr:rowOff>108403</xdr:rowOff>
    </xdr:to>
    <xdr:sp macro="" textlink="">
      <xdr:nvSpPr>
        <xdr:cNvPr id="630" name="円/楕円 629"/>
        <xdr:cNvSpPr/>
      </xdr:nvSpPr>
      <xdr:spPr>
        <a:xfrm>
          <a:off x="16268700" y="133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93180</xdr:rowOff>
    </xdr:from>
    <xdr:ext cx="534377" cy="259045"/>
    <xdr:sp macro="" textlink="">
      <xdr:nvSpPr>
        <xdr:cNvPr id="631" name="公債費該当値テキスト"/>
        <xdr:cNvSpPr txBox="1"/>
      </xdr:nvSpPr>
      <xdr:spPr>
        <a:xfrm>
          <a:off x="16370300" y="132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6155</xdr:rowOff>
    </xdr:from>
    <xdr:to>
      <xdr:col>22</xdr:col>
      <xdr:colOff>415925</xdr:colOff>
      <xdr:row>78</xdr:row>
      <xdr:rowOff>107755</xdr:rowOff>
    </xdr:to>
    <xdr:sp macro="" textlink="">
      <xdr:nvSpPr>
        <xdr:cNvPr id="632" name="円/楕円 631"/>
        <xdr:cNvSpPr/>
      </xdr:nvSpPr>
      <xdr:spPr>
        <a:xfrm>
          <a:off x="15430500" y="133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98882</xdr:rowOff>
    </xdr:from>
    <xdr:ext cx="534377" cy="259045"/>
    <xdr:sp macro="" textlink="">
      <xdr:nvSpPr>
        <xdr:cNvPr id="633" name="テキスト ボックス 632"/>
        <xdr:cNvSpPr txBox="1"/>
      </xdr:nvSpPr>
      <xdr:spPr>
        <a:xfrm>
          <a:off x="15214111" y="1347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162292</xdr:rowOff>
    </xdr:from>
    <xdr:to>
      <xdr:col>21</xdr:col>
      <xdr:colOff>212725</xdr:colOff>
      <xdr:row>78</xdr:row>
      <xdr:rowOff>92442</xdr:rowOff>
    </xdr:to>
    <xdr:sp macro="" textlink="">
      <xdr:nvSpPr>
        <xdr:cNvPr id="634" name="円/楕円 633"/>
        <xdr:cNvSpPr/>
      </xdr:nvSpPr>
      <xdr:spPr>
        <a:xfrm>
          <a:off x="14541500" y="133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83569</xdr:rowOff>
    </xdr:from>
    <xdr:ext cx="534377" cy="259045"/>
    <xdr:sp macro="" textlink="">
      <xdr:nvSpPr>
        <xdr:cNvPr id="635" name="テキスト ボックス 634"/>
        <xdr:cNvSpPr txBox="1"/>
      </xdr:nvSpPr>
      <xdr:spPr>
        <a:xfrm>
          <a:off x="14325111" y="134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136613</xdr:rowOff>
    </xdr:from>
    <xdr:to>
      <xdr:col>20</xdr:col>
      <xdr:colOff>9525</xdr:colOff>
      <xdr:row>78</xdr:row>
      <xdr:rowOff>66763</xdr:rowOff>
    </xdr:to>
    <xdr:sp macro="" textlink="">
      <xdr:nvSpPr>
        <xdr:cNvPr id="636" name="円/楕円 635"/>
        <xdr:cNvSpPr/>
      </xdr:nvSpPr>
      <xdr:spPr>
        <a:xfrm>
          <a:off x="13652500" y="1333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57890</xdr:rowOff>
    </xdr:from>
    <xdr:ext cx="534377" cy="259045"/>
    <xdr:sp macro="" textlink="">
      <xdr:nvSpPr>
        <xdr:cNvPr id="637" name="テキスト ボックス 636"/>
        <xdr:cNvSpPr txBox="1"/>
      </xdr:nvSpPr>
      <xdr:spPr>
        <a:xfrm>
          <a:off x="13436111" y="1343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133553</xdr:rowOff>
    </xdr:from>
    <xdr:to>
      <xdr:col>18</xdr:col>
      <xdr:colOff>492125</xdr:colOff>
      <xdr:row>78</xdr:row>
      <xdr:rowOff>63703</xdr:rowOff>
    </xdr:to>
    <xdr:sp macro="" textlink="">
      <xdr:nvSpPr>
        <xdr:cNvPr id="638" name="円/楕円 637"/>
        <xdr:cNvSpPr/>
      </xdr:nvSpPr>
      <xdr:spPr>
        <a:xfrm>
          <a:off x="12763500" y="133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54830</xdr:rowOff>
    </xdr:from>
    <xdr:ext cx="534377" cy="259045"/>
    <xdr:sp macro="" textlink="">
      <xdr:nvSpPr>
        <xdr:cNvPr id="639" name="テキスト ボックス 638"/>
        <xdr:cNvSpPr txBox="1"/>
      </xdr:nvSpPr>
      <xdr:spPr>
        <a:xfrm>
          <a:off x="12547111" y="134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170531</xdr:rowOff>
    </xdr:from>
    <xdr:to>
      <xdr:col>23</xdr:col>
      <xdr:colOff>517525</xdr:colOff>
      <xdr:row>99</xdr:row>
      <xdr:rowOff>13833</xdr:rowOff>
    </xdr:to>
    <xdr:cxnSp macro="">
      <xdr:nvCxnSpPr>
        <xdr:cNvPr id="668" name="直線コネクタ 667"/>
        <xdr:cNvCxnSpPr/>
      </xdr:nvCxnSpPr>
      <xdr:spPr>
        <a:xfrm flipV="1">
          <a:off x="15481300" y="16972631"/>
          <a:ext cx="838200" cy="1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138702</xdr:rowOff>
    </xdr:from>
    <xdr:to>
      <xdr:col>22</xdr:col>
      <xdr:colOff>365125</xdr:colOff>
      <xdr:row>99</xdr:row>
      <xdr:rowOff>13833</xdr:rowOff>
    </xdr:to>
    <xdr:cxnSp macro="">
      <xdr:nvCxnSpPr>
        <xdr:cNvPr id="671" name="直線コネクタ 670"/>
        <xdr:cNvCxnSpPr/>
      </xdr:nvCxnSpPr>
      <xdr:spPr>
        <a:xfrm>
          <a:off x="14592300" y="16940802"/>
          <a:ext cx="889000" cy="4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111864</xdr:rowOff>
    </xdr:from>
    <xdr:to>
      <xdr:col>21</xdr:col>
      <xdr:colOff>161925</xdr:colOff>
      <xdr:row>98</xdr:row>
      <xdr:rowOff>138702</xdr:rowOff>
    </xdr:to>
    <xdr:cxnSp macro="">
      <xdr:nvCxnSpPr>
        <xdr:cNvPr id="674" name="直線コネクタ 673"/>
        <xdr:cNvCxnSpPr/>
      </xdr:nvCxnSpPr>
      <xdr:spPr>
        <a:xfrm>
          <a:off x="13703300" y="16913964"/>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111864</xdr:rowOff>
    </xdr:from>
    <xdr:to>
      <xdr:col>19</xdr:col>
      <xdr:colOff>644525</xdr:colOff>
      <xdr:row>99</xdr:row>
      <xdr:rowOff>21827</xdr:rowOff>
    </xdr:to>
    <xdr:cxnSp macro="">
      <xdr:nvCxnSpPr>
        <xdr:cNvPr id="677" name="直線コネクタ 676"/>
        <xdr:cNvCxnSpPr/>
      </xdr:nvCxnSpPr>
      <xdr:spPr>
        <a:xfrm flipV="1">
          <a:off x="12814300" y="16913964"/>
          <a:ext cx="889000" cy="8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119731</xdr:rowOff>
    </xdr:from>
    <xdr:to>
      <xdr:col>23</xdr:col>
      <xdr:colOff>568325</xdr:colOff>
      <xdr:row>99</xdr:row>
      <xdr:rowOff>49881</xdr:rowOff>
    </xdr:to>
    <xdr:sp macro="" textlink="">
      <xdr:nvSpPr>
        <xdr:cNvPr id="687" name="円/楕円 686"/>
        <xdr:cNvSpPr/>
      </xdr:nvSpPr>
      <xdr:spPr>
        <a:xfrm>
          <a:off x="16268700" y="169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34658</xdr:rowOff>
    </xdr:from>
    <xdr:ext cx="469744" cy="259045"/>
    <xdr:sp macro="" textlink="">
      <xdr:nvSpPr>
        <xdr:cNvPr id="688" name="積立金該当値テキスト"/>
        <xdr:cNvSpPr txBox="1"/>
      </xdr:nvSpPr>
      <xdr:spPr>
        <a:xfrm>
          <a:off x="16370300" y="168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134483</xdr:rowOff>
    </xdr:from>
    <xdr:to>
      <xdr:col>22</xdr:col>
      <xdr:colOff>415925</xdr:colOff>
      <xdr:row>99</xdr:row>
      <xdr:rowOff>64633</xdr:rowOff>
    </xdr:to>
    <xdr:sp macro="" textlink="">
      <xdr:nvSpPr>
        <xdr:cNvPr id="689" name="円/楕円 688"/>
        <xdr:cNvSpPr/>
      </xdr:nvSpPr>
      <xdr:spPr>
        <a:xfrm>
          <a:off x="15430500" y="169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55760</xdr:rowOff>
    </xdr:from>
    <xdr:ext cx="469744" cy="259045"/>
    <xdr:sp macro="" textlink="">
      <xdr:nvSpPr>
        <xdr:cNvPr id="690" name="テキスト ボックス 689"/>
        <xdr:cNvSpPr txBox="1"/>
      </xdr:nvSpPr>
      <xdr:spPr>
        <a:xfrm>
          <a:off x="15246427" y="1702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87902</xdr:rowOff>
    </xdr:from>
    <xdr:to>
      <xdr:col>21</xdr:col>
      <xdr:colOff>212725</xdr:colOff>
      <xdr:row>99</xdr:row>
      <xdr:rowOff>18052</xdr:rowOff>
    </xdr:to>
    <xdr:sp macro="" textlink="">
      <xdr:nvSpPr>
        <xdr:cNvPr id="691" name="円/楕円 690"/>
        <xdr:cNvSpPr/>
      </xdr:nvSpPr>
      <xdr:spPr>
        <a:xfrm>
          <a:off x="14541500" y="168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9179</xdr:rowOff>
    </xdr:from>
    <xdr:ext cx="534377" cy="259045"/>
    <xdr:sp macro="" textlink="">
      <xdr:nvSpPr>
        <xdr:cNvPr id="692" name="テキスト ボックス 691"/>
        <xdr:cNvSpPr txBox="1"/>
      </xdr:nvSpPr>
      <xdr:spPr>
        <a:xfrm>
          <a:off x="14325111" y="1698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61064</xdr:rowOff>
    </xdr:from>
    <xdr:to>
      <xdr:col>20</xdr:col>
      <xdr:colOff>9525</xdr:colOff>
      <xdr:row>98</xdr:row>
      <xdr:rowOff>162664</xdr:rowOff>
    </xdr:to>
    <xdr:sp macro="" textlink="">
      <xdr:nvSpPr>
        <xdr:cNvPr id="693" name="円/楕円 692"/>
        <xdr:cNvSpPr/>
      </xdr:nvSpPr>
      <xdr:spPr>
        <a:xfrm>
          <a:off x="13652500" y="168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153791</xdr:rowOff>
    </xdr:from>
    <xdr:ext cx="534377" cy="259045"/>
    <xdr:sp macro="" textlink="">
      <xdr:nvSpPr>
        <xdr:cNvPr id="694" name="テキスト ボックス 693"/>
        <xdr:cNvSpPr txBox="1"/>
      </xdr:nvSpPr>
      <xdr:spPr>
        <a:xfrm>
          <a:off x="13436111" y="169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142477</xdr:rowOff>
    </xdr:from>
    <xdr:to>
      <xdr:col>18</xdr:col>
      <xdr:colOff>492125</xdr:colOff>
      <xdr:row>99</xdr:row>
      <xdr:rowOff>72627</xdr:rowOff>
    </xdr:to>
    <xdr:sp macro="" textlink="">
      <xdr:nvSpPr>
        <xdr:cNvPr id="695" name="円/楕円 694"/>
        <xdr:cNvSpPr/>
      </xdr:nvSpPr>
      <xdr:spPr>
        <a:xfrm>
          <a:off x="12763500" y="169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63754</xdr:rowOff>
    </xdr:from>
    <xdr:ext cx="469744" cy="259045"/>
    <xdr:sp macro="" textlink="">
      <xdr:nvSpPr>
        <xdr:cNvPr id="696" name="テキスト ボックス 695"/>
        <xdr:cNvSpPr txBox="1"/>
      </xdr:nvSpPr>
      <xdr:spPr>
        <a:xfrm>
          <a:off x="12579427" y="1703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44050</xdr:rowOff>
    </xdr:from>
    <xdr:to>
      <xdr:col>32</xdr:col>
      <xdr:colOff>187325</xdr:colOff>
      <xdr:row>39</xdr:row>
      <xdr:rowOff>44069</xdr:rowOff>
    </xdr:to>
    <xdr:cxnSp macro="">
      <xdr:nvCxnSpPr>
        <xdr:cNvPr id="725" name="直線コネクタ 724"/>
        <xdr:cNvCxnSpPr/>
      </xdr:nvCxnSpPr>
      <xdr:spPr>
        <a:xfrm flipV="1">
          <a:off x="21323300" y="6730600"/>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19456</xdr:rowOff>
    </xdr:from>
    <xdr:to>
      <xdr:col>31</xdr:col>
      <xdr:colOff>34925</xdr:colOff>
      <xdr:row>39</xdr:row>
      <xdr:rowOff>44069</xdr:rowOff>
    </xdr:to>
    <xdr:cxnSp macro="">
      <xdr:nvCxnSpPr>
        <xdr:cNvPr id="728" name="直線コネクタ 727"/>
        <xdr:cNvCxnSpPr/>
      </xdr:nvCxnSpPr>
      <xdr:spPr>
        <a:xfrm>
          <a:off x="20434300" y="6706006"/>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19456</xdr:rowOff>
    </xdr:from>
    <xdr:to>
      <xdr:col>29</xdr:col>
      <xdr:colOff>517525</xdr:colOff>
      <xdr:row>39</xdr:row>
      <xdr:rowOff>32334</xdr:rowOff>
    </xdr:to>
    <xdr:cxnSp macro="">
      <xdr:nvCxnSpPr>
        <xdr:cNvPr id="731" name="直線コネクタ 730"/>
        <xdr:cNvCxnSpPr/>
      </xdr:nvCxnSpPr>
      <xdr:spPr>
        <a:xfrm flipV="1">
          <a:off x="19545300" y="6706006"/>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32334</xdr:rowOff>
    </xdr:from>
    <xdr:to>
      <xdr:col>28</xdr:col>
      <xdr:colOff>314325</xdr:colOff>
      <xdr:row>39</xdr:row>
      <xdr:rowOff>44069</xdr:rowOff>
    </xdr:to>
    <xdr:cxnSp macro="">
      <xdr:nvCxnSpPr>
        <xdr:cNvPr id="734" name="直線コネクタ 733"/>
        <xdr:cNvCxnSpPr/>
      </xdr:nvCxnSpPr>
      <xdr:spPr>
        <a:xfrm flipV="1">
          <a:off x="18656300" y="6718884"/>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164700</xdr:rowOff>
    </xdr:from>
    <xdr:to>
      <xdr:col>32</xdr:col>
      <xdr:colOff>238125</xdr:colOff>
      <xdr:row>39</xdr:row>
      <xdr:rowOff>94850</xdr:rowOff>
    </xdr:to>
    <xdr:sp macro="" textlink="">
      <xdr:nvSpPr>
        <xdr:cNvPr id="744" name="円/楕円 743"/>
        <xdr:cNvSpPr/>
      </xdr:nvSpPr>
      <xdr:spPr>
        <a:xfrm>
          <a:off x="22110700" y="66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13932" cy="259045"/>
    <xdr:sp macro="" textlink="">
      <xdr:nvSpPr>
        <xdr:cNvPr id="745" name="投資及び出資金該当値テキスト"/>
        <xdr:cNvSpPr txBox="1"/>
      </xdr:nvSpPr>
      <xdr:spPr>
        <a:xfrm>
          <a:off x="22212300" y="66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164719</xdr:rowOff>
    </xdr:from>
    <xdr:to>
      <xdr:col>31</xdr:col>
      <xdr:colOff>85725</xdr:colOff>
      <xdr:row>39</xdr:row>
      <xdr:rowOff>94869</xdr:rowOff>
    </xdr:to>
    <xdr:sp macro="" textlink="">
      <xdr:nvSpPr>
        <xdr:cNvPr id="746" name="円/楕円 745"/>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85996</xdr:rowOff>
    </xdr:from>
    <xdr:ext cx="313932" cy="259045"/>
    <xdr:sp macro="" textlink="">
      <xdr:nvSpPr>
        <xdr:cNvPr id="747" name="テキスト ボックス 746"/>
        <xdr:cNvSpPr txBox="1"/>
      </xdr:nvSpPr>
      <xdr:spPr>
        <a:xfrm>
          <a:off x="2116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140106</xdr:rowOff>
    </xdr:from>
    <xdr:to>
      <xdr:col>29</xdr:col>
      <xdr:colOff>568325</xdr:colOff>
      <xdr:row>39</xdr:row>
      <xdr:rowOff>70256</xdr:rowOff>
    </xdr:to>
    <xdr:sp macro="" textlink="">
      <xdr:nvSpPr>
        <xdr:cNvPr id="748" name="円/楕円 747"/>
        <xdr:cNvSpPr/>
      </xdr:nvSpPr>
      <xdr:spPr>
        <a:xfrm>
          <a:off x="20383500" y="66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61383</xdr:rowOff>
    </xdr:from>
    <xdr:ext cx="469744" cy="259045"/>
    <xdr:sp macro="" textlink="">
      <xdr:nvSpPr>
        <xdr:cNvPr id="749" name="テキスト ボックス 748"/>
        <xdr:cNvSpPr txBox="1"/>
      </xdr:nvSpPr>
      <xdr:spPr>
        <a:xfrm>
          <a:off x="20199427" y="67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152984</xdr:rowOff>
    </xdr:from>
    <xdr:to>
      <xdr:col>28</xdr:col>
      <xdr:colOff>365125</xdr:colOff>
      <xdr:row>39</xdr:row>
      <xdr:rowOff>83134</xdr:rowOff>
    </xdr:to>
    <xdr:sp macro="" textlink="">
      <xdr:nvSpPr>
        <xdr:cNvPr id="750" name="円/楕円 749"/>
        <xdr:cNvSpPr/>
      </xdr:nvSpPr>
      <xdr:spPr>
        <a:xfrm>
          <a:off x="19494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74261</xdr:rowOff>
    </xdr:from>
    <xdr:ext cx="378565" cy="259045"/>
    <xdr:sp macro="" textlink="">
      <xdr:nvSpPr>
        <xdr:cNvPr id="751" name="テキスト ボックス 750"/>
        <xdr:cNvSpPr txBox="1"/>
      </xdr:nvSpPr>
      <xdr:spPr>
        <a:xfrm>
          <a:off x="19356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164719</xdr:rowOff>
    </xdr:from>
    <xdr:to>
      <xdr:col>27</xdr:col>
      <xdr:colOff>161925</xdr:colOff>
      <xdr:row>39</xdr:row>
      <xdr:rowOff>94869</xdr:rowOff>
    </xdr:to>
    <xdr:sp macro="" textlink="">
      <xdr:nvSpPr>
        <xdr:cNvPr id="752" name="円/楕円 751"/>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85996</xdr:rowOff>
    </xdr:from>
    <xdr:ext cx="313932" cy="259045"/>
    <xdr:sp macro="" textlink="">
      <xdr:nvSpPr>
        <xdr:cNvPr id="753" name="テキスト ボックス 752"/>
        <xdr:cNvSpPr txBox="1"/>
      </xdr:nvSpPr>
      <xdr:spPr>
        <a:xfrm>
          <a:off x="18499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56621</xdr:rowOff>
    </xdr:from>
    <xdr:to>
      <xdr:col>32</xdr:col>
      <xdr:colOff>187325</xdr:colOff>
      <xdr:row>59</xdr:row>
      <xdr:rowOff>75300</xdr:rowOff>
    </xdr:to>
    <xdr:cxnSp macro="">
      <xdr:nvCxnSpPr>
        <xdr:cNvPr id="784" name="直線コネクタ 783"/>
        <xdr:cNvCxnSpPr/>
      </xdr:nvCxnSpPr>
      <xdr:spPr>
        <a:xfrm>
          <a:off x="21323300" y="10172171"/>
          <a:ext cx="8382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56392</xdr:rowOff>
    </xdr:from>
    <xdr:to>
      <xdr:col>31</xdr:col>
      <xdr:colOff>34925</xdr:colOff>
      <xdr:row>59</xdr:row>
      <xdr:rowOff>56621</xdr:rowOff>
    </xdr:to>
    <xdr:cxnSp macro="">
      <xdr:nvCxnSpPr>
        <xdr:cNvPr id="787" name="直線コネクタ 786"/>
        <xdr:cNvCxnSpPr/>
      </xdr:nvCxnSpPr>
      <xdr:spPr>
        <a:xfrm>
          <a:off x="20434300" y="1017194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56392</xdr:rowOff>
    </xdr:from>
    <xdr:to>
      <xdr:col>29</xdr:col>
      <xdr:colOff>517525</xdr:colOff>
      <xdr:row>59</xdr:row>
      <xdr:rowOff>58645</xdr:rowOff>
    </xdr:to>
    <xdr:cxnSp macro="">
      <xdr:nvCxnSpPr>
        <xdr:cNvPr id="790" name="直線コネクタ 789"/>
        <xdr:cNvCxnSpPr/>
      </xdr:nvCxnSpPr>
      <xdr:spPr>
        <a:xfrm flipV="1">
          <a:off x="19545300" y="10171942"/>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50481</xdr:rowOff>
    </xdr:from>
    <xdr:to>
      <xdr:col>28</xdr:col>
      <xdr:colOff>314325</xdr:colOff>
      <xdr:row>59</xdr:row>
      <xdr:rowOff>58645</xdr:rowOff>
    </xdr:to>
    <xdr:cxnSp macro="">
      <xdr:nvCxnSpPr>
        <xdr:cNvPr id="793" name="直線コネクタ 792"/>
        <xdr:cNvCxnSpPr/>
      </xdr:nvCxnSpPr>
      <xdr:spPr>
        <a:xfrm>
          <a:off x="18656300" y="101660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24500</xdr:rowOff>
    </xdr:from>
    <xdr:to>
      <xdr:col>32</xdr:col>
      <xdr:colOff>238125</xdr:colOff>
      <xdr:row>59</xdr:row>
      <xdr:rowOff>126100</xdr:rowOff>
    </xdr:to>
    <xdr:sp macro="" textlink="">
      <xdr:nvSpPr>
        <xdr:cNvPr id="803" name="円/楕円 802"/>
        <xdr:cNvSpPr/>
      </xdr:nvSpPr>
      <xdr:spPr>
        <a:xfrm>
          <a:off x="22110700" y="101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110877</xdr:rowOff>
    </xdr:from>
    <xdr:ext cx="378565" cy="259045"/>
    <xdr:sp macro="" textlink="">
      <xdr:nvSpPr>
        <xdr:cNvPr id="804" name="貸付金該当値テキスト"/>
        <xdr:cNvSpPr txBox="1"/>
      </xdr:nvSpPr>
      <xdr:spPr>
        <a:xfrm>
          <a:off x="22212300" y="1005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5821</xdr:rowOff>
    </xdr:from>
    <xdr:to>
      <xdr:col>31</xdr:col>
      <xdr:colOff>85725</xdr:colOff>
      <xdr:row>59</xdr:row>
      <xdr:rowOff>107421</xdr:rowOff>
    </xdr:to>
    <xdr:sp macro="" textlink="">
      <xdr:nvSpPr>
        <xdr:cNvPr id="805" name="円/楕円 804"/>
        <xdr:cNvSpPr/>
      </xdr:nvSpPr>
      <xdr:spPr>
        <a:xfrm>
          <a:off x="21272500" y="101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98548</xdr:rowOff>
    </xdr:from>
    <xdr:ext cx="469744" cy="259045"/>
    <xdr:sp macro="" textlink="">
      <xdr:nvSpPr>
        <xdr:cNvPr id="806" name="テキスト ボックス 805"/>
        <xdr:cNvSpPr txBox="1"/>
      </xdr:nvSpPr>
      <xdr:spPr>
        <a:xfrm>
          <a:off x="21088427" y="1021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5592</xdr:rowOff>
    </xdr:from>
    <xdr:to>
      <xdr:col>29</xdr:col>
      <xdr:colOff>568325</xdr:colOff>
      <xdr:row>59</xdr:row>
      <xdr:rowOff>107192</xdr:rowOff>
    </xdr:to>
    <xdr:sp macro="" textlink="">
      <xdr:nvSpPr>
        <xdr:cNvPr id="807" name="円/楕円 806"/>
        <xdr:cNvSpPr/>
      </xdr:nvSpPr>
      <xdr:spPr>
        <a:xfrm>
          <a:off x="20383500" y="101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98319</xdr:rowOff>
    </xdr:from>
    <xdr:ext cx="469744" cy="259045"/>
    <xdr:sp macro="" textlink="">
      <xdr:nvSpPr>
        <xdr:cNvPr id="808" name="テキスト ボックス 807"/>
        <xdr:cNvSpPr txBox="1"/>
      </xdr:nvSpPr>
      <xdr:spPr>
        <a:xfrm>
          <a:off x="20199427" y="1021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7845</xdr:rowOff>
    </xdr:from>
    <xdr:to>
      <xdr:col>28</xdr:col>
      <xdr:colOff>365125</xdr:colOff>
      <xdr:row>59</xdr:row>
      <xdr:rowOff>109445</xdr:rowOff>
    </xdr:to>
    <xdr:sp macro="" textlink="">
      <xdr:nvSpPr>
        <xdr:cNvPr id="809" name="円/楕円 808"/>
        <xdr:cNvSpPr/>
      </xdr:nvSpPr>
      <xdr:spPr>
        <a:xfrm>
          <a:off x="19494500" y="101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100572</xdr:rowOff>
    </xdr:from>
    <xdr:ext cx="469744" cy="259045"/>
    <xdr:sp macro="" textlink="">
      <xdr:nvSpPr>
        <xdr:cNvPr id="810" name="テキスト ボックス 809"/>
        <xdr:cNvSpPr txBox="1"/>
      </xdr:nvSpPr>
      <xdr:spPr>
        <a:xfrm>
          <a:off x="19310427" y="1021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171131</xdr:rowOff>
    </xdr:from>
    <xdr:to>
      <xdr:col>27</xdr:col>
      <xdr:colOff>161925</xdr:colOff>
      <xdr:row>59</xdr:row>
      <xdr:rowOff>101281</xdr:rowOff>
    </xdr:to>
    <xdr:sp macro="" textlink="">
      <xdr:nvSpPr>
        <xdr:cNvPr id="811" name="円/楕円 810"/>
        <xdr:cNvSpPr/>
      </xdr:nvSpPr>
      <xdr:spPr>
        <a:xfrm>
          <a:off x="18605500" y="101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92408</xdr:rowOff>
    </xdr:from>
    <xdr:ext cx="469744" cy="259045"/>
    <xdr:sp macro="" textlink="">
      <xdr:nvSpPr>
        <xdr:cNvPr id="812" name="テキスト ボックス 811"/>
        <xdr:cNvSpPr txBox="1"/>
      </xdr:nvSpPr>
      <xdr:spPr>
        <a:xfrm>
          <a:off x="18421427" y="10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135781</xdr:rowOff>
    </xdr:from>
    <xdr:to>
      <xdr:col>32</xdr:col>
      <xdr:colOff>187325</xdr:colOff>
      <xdr:row>76</xdr:row>
      <xdr:rowOff>149399</xdr:rowOff>
    </xdr:to>
    <xdr:cxnSp macro="">
      <xdr:nvCxnSpPr>
        <xdr:cNvPr id="844" name="直線コネクタ 843"/>
        <xdr:cNvCxnSpPr/>
      </xdr:nvCxnSpPr>
      <xdr:spPr>
        <a:xfrm flipV="1">
          <a:off x="21323300" y="13165981"/>
          <a:ext cx="8382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149399</xdr:rowOff>
    </xdr:from>
    <xdr:to>
      <xdr:col>31</xdr:col>
      <xdr:colOff>34925</xdr:colOff>
      <xdr:row>77</xdr:row>
      <xdr:rowOff>35523</xdr:rowOff>
    </xdr:to>
    <xdr:cxnSp macro="">
      <xdr:nvCxnSpPr>
        <xdr:cNvPr id="847" name="直線コネクタ 846"/>
        <xdr:cNvCxnSpPr/>
      </xdr:nvCxnSpPr>
      <xdr:spPr>
        <a:xfrm flipV="1">
          <a:off x="20434300" y="13179599"/>
          <a:ext cx="889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35523</xdr:rowOff>
    </xdr:from>
    <xdr:to>
      <xdr:col>29</xdr:col>
      <xdr:colOff>517525</xdr:colOff>
      <xdr:row>77</xdr:row>
      <xdr:rowOff>65078</xdr:rowOff>
    </xdr:to>
    <xdr:cxnSp macro="">
      <xdr:nvCxnSpPr>
        <xdr:cNvPr id="850" name="直線コネクタ 849"/>
        <xdr:cNvCxnSpPr/>
      </xdr:nvCxnSpPr>
      <xdr:spPr>
        <a:xfrm flipV="1">
          <a:off x="19545300" y="13237173"/>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65078</xdr:rowOff>
    </xdr:from>
    <xdr:to>
      <xdr:col>28</xdr:col>
      <xdr:colOff>314325</xdr:colOff>
      <xdr:row>77</xdr:row>
      <xdr:rowOff>69617</xdr:rowOff>
    </xdr:to>
    <xdr:cxnSp macro="">
      <xdr:nvCxnSpPr>
        <xdr:cNvPr id="853" name="直線コネクタ 852"/>
        <xdr:cNvCxnSpPr/>
      </xdr:nvCxnSpPr>
      <xdr:spPr>
        <a:xfrm flipV="1">
          <a:off x="18656300" y="1326672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84981</xdr:rowOff>
    </xdr:from>
    <xdr:to>
      <xdr:col>32</xdr:col>
      <xdr:colOff>238125</xdr:colOff>
      <xdr:row>77</xdr:row>
      <xdr:rowOff>15131</xdr:rowOff>
    </xdr:to>
    <xdr:sp macro="" textlink="">
      <xdr:nvSpPr>
        <xdr:cNvPr id="863" name="円/楕円 862"/>
        <xdr:cNvSpPr/>
      </xdr:nvSpPr>
      <xdr:spPr>
        <a:xfrm>
          <a:off x="22110700" y="131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63408</xdr:rowOff>
    </xdr:from>
    <xdr:ext cx="534377" cy="259045"/>
    <xdr:sp macro="" textlink="">
      <xdr:nvSpPr>
        <xdr:cNvPr id="864" name="繰出金該当値テキスト"/>
        <xdr:cNvSpPr txBox="1"/>
      </xdr:nvSpPr>
      <xdr:spPr>
        <a:xfrm>
          <a:off x="22212300" y="130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49,240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98599</xdr:rowOff>
    </xdr:from>
    <xdr:to>
      <xdr:col>31</xdr:col>
      <xdr:colOff>85725</xdr:colOff>
      <xdr:row>77</xdr:row>
      <xdr:rowOff>28749</xdr:rowOff>
    </xdr:to>
    <xdr:sp macro="" textlink="">
      <xdr:nvSpPr>
        <xdr:cNvPr id="865" name="円/楕円 864"/>
        <xdr:cNvSpPr/>
      </xdr:nvSpPr>
      <xdr:spPr>
        <a:xfrm>
          <a:off x="21272500" y="131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19876</xdr:rowOff>
    </xdr:from>
    <xdr:ext cx="534377" cy="259045"/>
    <xdr:sp macro="" textlink="">
      <xdr:nvSpPr>
        <xdr:cNvPr id="866" name="テキスト ボックス 865"/>
        <xdr:cNvSpPr txBox="1"/>
      </xdr:nvSpPr>
      <xdr:spPr>
        <a:xfrm>
          <a:off x="21056111" y="132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156173</xdr:rowOff>
    </xdr:from>
    <xdr:to>
      <xdr:col>29</xdr:col>
      <xdr:colOff>568325</xdr:colOff>
      <xdr:row>77</xdr:row>
      <xdr:rowOff>86323</xdr:rowOff>
    </xdr:to>
    <xdr:sp macro="" textlink="">
      <xdr:nvSpPr>
        <xdr:cNvPr id="867" name="円/楕円 866"/>
        <xdr:cNvSpPr/>
      </xdr:nvSpPr>
      <xdr:spPr>
        <a:xfrm>
          <a:off x="20383500" y="131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77450</xdr:rowOff>
    </xdr:from>
    <xdr:ext cx="534377" cy="259045"/>
    <xdr:sp macro="" textlink="">
      <xdr:nvSpPr>
        <xdr:cNvPr id="868" name="テキスト ボックス 867"/>
        <xdr:cNvSpPr txBox="1"/>
      </xdr:nvSpPr>
      <xdr:spPr>
        <a:xfrm>
          <a:off x="20167111" y="132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14278</xdr:rowOff>
    </xdr:from>
    <xdr:to>
      <xdr:col>28</xdr:col>
      <xdr:colOff>365125</xdr:colOff>
      <xdr:row>77</xdr:row>
      <xdr:rowOff>115878</xdr:rowOff>
    </xdr:to>
    <xdr:sp macro="" textlink="">
      <xdr:nvSpPr>
        <xdr:cNvPr id="869" name="円/楕円 868"/>
        <xdr:cNvSpPr/>
      </xdr:nvSpPr>
      <xdr:spPr>
        <a:xfrm>
          <a:off x="19494500" y="132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107005</xdr:rowOff>
    </xdr:from>
    <xdr:ext cx="534377" cy="259045"/>
    <xdr:sp macro="" textlink="">
      <xdr:nvSpPr>
        <xdr:cNvPr id="870" name="テキスト ボックス 869"/>
        <xdr:cNvSpPr txBox="1"/>
      </xdr:nvSpPr>
      <xdr:spPr>
        <a:xfrm>
          <a:off x="19278111" y="133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18817</xdr:rowOff>
    </xdr:from>
    <xdr:to>
      <xdr:col>27</xdr:col>
      <xdr:colOff>161925</xdr:colOff>
      <xdr:row>77</xdr:row>
      <xdr:rowOff>120417</xdr:rowOff>
    </xdr:to>
    <xdr:sp macro="" textlink="">
      <xdr:nvSpPr>
        <xdr:cNvPr id="871" name="円/楕円 870"/>
        <xdr:cNvSpPr/>
      </xdr:nvSpPr>
      <xdr:spPr>
        <a:xfrm>
          <a:off x="18605500" y="132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111544</xdr:rowOff>
    </xdr:from>
    <xdr:ext cx="534377" cy="259045"/>
    <xdr:sp macro="" textlink="">
      <xdr:nvSpPr>
        <xdr:cNvPr id="872" name="テキスト ボックス 871"/>
        <xdr:cNvSpPr txBox="1"/>
      </xdr:nvSpPr>
      <xdr:spPr>
        <a:xfrm>
          <a:off x="18389111" y="133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保育所の民営化や、本庁職員・小中学校等現業職の採用を抑制してきたことにより、類似団体、県平均を下回っている。物件費については、経常経費の削減に努めてきたことにより全国平均を下回っているが、今後電算システム保守委託料などの民間委託業務の増加等により増加が見込まれる。扶助費については、被保護世帯の割合が全国平均を上回っていることや、子育て支援施策の拡充により、増加傾向にあり類似団体・全国平均を上回っている。補助費等については、市が支出する補助金について定期的に見直しを行い、その必要性を精査してきたことにより全国平均を下回っている。普通建設事業費については、後年度の公債費負担が過大にならないように事業をおこなってきたが、</a:t>
          </a:r>
          <a:r>
            <a:rPr kumimoji="1" lang="en-US" altLang="ja-JP" sz="1300">
              <a:latin typeface="ＭＳ Ｐゴシック"/>
            </a:rPr>
            <a:t>H25</a:t>
          </a:r>
          <a:r>
            <a:rPr kumimoji="1" lang="ja-JP" altLang="en-US" sz="1300">
              <a:latin typeface="ＭＳ Ｐゴシック"/>
            </a:rPr>
            <a:t>は津波・地震対策、</a:t>
          </a:r>
          <a:r>
            <a:rPr kumimoji="1" lang="en-US" altLang="ja-JP" sz="1300">
              <a:latin typeface="ＭＳ Ｐゴシック"/>
            </a:rPr>
            <a:t>H28</a:t>
          </a:r>
          <a:r>
            <a:rPr kumimoji="1" lang="ja-JP" altLang="en-US" sz="1300">
              <a:latin typeface="ＭＳ Ｐゴシック"/>
            </a:rPr>
            <a:t>は給食センターや小中学校の非構造部材耐震化等により増加している。公債費については、公債費負担適正化計画に基づいて普通建設事業を行ってきたことにより、全国平均を下回っている。繰出金については、後期高齢者医療特別会計への繰出金の増等により増加傾向にあり、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48,056
47,807
125.30
22,578,120
21,747,102
588,618
11,229,909
18,514,970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78930</xdr:rowOff>
    </xdr:from>
    <xdr:to>
      <xdr:col>6</xdr:col>
      <xdr:colOff>511175</xdr:colOff>
      <xdr:row>36</xdr:row>
      <xdr:rowOff>85598</xdr:rowOff>
    </xdr:to>
    <xdr:cxnSp macro="">
      <xdr:nvCxnSpPr>
        <xdr:cNvPr id="61" name="直線コネクタ 60"/>
        <xdr:cNvCxnSpPr/>
      </xdr:nvCxnSpPr>
      <xdr:spPr>
        <a:xfrm flipV="1">
          <a:off x="3797300" y="6251130"/>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85598</xdr:rowOff>
    </xdr:from>
    <xdr:to>
      <xdr:col>5</xdr:col>
      <xdr:colOff>358775</xdr:colOff>
      <xdr:row>36</xdr:row>
      <xdr:rowOff>90551</xdr:rowOff>
    </xdr:to>
    <xdr:cxnSp macro="">
      <xdr:nvCxnSpPr>
        <xdr:cNvPr id="64" name="直線コネクタ 63"/>
        <xdr:cNvCxnSpPr/>
      </xdr:nvCxnSpPr>
      <xdr:spPr>
        <a:xfrm flipV="1">
          <a:off x="2908300" y="625779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77216</xdr:rowOff>
    </xdr:from>
    <xdr:to>
      <xdr:col>4</xdr:col>
      <xdr:colOff>155575</xdr:colOff>
      <xdr:row>36</xdr:row>
      <xdr:rowOff>90551</xdr:rowOff>
    </xdr:to>
    <xdr:cxnSp macro="">
      <xdr:nvCxnSpPr>
        <xdr:cNvPr id="67" name="直線コネクタ 66"/>
        <xdr:cNvCxnSpPr/>
      </xdr:nvCxnSpPr>
      <xdr:spPr>
        <a:xfrm>
          <a:off x="2019300" y="624941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41021</xdr:rowOff>
    </xdr:from>
    <xdr:to>
      <xdr:col>2</xdr:col>
      <xdr:colOff>638175</xdr:colOff>
      <xdr:row>36</xdr:row>
      <xdr:rowOff>77216</xdr:rowOff>
    </xdr:to>
    <xdr:cxnSp macro="">
      <xdr:nvCxnSpPr>
        <xdr:cNvPr id="70" name="直線コネクタ 69"/>
        <xdr:cNvCxnSpPr/>
      </xdr:nvCxnSpPr>
      <xdr:spPr>
        <a:xfrm>
          <a:off x="1130300" y="621322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28130</xdr:rowOff>
    </xdr:from>
    <xdr:to>
      <xdr:col>6</xdr:col>
      <xdr:colOff>561975</xdr:colOff>
      <xdr:row>36</xdr:row>
      <xdr:rowOff>129730</xdr:rowOff>
    </xdr:to>
    <xdr:sp macro="" textlink="">
      <xdr:nvSpPr>
        <xdr:cNvPr id="80" name="円/楕円 79"/>
        <xdr:cNvSpPr/>
      </xdr:nvSpPr>
      <xdr:spPr>
        <a:xfrm>
          <a:off x="4584700" y="62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6557</xdr:rowOff>
    </xdr:from>
    <xdr:ext cx="469744" cy="259045"/>
    <xdr:sp macro="" textlink="">
      <xdr:nvSpPr>
        <xdr:cNvPr id="81" name="議会費該当値テキスト"/>
        <xdr:cNvSpPr txBox="1"/>
      </xdr:nvSpPr>
      <xdr:spPr>
        <a:xfrm>
          <a:off x="4686300" y="617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34798</xdr:rowOff>
    </xdr:from>
    <xdr:to>
      <xdr:col>5</xdr:col>
      <xdr:colOff>409575</xdr:colOff>
      <xdr:row>36</xdr:row>
      <xdr:rowOff>136398</xdr:rowOff>
    </xdr:to>
    <xdr:sp macro="" textlink="">
      <xdr:nvSpPr>
        <xdr:cNvPr id="82" name="円/楕円 81"/>
        <xdr:cNvSpPr/>
      </xdr:nvSpPr>
      <xdr:spPr>
        <a:xfrm>
          <a:off x="3746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127525</xdr:rowOff>
    </xdr:from>
    <xdr:ext cx="469744" cy="259045"/>
    <xdr:sp macro="" textlink="">
      <xdr:nvSpPr>
        <xdr:cNvPr id="83" name="テキスト ボックス 82"/>
        <xdr:cNvSpPr txBox="1"/>
      </xdr:nvSpPr>
      <xdr:spPr>
        <a:xfrm>
          <a:off x="356242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39751</xdr:rowOff>
    </xdr:from>
    <xdr:to>
      <xdr:col>4</xdr:col>
      <xdr:colOff>206375</xdr:colOff>
      <xdr:row>36</xdr:row>
      <xdr:rowOff>141351</xdr:rowOff>
    </xdr:to>
    <xdr:sp macro="" textlink="">
      <xdr:nvSpPr>
        <xdr:cNvPr id="84" name="円/楕円 83"/>
        <xdr:cNvSpPr/>
      </xdr:nvSpPr>
      <xdr:spPr>
        <a:xfrm>
          <a:off x="2857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132478</xdr:rowOff>
    </xdr:from>
    <xdr:ext cx="469744" cy="259045"/>
    <xdr:sp macro="" textlink="">
      <xdr:nvSpPr>
        <xdr:cNvPr id="85" name="テキスト ボックス 84"/>
        <xdr:cNvSpPr txBox="1"/>
      </xdr:nvSpPr>
      <xdr:spPr>
        <a:xfrm>
          <a:off x="2673427"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26416</xdr:rowOff>
    </xdr:from>
    <xdr:to>
      <xdr:col>3</xdr:col>
      <xdr:colOff>3175</xdr:colOff>
      <xdr:row>36</xdr:row>
      <xdr:rowOff>128016</xdr:rowOff>
    </xdr:to>
    <xdr:sp macro="" textlink="">
      <xdr:nvSpPr>
        <xdr:cNvPr id="86" name="円/楕円 85"/>
        <xdr:cNvSpPr/>
      </xdr:nvSpPr>
      <xdr:spPr>
        <a:xfrm>
          <a:off x="1968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119143</xdr:rowOff>
    </xdr:from>
    <xdr:ext cx="469744" cy="259045"/>
    <xdr:sp macro="" textlink="">
      <xdr:nvSpPr>
        <xdr:cNvPr id="87" name="テキスト ボックス 86"/>
        <xdr:cNvSpPr txBox="1"/>
      </xdr:nvSpPr>
      <xdr:spPr>
        <a:xfrm>
          <a:off x="1784427"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161671</xdr:rowOff>
    </xdr:from>
    <xdr:to>
      <xdr:col>1</xdr:col>
      <xdr:colOff>485775</xdr:colOff>
      <xdr:row>36</xdr:row>
      <xdr:rowOff>91821</xdr:rowOff>
    </xdr:to>
    <xdr:sp macro="" textlink="">
      <xdr:nvSpPr>
        <xdr:cNvPr id="88" name="円/楕円 87"/>
        <xdr:cNvSpPr/>
      </xdr:nvSpPr>
      <xdr:spPr>
        <a:xfrm>
          <a:off x="1079500" y="61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82948</xdr:rowOff>
    </xdr:from>
    <xdr:ext cx="469744" cy="259045"/>
    <xdr:sp macro="" textlink="">
      <xdr:nvSpPr>
        <xdr:cNvPr id="89" name="テキスト ボックス 88"/>
        <xdr:cNvSpPr txBox="1"/>
      </xdr:nvSpPr>
      <xdr:spPr>
        <a:xfrm>
          <a:off x="895427" y="62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119986</xdr:rowOff>
    </xdr:from>
    <xdr:to>
      <xdr:col>6</xdr:col>
      <xdr:colOff>511175</xdr:colOff>
      <xdr:row>57</xdr:row>
      <xdr:rowOff>132787</xdr:rowOff>
    </xdr:to>
    <xdr:cxnSp macro="">
      <xdr:nvCxnSpPr>
        <xdr:cNvPr id="116" name="直線コネクタ 115"/>
        <xdr:cNvCxnSpPr/>
      </xdr:nvCxnSpPr>
      <xdr:spPr>
        <a:xfrm>
          <a:off x="3797300" y="9892636"/>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73063</xdr:rowOff>
    </xdr:from>
    <xdr:to>
      <xdr:col>5</xdr:col>
      <xdr:colOff>358775</xdr:colOff>
      <xdr:row>57</xdr:row>
      <xdr:rowOff>119986</xdr:rowOff>
    </xdr:to>
    <xdr:cxnSp macro="">
      <xdr:nvCxnSpPr>
        <xdr:cNvPr id="119" name="直線コネクタ 118"/>
        <xdr:cNvCxnSpPr/>
      </xdr:nvCxnSpPr>
      <xdr:spPr>
        <a:xfrm>
          <a:off x="2908300" y="9845713"/>
          <a:ext cx="889000" cy="4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73063</xdr:rowOff>
    </xdr:from>
    <xdr:to>
      <xdr:col>4</xdr:col>
      <xdr:colOff>155575</xdr:colOff>
      <xdr:row>57</xdr:row>
      <xdr:rowOff>74128</xdr:rowOff>
    </xdr:to>
    <xdr:cxnSp macro="">
      <xdr:nvCxnSpPr>
        <xdr:cNvPr id="122" name="直線コネクタ 121"/>
        <xdr:cNvCxnSpPr/>
      </xdr:nvCxnSpPr>
      <xdr:spPr>
        <a:xfrm flipV="1">
          <a:off x="2019300" y="9845713"/>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74128</xdr:rowOff>
    </xdr:from>
    <xdr:to>
      <xdr:col>2</xdr:col>
      <xdr:colOff>638175</xdr:colOff>
      <xdr:row>57</xdr:row>
      <xdr:rowOff>128142</xdr:rowOff>
    </xdr:to>
    <xdr:cxnSp macro="">
      <xdr:nvCxnSpPr>
        <xdr:cNvPr id="125" name="直線コネクタ 124"/>
        <xdr:cNvCxnSpPr/>
      </xdr:nvCxnSpPr>
      <xdr:spPr>
        <a:xfrm flipV="1">
          <a:off x="1130300" y="9846778"/>
          <a:ext cx="889000" cy="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81987</xdr:rowOff>
    </xdr:from>
    <xdr:to>
      <xdr:col>6</xdr:col>
      <xdr:colOff>561975</xdr:colOff>
      <xdr:row>58</xdr:row>
      <xdr:rowOff>12137</xdr:rowOff>
    </xdr:to>
    <xdr:sp macro="" textlink="">
      <xdr:nvSpPr>
        <xdr:cNvPr id="135" name="円/楕円 134"/>
        <xdr:cNvSpPr/>
      </xdr:nvSpPr>
      <xdr:spPr>
        <a:xfrm>
          <a:off x="4584700" y="98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168364</xdr:rowOff>
    </xdr:from>
    <xdr:ext cx="534377" cy="259045"/>
    <xdr:sp macro="" textlink="">
      <xdr:nvSpPr>
        <xdr:cNvPr id="136" name="総務費該当値テキスト"/>
        <xdr:cNvSpPr txBox="1"/>
      </xdr:nvSpPr>
      <xdr:spPr>
        <a:xfrm>
          <a:off x="4686300" y="97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69186</xdr:rowOff>
    </xdr:from>
    <xdr:to>
      <xdr:col>5</xdr:col>
      <xdr:colOff>409575</xdr:colOff>
      <xdr:row>57</xdr:row>
      <xdr:rowOff>170786</xdr:rowOff>
    </xdr:to>
    <xdr:sp macro="" textlink="">
      <xdr:nvSpPr>
        <xdr:cNvPr id="137" name="円/楕円 136"/>
        <xdr:cNvSpPr/>
      </xdr:nvSpPr>
      <xdr:spPr>
        <a:xfrm>
          <a:off x="3746500" y="984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161913</xdr:rowOff>
    </xdr:from>
    <xdr:ext cx="534377" cy="259045"/>
    <xdr:sp macro="" textlink="">
      <xdr:nvSpPr>
        <xdr:cNvPr id="138" name="テキスト ボックス 137"/>
        <xdr:cNvSpPr txBox="1"/>
      </xdr:nvSpPr>
      <xdr:spPr>
        <a:xfrm>
          <a:off x="3530111" y="993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22263</xdr:rowOff>
    </xdr:from>
    <xdr:to>
      <xdr:col>4</xdr:col>
      <xdr:colOff>206375</xdr:colOff>
      <xdr:row>57</xdr:row>
      <xdr:rowOff>123863</xdr:rowOff>
    </xdr:to>
    <xdr:sp macro="" textlink="">
      <xdr:nvSpPr>
        <xdr:cNvPr id="139" name="円/楕円 138"/>
        <xdr:cNvSpPr/>
      </xdr:nvSpPr>
      <xdr:spPr>
        <a:xfrm>
          <a:off x="2857500" y="97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114990</xdr:rowOff>
    </xdr:from>
    <xdr:ext cx="534377" cy="259045"/>
    <xdr:sp macro="" textlink="">
      <xdr:nvSpPr>
        <xdr:cNvPr id="140" name="テキスト ボックス 139"/>
        <xdr:cNvSpPr txBox="1"/>
      </xdr:nvSpPr>
      <xdr:spPr>
        <a:xfrm>
          <a:off x="2641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23328</xdr:rowOff>
    </xdr:from>
    <xdr:to>
      <xdr:col>3</xdr:col>
      <xdr:colOff>3175</xdr:colOff>
      <xdr:row>57</xdr:row>
      <xdr:rowOff>124928</xdr:rowOff>
    </xdr:to>
    <xdr:sp macro="" textlink="">
      <xdr:nvSpPr>
        <xdr:cNvPr id="141" name="円/楕円 140"/>
        <xdr:cNvSpPr/>
      </xdr:nvSpPr>
      <xdr:spPr>
        <a:xfrm>
          <a:off x="1968500" y="97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116055</xdr:rowOff>
    </xdr:from>
    <xdr:ext cx="534377" cy="259045"/>
    <xdr:sp macro="" textlink="">
      <xdr:nvSpPr>
        <xdr:cNvPr id="142" name="テキスト ボックス 141"/>
        <xdr:cNvSpPr txBox="1"/>
      </xdr:nvSpPr>
      <xdr:spPr>
        <a:xfrm>
          <a:off x="1752111" y="98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77342</xdr:rowOff>
    </xdr:from>
    <xdr:to>
      <xdr:col>1</xdr:col>
      <xdr:colOff>485775</xdr:colOff>
      <xdr:row>58</xdr:row>
      <xdr:rowOff>7492</xdr:rowOff>
    </xdr:to>
    <xdr:sp macro="" textlink="">
      <xdr:nvSpPr>
        <xdr:cNvPr id="143" name="円/楕円 142"/>
        <xdr:cNvSpPr/>
      </xdr:nvSpPr>
      <xdr:spPr>
        <a:xfrm>
          <a:off x="1079500" y="98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170069</xdr:rowOff>
    </xdr:from>
    <xdr:ext cx="534377" cy="259045"/>
    <xdr:sp macro="" textlink="">
      <xdr:nvSpPr>
        <xdr:cNvPr id="144" name="テキスト ボックス 143"/>
        <xdr:cNvSpPr txBox="1"/>
      </xdr:nvSpPr>
      <xdr:spPr>
        <a:xfrm>
          <a:off x="863111" y="994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46148</xdr:rowOff>
    </xdr:from>
    <xdr:to>
      <xdr:col>6</xdr:col>
      <xdr:colOff>511175</xdr:colOff>
      <xdr:row>76</xdr:row>
      <xdr:rowOff>75313</xdr:rowOff>
    </xdr:to>
    <xdr:cxnSp macro="">
      <xdr:nvCxnSpPr>
        <xdr:cNvPr id="172" name="直線コネクタ 171"/>
        <xdr:cNvCxnSpPr/>
      </xdr:nvCxnSpPr>
      <xdr:spPr>
        <a:xfrm flipV="1">
          <a:off x="3797300" y="13076348"/>
          <a:ext cx="8382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75313</xdr:rowOff>
    </xdr:from>
    <xdr:to>
      <xdr:col>5</xdr:col>
      <xdr:colOff>358775</xdr:colOff>
      <xdr:row>76</xdr:row>
      <xdr:rowOff>107961</xdr:rowOff>
    </xdr:to>
    <xdr:cxnSp macro="">
      <xdr:nvCxnSpPr>
        <xdr:cNvPr id="175" name="直線コネクタ 174"/>
        <xdr:cNvCxnSpPr/>
      </xdr:nvCxnSpPr>
      <xdr:spPr>
        <a:xfrm flipV="1">
          <a:off x="2908300" y="13105513"/>
          <a:ext cx="889000" cy="3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107961</xdr:rowOff>
    </xdr:from>
    <xdr:to>
      <xdr:col>4</xdr:col>
      <xdr:colOff>155575</xdr:colOff>
      <xdr:row>76</xdr:row>
      <xdr:rowOff>152735</xdr:rowOff>
    </xdr:to>
    <xdr:cxnSp macro="">
      <xdr:nvCxnSpPr>
        <xdr:cNvPr id="178" name="直線コネクタ 177"/>
        <xdr:cNvCxnSpPr/>
      </xdr:nvCxnSpPr>
      <xdr:spPr>
        <a:xfrm flipV="1">
          <a:off x="2019300" y="13138161"/>
          <a:ext cx="889000" cy="4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152735</xdr:rowOff>
    </xdr:from>
    <xdr:to>
      <xdr:col>2</xdr:col>
      <xdr:colOff>638175</xdr:colOff>
      <xdr:row>76</xdr:row>
      <xdr:rowOff>159369</xdr:rowOff>
    </xdr:to>
    <xdr:cxnSp macro="">
      <xdr:nvCxnSpPr>
        <xdr:cNvPr id="181" name="直線コネクタ 180"/>
        <xdr:cNvCxnSpPr/>
      </xdr:nvCxnSpPr>
      <xdr:spPr>
        <a:xfrm flipV="1">
          <a:off x="1130300" y="13182935"/>
          <a:ext cx="889000" cy="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166798</xdr:rowOff>
    </xdr:from>
    <xdr:to>
      <xdr:col>6</xdr:col>
      <xdr:colOff>561975</xdr:colOff>
      <xdr:row>76</xdr:row>
      <xdr:rowOff>96948</xdr:rowOff>
    </xdr:to>
    <xdr:sp macro="" textlink="">
      <xdr:nvSpPr>
        <xdr:cNvPr id="191" name="円/楕円 190"/>
        <xdr:cNvSpPr/>
      </xdr:nvSpPr>
      <xdr:spPr>
        <a:xfrm>
          <a:off x="4584700" y="130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18225</xdr:rowOff>
    </xdr:from>
    <xdr:ext cx="599010" cy="259045"/>
    <xdr:sp macro="" textlink="">
      <xdr:nvSpPr>
        <xdr:cNvPr id="192" name="民生費該当値テキスト"/>
        <xdr:cNvSpPr txBox="1"/>
      </xdr:nvSpPr>
      <xdr:spPr>
        <a:xfrm>
          <a:off x="4686300" y="128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195,462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24513</xdr:rowOff>
    </xdr:from>
    <xdr:to>
      <xdr:col>5</xdr:col>
      <xdr:colOff>409575</xdr:colOff>
      <xdr:row>76</xdr:row>
      <xdr:rowOff>126113</xdr:rowOff>
    </xdr:to>
    <xdr:sp macro="" textlink="">
      <xdr:nvSpPr>
        <xdr:cNvPr id="193" name="円/楕円 192"/>
        <xdr:cNvSpPr/>
      </xdr:nvSpPr>
      <xdr:spPr>
        <a:xfrm>
          <a:off x="3746500" y="130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142639</xdr:rowOff>
    </xdr:from>
    <xdr:ext cx="599010" cy="259045"/>
    <xdr:sp macro="" textlink="">
      <xdr:nvSpPr>
        <xdr:cNvPr id="194" name="テキスト ボックス 193"/>
        <xdr:cNvSpPr txBox="1"/>
      </xdr:nvSpPr>
      <xdr:spPr>
        <a:xfrm>
          <a:off x="3497794" y="1282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189,083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57161</xdr:rowOff>
    </xdr:from>
    <xdr:to>
      <xdr:col>4</xdr:col>
      <xdr:colOff>206375</xdr:colOff>
      <xdr:row>76</xdr:row>
      <xdr:rowOff>158761</xdr:rowOff>
    </xdr:to>
    <xdr:sp macro="" textlink="">
      <xdr:nvSpPr>
        <xdr:cNvPr id="195" name="円/楕円 194"/>
        <xdr:cNvSpPr/>
      </xdr:nvSpPr>
      <xdr:spPr>
        <a:xfrm>
          <a:off x="2857500" y="130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3838</xdr:rowOff>
    </xdr:from>
    <xdr:ext cx="599010" cy="259045"/>
    <xdr:sp macro="" textlink="">
      <xdr:nvSpPr>
        <xdr:cNvPr id="196" name="テキスト ボックス 195"/>
        <xdr:cNvSpPr txBox="1"/>
      </xdr:nvSpPr>
      <xdr:spPr>
        <a:xfrm>
          <a:off x="2608794" y="1286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181,942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101935</xdr:rowOff>
    </xdr:from>
    <xdr:to>
      <xdr:col>3</xdr:col>
      <xdr:colOff>3175</xdr:colOff>
      <xdr:row>77</xdr:row>
      <xdr:rowOff>32085</xdr:rowOff>
    </xdr:to>
    <xdr:sp macro="" textlink="">
      <xdr:nvSpPr>
        <xdr:cNvPr id="197" name="円/楕円 196"/>
        <xdr:cNvSpPr/>
      </xdr:nvSpPr>
      <xdr:spPr>
        <a:xfrm>
          <a:off x="1968500" y="131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48612</xdr:rowOff>
    </xdr:from>
    <xdr:ext cx="599010" cy="259045"/>
    <xdr:sp macro="" textlink="">
      <xdr:nvSpPr>
        <xdr:cNvPr id="198" name="テキスト ボックス 197"/>
        <xdr:cNvSpPr txBox="1"/>
      </xdr:nvSpPr>
      <xdr:spPr>
        <a:xfrm>
          <a:off x="1719794" y="1290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108569</xdr:rowOff>
    </xdr:from>
    <xdr:to>
      <xdr:col>1</xdr:col>
      <xdr:colOff>485775</xdr:colOff>
      <xdr:row>77</xdr:row>
      <xdr:rowOff>38719</xdr:rowOff>
    </xdr:to>
    <xdr:sp macro="" textlink="">
      <xdr:nvSpPr>
        <xdr:cNvPr id="199" name="円/楕円 198"/>
        <xdr:cNvSpPr/>
      </xdr:nvSpPr>
      <xdr:spPr>
        <a:xfrm>
          <a:off x="1079500" y="131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55246</xdr:rowOff>
    </xdr:from>
    <xdr:ext cx="599010" cy="259045"/>
    <xdr:sp macro="" textlink="">
      <xdr:nvSpPr>
        <xdr:cNvPr id="200" name="テキスト ボックス 199"/>
        <xdr:cNvSpPr txBox="1"/>
      </xdr:nvSpPr>
      <xdr:spPr>
        <a:xfrm>
          <a:off x="830794" y="1291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39368</xdr:rowOff>
    </xdr:from>
    <xdr:to>
      <xdr:col>6</xdr:col>
      <xdr:colOff>511175</xdr:colOff>
      <xdr:row>97</xdr:row>
      <xdr:rowOff>42036</xdr:rowOff>
    </xdr:to>
    <xdr:cxnSp macro="">
      <xdr:nvCxnSpPr>
        <xdr:cNvPr id="225" name="直線コネクタ 224"/>
        <xdr:cNvCxnSpPr/>
      </xdr:nvCxnSpPr>
      <xdr:spPr>
        <a:xfrm flipV="1">
          <a:off x="3797300" y="16670018"/>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36390</xdr:rowOff>
    </xdr:from>
    <xdr:to>
      <xdr:col>5</xdr:col>
      <xdr:colOff>358775</xdr:colOff>
      <xdr:row>97</xdr:row>
      <xdr:rowOff>42036</xdr:rowOff>
    </xdr:to>
    <xdr:cxnSp macro="">
      <xdr:nvCxnSpPr>
        <xdr:cNvPr id="228" name="直線コネクタ 227"/>
        <xdr:cNvCxnSpPr/>
      </xdr:nvCxnSpPr>
      <xdr:spPr>
        <a:xfrm>
          <a:off x="2908300" y="16667040"/>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36390</xdr:rowOff>
    </xdr:from>
    <xdr:to>
      <xdr:col>4</xdr:col>
      <xdr:colOff>155575</xdr:colOff>
      <xdr:row>97</xdr:row>
      <xdr:rowOff>53020</xdr:rowOff>
    </xdr:to>
    <xdr:cxnSp macro="">
      <xdr:nvCxnSpPr>
        <xdr:cNvPr id="231" name="直線コネクタ 230"/>
        <xdr:cNvCxnSpPr/>
      </xdr:nvCxnSpPr>
      <xdr:spPr>
        <a:xfrm flipV="1">
          <a:off x="2019300" y="16667040"/>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41853</xdr:rowOff>
    </xdr:from>
    <xdr:to>
      <xdr:col>2</xdr:col>
      <xdr:colOff>638175</xdr:colOff>
      <xdr:row>97</xdr:row>
      <xdr:rowOff>53020</xdr:rowOff>
    </xdr:to>
    <xdr:cxnSp macro="">
      <xdr:nvCxnSpPr>
        <xdr:cNvPr id="234" name="直線コネクタ 233"/>
        <xdr:cNvCxnSpPr/>
      </xdr:nvCxnSpPr>
      <xdr:spPr>
        <a:xfrm>
          <a:off x="1130300" y="16672503"/>
          <a:ext cx="889000" cy="1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160018</xdr:rowOff>
    </xdr:from>
    <xdr:to>
      <xdr:col>6</xdr:col>
      <xdr:colOff>561975</xdr:colOff>
      <xdr:row>97</xdr:row>
      <xdr:rowOff>90168</xdr:rowOff>
    </xdr:to>
    <xdr:sp macro="" textlink="">
      <xdr:nvSpPr>
        <xdr:cNvPr id="244" name="円/楕円 243"/>
        <xdr:cNvSpPr/>
      </xdr:nvSpPr>
      <xdr:spPr>
        <a:xfrm>
          <a:off x="4584700" y="166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74945</xdr:rowOff>
    </xdr:from>
    <xdr:ext cx="534377" cy="259045"/>
    <xdr:sp macro="" textlink="">
      <xdr:nvSpPr>
        <xdr:cNvPr id="245" name="衛生費該当値テキスト"/>
        <xdr:cNvSpPr txBox="1"/>
      </xdr:nvSpPr>
      <xdr:spPr>
        <a:xfrm>
          <a:off x="4686300" y="1653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162686</xdr:rowOff>
    </xdr:from>
    <xdr:to>
      <xdr:col>5</xdr:col>
      <xdr:colOff>409575</xdr:colOff>
      <xdr:row>97</xdr:row>
      <xdr:rowOff>92836</xdr:rowOff>
    </xdr:to>
    <xdr:sp macro="" textlink="">
      <xdr:nvSpPr>
        <xdr:cNvPr id="246" name="円/楕円 245"/>
        <xdr:cNvSpPr/>
      </xdr:nvSpPr>
      <xdr:spPr>
        <a:xfrm>
          <a:off x="3746500" y="16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83963</xdr:rowOff>
    </xdr:from>
    <xdr:ext cx="534377" cy="259045"/>
    <xdr:sp macro="" textlink="">
      <xdr:nvSpPr>
        <xdr:cNvPr id="247" name="テキスト ボックス 246"/>
        <xdr:cNvSpPr txBox="1"/>
      </xdr:nvSpPr>
      <xdr:spPr>
        <a:xfrm>
          <a:off x="3530111" y="167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157040</xdr:rowOff>
    </xdr:from>
    <xdr:to>
      <xdr:col>4</xdr:col>
      <xdr:colOff>206375</xdr:colOff>
      <xdr:row>97</xdr:row>
      <xdr:rowOff>87190</xdr:rowOff>
    </xdr:to>
    <xdr:sp macro="" textlink="">
      <xdr:nvSpPr>
        <xdr:cNvPr id="248" name="円/楕円 247"/>
        <xdr:cNvSpPr/>
      </xdr:nvSpPr>
      <xdr:spPr>
        <a:xfrm>
          <a:off x="2857500" y="166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78317</xdr:rowOff>
    </xdr:from>
    <xdr:ext cx="534377" cy="259045"/>
    <xdr:sp macro="" textlink="">
      <xdr:nvSpPr>
        <xdr:cNvPr id="249" name="テキスト ボックス 248"/>
        <xdr:cNvSpPr txBox="1"/>
      </xdr:nvSpPr>
      <xdr:spPr>
        <a:xfrm>
          <a:off x="2641111" y="167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2220</xdr:rowOff>
    </xdr:from>
    <xdr:to>
      <xdr:col>3</xdr:col>
      <xdr:colOff>3175</xdr:colOff>
      <xdr:row>97</xdr:row>
      <xdr:rowOff>103820</xdr:rowOff>
    </xdr:to>
    <xdr:sp macro="" textlink="">
      <xdr:nvSpPr>
        <xdr:cNvPr id="250" name="円/楕円 249"/>
        <xdr:cNvSpPr/>
      </xdr:nvSpPr>
      <xdr:spPr>
        <a:xfrm>
          <a:off x="1968500" y="166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94947</xdr:rowOff>
    </xdr:from>
    <xdr:ext cx="534377" cy="259045"/>
    <xdr:sp macro="" textlink="">
      <xdr:nvSpPr>
        <xdr:cNvPr id="251" name="テキスト ボックス 250"/>
        <xdr:cNvSpPr txBox="1"/>
      </xdr:nvSpPr>
      <xdr:spPr>
        <a:xfrm>
          <a:off x="1752111" y="1672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162503</xdr:rowOff>
    </xdr:from>
    <xdr:to>
      <xdr:col>1</xdr:col>
      <xdr:colOff>485775</xdr:colOff>
      <xdr:row>97</xdr:row>
      <xdr:rowOff>92653</xdr:rowOff>
    </xdr:to>
    <xdr:sp macro="" textlink="">
      <xdr:nvSpPr>
        <xdr:cNvPr id="252" name="円/楕円 251"/>
        <xdr:cNvSpPr/>
      </xdr:nvSpPr>
      <xdr:spPr>
        <a:xfrm>
          <a:off x="1079500" y="166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83780</xdr:rowOff>
    </xdr:from>
    <xdr:ext cx="534377" cy="259045"/>
    <xdr:sp macro="" textlink="">
      <xdr:nvSpPr>
        <xdr:cNvPr id="253" name="テキスト ボックス 252"/>
        <xdr:cNvSpPr txBox="1"/>
      </xdr:nvSpPr>
      <xdr:spPr>
        <a:xfrm>
          <a:off x="863111" y="167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97899</xdr:rowOff>
    </xdr:from>
    <xdr:to>
      <xdr:col>15</xdr:col>
      <xdr:colOff>180975</xdr:colOff>
      <xdr:row>38</xdr:row>
      <xdr:rowOff>137088</xdr:rowOff>
    </xdr:to>
    <xdr:cxnSp macro="">
      <xdr:nvCxnSpPr>
        <xdr:cNvPr id="284" name="直線コネクタ 283"/>
        <xdr:cNvCxnSpPr/>
      </xdr:nvCxnSpPr>
      <xdr:spPr>
        <a:xfrm>
          <a:off x="9639300" y="6441549"/>
          <a:ext cx="8382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154722</xdr:rowOff>
    </xdr:from>
    <xdr:to>
      <xdr:col>14</xdr:col>
      <xdr:colOff>28575</xdr:colOff>
      <xdr:row>37</xdr:row>
      <xdr:rowOff>97899</xdr:rowOff>
    </xdr:to>
    <xdr:cxnSp macro="">
      <xdr:nvCxnSpPr>
        <xdr:cNvPr id="287" name="直線コネクタ 286"/>
        <xdr:cNvCxnSpPr/>
      </xdr:nvCxnSpPr>
      <xdr:spPr>
        <a:xfrm>
          <a:off x="8750300" y="6155472"/>
          <a:ext cx="889000" cy="28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128270</xdr:rowOff>
    </xdr:from>
    <xdr:to>
      <xdr:col>12</xdr:col>
      <xdr:colOff>511175</xdr:colOff>
      <xdr:row>35</xdr:row>
      <xdr:rowOff>154722</xdr:rowOff>
    </xdr:to>
    <xdr:cxnSp macro="">
      <xdr:nvCxnSpPr>
        <xdr:cNvPr id="290" name="直線コネクタ 289"/>
        <xdr:cNvCxnSpPr/>
      </xdr:nvCxnSpPr>
      <xdr:spPr>
        <a:xfrm>
          <a:off x="7861300" y="5271770"/>
          <a:ext cx="889000" cy="88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128270</xdr:rowOff>
    </xdr:from>
    <xdr:to>
      <xdr:col>11</xdr:col>
      <xdr:colOff>307975</xdr:colOff>
      <xdr:row>32</xdr:row>
      <xdr:rowOff>82877</xdr:rowOff>
    </xdr:to>
    <xdr:cxnSp macro="">
      <xdr:nvCxnSpPr>
        <xdr:cNvPr id="293" name="直線コネクタ 292"/>
        <xdr:cNvCxnSpPr/>
      </xdr:nvCxnSpPr>
      <xdr:spPr>
        <a:xfrm flipV="1">
          <a:off x="6972300" y="5271770"/>
          <a:ext cx="889000" cy="2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86288</xdr:rowOff>
    </xdr:from>
    <xdr:to>
      <xdr:col>15</xdr:col>
      <xdr:colOff>231775</xdr:colOff>
      <xdr:row>39</xdr:row>
      <xdr:rowOff>16438</xdr:rowOff>
    </xdr:to>
    <xdr:sp macro="" textlink="">
      <xdr:nvSpPr>
        <xdr:cNvPr id="303" name="円/楕円 302"/>
        <xdr:cNvSpPr/>
      </xdr:nvSpPr>
      <xdr:spPr>
        <a:xfrm>
          <a:off x="104267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64715</xdr:rowOff>
    </xdr:from>
    <xdr:ext cx="378565" cy="259045"/>
    <xdr:sp macro="" textlink="">
      <xdr:nvSpPr>
        <xdr:cNvPr id="304" name="労働費該当値テキスト"/>
        <xdr:cNvSpPr txBox="1"/>
      </xdr:nvSpPr>
      <xdr:spPr>
        <a:xfrm>
          <a:off x="10528300" y="657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47099</xdr:rowOff>
    </xdr:from>
    <xdr:to>
      <xdr:col>14</xdr:col>
      <xdr:colOff>79375</xdr:colOff>
      <xdr:row>37</xdr:row>
      <xdr:rowOff>148699</xdr:rowOff>
    </xdr:to>
    <xdr:sp macro="" textlink="">
      <xdr:nvSpPr>
        <xdr:cNvPr id="305" name="円/楕円 304"/>
        <xdr:cNvSpPr/>
      </xdr:nvSpPr>
      <xdr:spPr>
        <a:xfrm>
          <a:off x="9588500" y="6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165226</xdr:rowOff>
    </xdr:from>
    <xdr:ext cx="469744" cy="259045"/>
    <xdr:sp macro="" textlink="">
      <xdr:nvSpPr>
        <xdr:cNvPr id="306" name="テキスト ボックス 305"/>
        <xdr:cNvSpPr txBox="1"/>
      </xdr:nvSpPr>
      <xdr:spPr>
        <a:xfrm>
          <a:off x="9404427" y="616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103922</xdr:rowOff>
    </xdr:from>
    <xdr:to>
      <xdr:col>12</xdr:col>
      <xdr:colOff>561975</xdr:colOff>
      <xdr:row>36</xdr:row>
      <xdr:rowOff>34072</xdr:rowOff>
    </xdr:to>
    <xdr:sp macro="" textlink="">
      <xdr:nvSpPr>
        <xdr:cNvPr id="307" name="円/楕円 306"/>
        <xdr:cNvSpPr/>
      </xdr:nvSpPr>
      <xdr:spPr>
        <a:xfrm>
          <a:off x="8699500" y="61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50599</xdr:rowOff>
    </xdr:from>
    <xdr:ext cx="469744" cy="259045"/>
    <xdr:sp macro="" textlink="">
      <xdr:nvSpPr>
        <xdr:cNvPr id="308" name="テキスト ボックス 307"/>
        <xdr:cNvSpPr txBox="1"/>
      </xdr:nvSpPr>
      <xdr:spPr>
        <a:xfrm>
          <a:off x="8515427" y="58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77470</xdr:rowOff>
    </xdr:from>
    <xdr:to>
      <xdr:col>11</xdr:col>
      <xdr:colOff>358775</xdr:colOff>
      <xdr:row>31</xdr:row>
      <xdr:rowOff>7620</xdr:rowOff>
    </xdr:to>
    <xdr:sp macro="" textlink="">
      <xdr:nvSpPr>
        <xdr:cNvPr id="309" name="円/楕円 308"/>
        <xdr:cNvSpPr/>
      </xdr:nvSpPr>
      <xdr:spPr>
        <a:xfrm>
          <a:off x="7810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24147</xdr:rowOff>
    </xdr:from>
    <xdr:ext cx="469744" cy="259045"/>
    <xdr:sp macro="" textlink="">
      <xdr:nvSpPr>
        <xdr:cNvPr id="310" name="テキスト ボックス 309"/>
        <xdr:cNvSpPr txBox="1"/>
      </xdr:nvSpPr>
      <xdr:spPr>
        <a:xfrm>
          <a:off x="7626427" y="49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32077</xdr:rowOff>
    </xdr:from>
    <xdr:to>
      <xdr:col>10</xdr:col>
      <xdr:colOff>155575</xdr:colOff>
      <xdr:row>32</xdr:row>
      <xdr:rowOff>133677</xdr:rowOff>
    </xdr:to>
    <xdr:sp macro="" textlink="">
      <xdr:nvSpPr>
        <xdr:cNvPr id="311" name="円/楕円 310"/>
        <xdr:cNvSpPr/>
      </xdr:nvSpPr>
      <xdr:spPr>
        <a:xfrm>
          <a:off x="6921500" y="55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150204</xdr:rowOff>
    </xdr:from>
    <xdr:ext cx="469744" cy="259045"/>
    <xdr:sp macro="" textlink="">
      <xdr:nvSpPr>
        <xdr:cNvPr id="312" name="テキスト ボックス 311"/>
        <xdr:cNvSpPr txBox="1"/>
      </xdr:nvSpPr>
      <xdr:spPr>
        <a:xfrm>
          <a:off x="6737427" y="52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171310</xdr:rowOff>
    </xdr:from>
    <xdr:to>
      <xdr:col>15</xdr:col>
      <xdr:colOff>180975</xdr:colOff>
      <xdr:row>57</xdr:row>
      <xdr:rowOff>120777</xdr:rowOff>
    </xdr:to>
    <xdr:cxnSp macro="">
      <xdr:nvCxnSpPr>
        <xdr:cNvPr id="341" name="直線コネクタ 340"/>
        <xdr:cNvCxnSpPr/>
      </xdr:nvCxnSpPr>
      <xdr:spPr>
        <a:xfrm flipV="1">
          <a:off x="9639300" y="9772510"/>
          <a:ext cx="838200" cy="1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120777</xdr:rowOff>
    </xdr:from>
    <xdr:to>
      <xdr:col>14</xdr:col>
      <xdr:colOff>28575</xdr:colOff>
      <xdr:row>57</xdr:row>
      <xdr:rowOff>156820</xdr:rowOff>
    </xdr:to>
    <xdr:cxnSp macro="">
      <xdr:nvCxnSpPr>
        <xdr:cNvPr id="344" name="直線コネクタ 343"/>
        <xdr:cNvCxnSpPr/>
      </xdr:nvCxnSpPr>
      <xdr:spPr>
        <a:xfrm flipV="1">
          <a:off x="8750300" y="9893427"/>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156820</xdr:rowOff>
    </xdr:from>
    <xdr:to>
      <xdr:col>12</xdr:col>
      <xdr:colOff>511175</xdr:colOff>
      <xdr:row>57</xdr:row>
      <xdr:rowOff>160033</xdr:rowOff>
    </xdr:to>
    <xdr:cxnSp macro="">
      <xdr:nvCxnSpPr>
        <xdr:cNvPr id="347" name="直線コネクタ 346"/>
        <xdr:cNvCxnSpPr/>
      </xdr:nvCxnSpPr>
      <xdr:spPr>
        <a:xfrm flipV="1">
          <a:off x="7861300" y="9929470"/>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160033</xdr:rowOff>
    </xdr:from>
    <xdr:to>
      <xdr:col>11</xdr:col>
      <xdr:colOff>307975</xdr:colOff>
      <xdr:row>58</xdr:row>
      <xdr:rowOff>14351</xdr:rowOff>
    </xdr:to>
    <xdr:cxnSp macro="">
      <xdr:nvCxnSpPr>
        <xdr:cNvPr id="350" name="直線コネクタ 349"/>
        <xdr:cNvCxnSpPr/>
      </xdr:nvCxnSpPr>
      <xdr:spPr>
        <a:xfrm flipV="1">
          <a:off x="6972300" y="9932683"/>
          <a:ext cx="889000" cy="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120510</xdr:rowOff>
    </xdr:from>
    <xdr:to>
      <xdr:col>15</xdr:col>
      <xdr:colOff>231775</xdr:colOff>
      <xdr:row>57</xdr:row>
      <xdr:rowOff>50660</xdr:rowOff>
    </xdr:to>
    <xdr:sp macro="" textlink="">
      <xdr:nvSpPr>
        <xdr:cNvPr id="360" name="円/楕円 359"/>
        <xdr:cNvSpPr/>
      </xdr:nvSpPr>
      <xdr:spPr>
        <a:xfrm>
          <a:off x="10426700" y="97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98937</xdr:rowOff>
    </xdr:from>
    <xdr:ext cx="534377" cy="259045"/>
    <xdr:sp macro="" textlink="">
      <xdr:nvSpPr>
        <xdr:cNvPr id="361" name="農林水産業費該当値テキスト"/>
        <xdr:cNvSpPr txBox="1"/>
      </xdr:nvSpPr>
      <xdr:spPr>
        <a:xfrm>
          <a:off x="10528300" y="970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69977</xdr:rowOff>
    </xdr:from>
    <xdr:to>
      <xdr:col>14</xdr:col>
      <xdr:colOff>79375</xdr:colOff>
      <xdr:row>58</xdr:row>
      <xdr:rowOff>127</xdr:rowOff>
    </xdr:to>
    <xdr:sp macro="" textlink="">
      <xdr:nvSpPr>
        <xdr:cNvPr id="362" name="円/楕円 361"/>
        <xdr:cNvSpPr/>
      </xdr:nvSpPr>
      <xdr:spPr>
        <a:xfrm>
          <a:off x="9588500" y="98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162704</xdr:rowOff>
    </xdr:from>
    <xdr:ext cx="534377" cy="259045"/>
    <xdr:sp macro="" textlink="">
      <xdr:nvSpPr>
        <xdr:cNvPr id="363" name="テキスト ボックス 362"/>
        <xdr:cNvSpPr txBox="1"/>
      </xdr:nvSpPr>
      <xdr:spPr>
        <a:xfrm>
          <a:off x="9372111" y="99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106020</xdr:rowOff>
    </xdr:from>
    <xdr:to>
      <xdr:col>12</xdr:col>
      <xdr:colOff>561975</xdr:colOff>
      <xdr:row>58</xdr:row>
      <xdr:rowOff>36170</xdr:rowOff>
    </xdr:to>
    <xdr:sp macro="" textlink="">
      <xdr:nvSpPr>
        <xdr:cNvPr id="364" name="円/楕円 363"/>
        <xdr:cNvSpPr/>
      </xdr:nvSpPr>
      <xdr:spPr>
        <a:xfrm>
          <a:off x="8699500" y="98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27297</xdr:rowOff>
    </xdr:from>
    <xdr:ext cx="534377" cy="259045"/>
    <xdr:sp macro="" textlink="">
      <xdr:nvSpPr>
        <xdr:cNvPr id="365" name="テキスト ボックス 364"/>
        <xdr:cNvSpPr txBox="1"/>
      </xdr:nvSpPr>
      <xdr:spPr>
        <a:xfrm>
          <a:off x="8483111" y="99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109233</xdr:rowOff>
    </xdr:from>
    <xdr:to>
      <xdr:col>11</xdr:col>
      <xdr:colOff>358775</xdr:colOff>
      <xdr:row>58</xdr:row>
      <xdr:rowOff>39383</xdr:rowOff>
    </xdr:to>
    <xdr:sp macro="" textlink="">
      <xdr:nvSpPr>
        <xdr:cNvPr id="366" name="円/楕円 365"/>
        <xdr:cNvSpPr/>
      </xdr:nvSpPr>
      <xdr:spPr>
        <a:xfrm>
          <a:off x="7810500" y="98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30510</xdr:rowOff>
    </xdr:from>
    <xdr:ext cx="534377" cy="259045"/>
    <xdr:sp macro="" textlink="">
      <xdr:nvSpPr>
        <xdr:cNvPr id="367" name="テキスト ボックス 366"/>
        <xdr:cNvSpPr txBox="1"/>
      </xdr:nvSpPr>
      <xdr:spPr>
        <a:xfrm>
          <a:off x="7594111" y="99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135001</xdr:rowOff>
    </xdr:from>
    <xdr:to>
      <xdr:col>10</xdr:col>
      <xdr:colOff>155575</xdr:colOff>
      <xdr:row>58</xdr:row>
      <xdr:rowOff>65151</xdr:rowOff>
    </xdr:to>
    <xdr:sp macro="" textlink="">
      <xdr:nvSpPr>
        <xdr:cNvPr id="368" name="円/楕円 367"/>
        <xdr:cNvSpPr/>
      </xdr:nvSpPr>
      <xdr:spPr>
        <a:xfrm>
          <a:off x="6921500" y="99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56278</xdr:rowOff>
    </xdr:from>
    <xdr:ext cx="534377" cy="259045"/>
    <xdr:sp macro="" textlink="">
      <xdr:nvSpPr>
        <xdr:cNvPr id="369" name="テキスト ボックス 368"/>
        <xdr:cNvSpPr txBox="1"/>
      </xdr:nvSpPr>
      <xdr:spPr>
        <a:xfrm>
          <a:off x="6705111" y="100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133959</xdr:rowOff>
    </xdr:from>
    <xdr:to>
      <xdr:col>15</xdr:col>
      <xdr:colOff>180975</xdr:colOff>
      <xdr:row>78</xdr:row>
      <xdr:rowOff>160896</xdr:rowOff>
    </xdr:to>
    <xdr:cxnSp macro="">
      <xdr:nvCxnSpPr>
        <xdr:cNvPr id="398" name="直線コネクタ 397"/>
        <xdr:cNvCxnSpPr/>
      </xdr:nvCxnSpPr>
      <xdr:spPr>
        <a:xfrm>
          <a:off x="9639300" y="13507059"/>
          <a:ext cx="8382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133959</xdr:rowOff>
    </xdr:from>
    <xdr:to>
      <xdr:col>14</xdr:col>
      <xdr:colOff>28575</xdr:colOff>
      <xdr:row>79</xdr:row>
      <xdr:rowOff>6592</xdr:rowOff>
    </xdr:to>
    <xdr:cxnSp macro="">
      <xdr:nvCxnSpPr>
        <xdr:cNvPr id="401" name="直線コネクタ 400"/>
        <xdr:cNvCxnSpPr/>
      </xdr:nvCxnSpPr>
      <xdr:spPr>
        <a:xfrm flipV="1">
          <a:off x="8750300" y="13507059"/>
          <a:ext cx="889000" cy="4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168745</xdr:rowOff>
    </xdr:from>
    <xdr:to>
      <xdr:col>12</xdr:col>
      <xdr:colOff>511175</xdr:colOff>
      <xdr:row>79</xdr:row>
      <xdr:rowOff>6592</xdr:rowOff>
    </xdr:to>
    <xdr:cxnSp macro="">
      <xdr:nvCxnSpPr>
        <xdr:cNvPr id="404" name="直線コネクタ 403"/>
        <xdr:cNvCxnSpPr/>
      </xdr:nvCxnSpPr>
      <xdr:spPr>
        <a:xfrm>
          <a:off x="7861300" y="13541845"/>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168745</xdr:rowOff>
    </xdr:from>
    <xdr:to>
      <xdr:col>11</xdr:col>
      <xdr:colOff>307975</xdr:colOff>
      <xdr:row>79</xdr:row>
      <xdr:rowOff>152</xdr:rowOff>
    </xdr:to>
    <xdr:cxnSp macro="">
      <xdr:nvCxnSpPr>
        <xdr:cNvPr id="407" name="直線コネクタ 406"/>
        <xdr:cNvCxnSpPr/>
      </xdr:nvCxnSpPr>
      <xdr:spPr>
        <a:xfrm flipV="1">
          <a:off x="6972300" y="1354184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110096</xdr:rowOff>
    </xdr:from>
    <xdr:to>
      <xdr:col>15</xdr:col>
      <xdr:colOff>231775</xdr:colOff>
      <xdr:row>79</xdr:row>
      <xdr:rowOff>40246</xdr:rowOff>
    </xdr:to>
    <xdr:sp macro="" textlink="">
      <xdr:nvSpPr>
        <xdr:cNvPr id="417" name="円/楕円 416"/>
        <xdr:cNvSpPr/>
      </xdr:nvSpPr>
      <xdr:spPr>
        <a:xfrm>
          <a:off x="10426700" y="1348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25023</xdr:rowOff>
    </xdr:from>
    <xdr:ext cx="469744" cy="259045"/>
    <xdr:sp macro="" textlink="">
      <xdr:nvSpPr>
        <xdr:cNvPr id="418" name="商工費該当値テキスト"/>
        <xdr:cNvSpPr txBox="1"/>
      </xdr:nvSpPr>
      <xdr:spPr>
        <a:xfrm>
          <a:off x="10528300" y="1339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83159</xdr:rowOff>
    </xdr:from>
    <xdr:to>
      <xdr:col>14</xdr:col>
      <xdr:colOff>79375</xdr:colOff>
      <xdr:row>79</xdr:row>
      <xdr:rowOff>13309</xdr:rowOff>
    </xdr:to>
    <xdr:sp macro="" textlink="">
      <xdr:nvSpPr>
        <xdr:cNvPr id="419" name="円/楕円 418"/>
        <xdr:cNvSpPr/>
      </xdr:nvSpPr>
      <xdr:spPr>
        <a:xfrm>
          <a:off x="9588500" y="134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4436</xdr:rowOff>
    </xdr:from>
    <xdr:ext cx="469744" cy="259045"/>
    <xdr:sp macro="" textlink="">
      <xdr:nvSpPr>
        <xdr:cNvPr id="420" name="テキスト ボックス 419"/>
        <xdr:cNvSpPr txBox="1"/>
      </xdr:nvSpPr>
      <xdr:spPr>
        <a:xfrm>
          <a:off x="9404427" y="1354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127242</xdr:rowOff>
    </xdr:from>
    <xdr:to>
      <xdr:col>12</xdr:col>
      <xdr:colOff>561975</xdr:colOff>
      <xdr:row>79</xdr:row>
      <xdr:rowOff>57392</xdr:rowOff>
    </xdr:to>
    <xdr:sp macro="" textlink="">
      <xdr:nvSpPr>
        <xdr:cNvPr id="421" name="円/楕円 420"/>
        <xdr:cNvSpPr/>
      </xdr:nvSpPr>
      <xdr:spPr>
        <a:xfrm>
          <a:off x="8699500" y="135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48519</xdr:rowOff>
    </xdr:from>
    <xdr:ext cx="469744" cy="259045"/>
    <xdr:sp macro="" textlink="">
      <xdr:nvSpPr>
        <xdr:cNvPr id="422" name="テキスト ボックス 421"/>
        <xdr:cNvSpPr txBox="1"/>
      </xdr:nvSpPr>
      <xdr:spPr>
        <a:xfrm>
          <a:off x="8515427" y="135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117945</xdr:rowOff>
    </xdr:from>
    <xdr:to>
      <xdr:col>11</xdr:col>
      <xdr:colOff>358775</xdr:colOff>
      <xdr:row>79</xdr:row>
      <xdr:rowOff>48095</xdr:rowOff>
    </xdr:to>
    <xdr:sp macro="" textlink="">
      <xdr:nvSpPr>
        <xdr:cNvPr id="423" name="円/楕円 422"/>
        <xdr:cNvSpPr/>
      </xdr:nvSpPr>
      <xdr:spPr>
        <a:xfrm>
          <a:off x="7810500" y="134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39222</xdr:rowOff>
    </xdr:from>
    <xdr:ext cx="469744" cy="259045"/>
    <xdr:sp macro="" textlink="">
      <xdr:nvSpPr>
        <xdr:cNvPr id="424" name="テキスト ボックス 423"/>
        <xdr:cNvSpPr txBox="1"/>
      </xdr:nvSpPr>
      <xdr:spPr>
        <a:xfrm>
          <a:off x="7626427" y="135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120802</xdr:rowOff>
    </xdr:from>
    <xdr:to>
      <xdr:col>10</xdr:col>
      <xdr:colOff>155575</xdr:colOff>
      <xdr:row>79</xdr:row>
      <xdr:rowOff>50952</xdr:rowOff>
    </xdr:to>
    <xdr:sp macro="" textlink="">
      <xdr:nvSpPr>
        <xdr:cNvPr id="425" name="円/楕円 424"/>
        <xdr:cNvSpPr/>
      </xdr:nvSpPr>
      <xdr:spPr>
        <a:xfrm>
          <a:off x="6921500" y="134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42079</xdr:rowOff>
    </xdr:from>
    <xdr:ext cx="469744" cy="259045"/>
    <xdr:sp macro="" textlink="">
      <xdr:nvSpPr>
        <xdr:cNvPr id="426" name="テキスト ボックス 425"/>
        <xdr:cNvSpPr txBox="1"/>
      </xdr:nvSpPr>
      <xdr:spPr>
        <a:xfrm>
          <a:off x="6737427" y="135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32886</xdr:rowOff>
    </xdr:from>
    <xdr:to>
      <xdr:col>15</xdr:col>
      <xdr:colOff>180975</xdr:colOff>
      <xdr:row>98</xdr:row>
      <xdr:rowOff>34497</xdr:rowOff>
    </xdr:to>
    <xdr:cxnSp macro="">
      <xdr:nvCxnSpPr>
        <xdr:cNvPr id="459" name="直線コネクタ 458"/>
        <xdr:cNvCxnSpPr/>
      </xdr:nvCxnSpPr>
      <xdr:spPr>
        <a:xfrm>
          <a:off x="9639300" y="16834986"/>
          <a:ext cx="8382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12809</xdr:rowOff>
    </xdr:from>
    <xdr:to>
      <xdr:col>14</xdr:col>
      <xdr:colOff>28575</xdr:colOff>
      <xdr:row>98</xdr:row>
      <xdr:rowOff>32886</xdr:rowOff>
    </xdr:to>
    <xdr:cxnSp macro="">
      <xdr:nvCxnSpPr>
        <xdr:cNvPr id="462" name="直線コネクタ 461"/>
        <xdr:cNvCxnSpPr/>
      </xdr:nvCxnSpPr>
      <xdr:spPr>
        <a:xfrm>
          <a:off x="8750300" y="16814909"/>
          <a:ext cx="889000" cy="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134080</xdr:rowOff>
    </xdr:from>
    <xdr:to>
      <xdr:col>12</xdr:col>
      <xdr:colOff>511175</xdr:colOff>
      <xdr:row>98</xdr:row>
      <xdr:rowOff>12809</xdr:rowOff>
    </xdr:to>
    <xdr:cxnSp macro="">
      <xdr:nvCxnSpPr>
        <xdr:cNvPr id="465" name="直線コネクタ 464"/>
        <xdr:cNvCxnSpPr/>
      </xdr:nvCxnSpPr>
      <xdr:spPr>
        <a:xfrm>
          <a:off x="7861300" y="16764730"/>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134080</xdr:rowOff>
    </xdr:from>
    <xdr:to>
      <xdr:col>11</xdr:col>
      <xdr:colOff>307975</xdr:colOff>
      <xdr:row>97</xdr:row>
      <xdr:rowOff>147653</xdr:rowOff>
    </xdr:to>
    <xdr:cxnSp macro="">
      <xdr:nvCxnSpPr>
        <xdr:cNvPr id="468" name="直線コネクタ 467"/>
        <xdr:cNvCxnSpPr/>
      </xdr:nvCxnSpPr>
      <xdr:spPr>
        <a:xfrm flipV="1">
          <a:off x="6972300" y="16764730"/>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155147</xdr:rowOff>
    </xdr:from>
    <xdr:to>
      <xdr:col>15</xdr:col>
      <xdr:colOff>231775</xdr:colOff>
      <xdr:row>98</xdr:row>
      <xdr:rowOff>85297</xdr:rowOff>
    </xdr:to>
    <xdr:sp macro="" textlink="">
      <xdr:nvSpPr>
        <xdr:cNvPr id="478" name="円/楕円 477"/>
        <xdr:cNvSpPr/>
      </xdr:nvSpPr>
      <xdr:spPr>
        <a:xfrm>
          <a:off x="10426700" y="167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133574</xdr:rowOff>
    </xdr:from>
    <xdr:ext cx="534377" cy="259045"/>
    <xdr:sp macro="" textlink="">
      <xdr:nvSpPr>
        <xdr:cNvPr id="479" name="土木費該当値テキスト"/>
        <xdr:cNvSpPr txBox="1"/>
      </xdr:nvSpPr>
      <xdr:spPr>
        <a:xfrm>
          <a:off x="10528300" y="1676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153536</xdr:rowOff>
    </xdr:from>
    <xdr:to>
      <xdr:col>14</xdr:col>
      <xdr:colOff>79375</xdr:colOff>
      <xdr:row>98</xdr:row>
      <xdr:rowOff>83686</xdr:rowOff>
    </xdr:to>
    <xdr:sp macro="" textlink="">
      <xdr:nvSpPr>
        <xdr:cNvPr id="480" name="円/楕円 479"/>
        <xdr:cNvSpPr/>
      </xdr:nvSpPr>
      <xdr:spPr>
        <a:xfrm>
          <a:off x="9588500" y="167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74813</xdr:rowOff>
    </xdr:from>
    <xdr:ext cx="534377" cy="259045"/>
    <xdr:sp macro="" textlink="">
      <xdr:nvSpPr>
        <xdr:cNvPr id="481" name="テキスト ボックス 480"/>
        <xdr:cNvSpPr txBox="1"/>
      </xdr:nvSpPr>
      <xdr:spPr>
        <a:xfrm>
          <a:off x="9372111" y="1687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133459</xdr:rowOff>
    </xdr:from>
    <xdr:to>
      <xdr:col>12</xdr:col>
      <xdr:colOff>561975</xdr:colOff>
      <xdr:row>98</xdr:row>
      <xdr:rowOff>63609</xdr:rowOff>
    </xdr:to>
    <xdr:sp macro="" textlink="">
      <xdr:nvSpPr>
        <xdr:cNvPr id="482" name="円/楕円 481"/>
        <xdr:cNvSpPr/>
      </xdr:nvSpPr>
      <xdr:spPr>
        <a:xfrm>
          <a:off x="8699500" y="167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54736</xdr:rowOff>
    </xdr:from>
    <xdr:ext cx="534377" cy="259045"/>
    <xdr:sp macro="" textlink="">
      <xdr:nvSpPr>
        <xdr:cNvPr id="483" name="テキスト ボックス 482"/>
        <xdr:cNvSpPr txBox="1"/>
      </xdr:nvSpPr>
      <xdr:spPr>
        <a:xfrm>
          <a:off x="8483111" y="168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83280</xdr:rowOff>
    </xdr:from>
    <xdr:to>
      <xdr:col>11</xdr:col>
      <xdr:colOff>358775</xdr:colOff>
      <xdr:row>98</xdr:row>
      <xdr:rowOff>13430</xdr:rowOff>
    </xdr:to>
    <xdr:sp macro="" textlink="">
      <xdr:nvSpPr>
        <xdr:cNvPr id="484" name="円/楕円 483"/>
        <xdr:cNvSpPr/>
      </xdr:nvSpPr>
      <xdr:spPr>
        <a:xfrm>
          <a:off x="7810500" y="167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4557</xdr:rowOff>
    </xdr:from>
    <xdr:ext cx="534377" cy="259045"/>
    <xdr:sp macro="" textlink="">
      <xdr:nvSpPr>
        <xdr:cNvPr id="485" name="テキスト ボックス 484"/>
        <xdr:cNvSpPr txBox="1"/>
      </xdr:nvSpPr>
      <xdr:spPr>
        <a:xfrm>
          <a:off x="7594111" y="1680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96853</xdr:rowOff>
    </xdr:from>
    <xdr:to>
      <xdr:col>10</xdr:col>
      <xdr:colOff>155575</xdr:colOff>
      <xdr:row>98</xdr:row>
      <xdr:rowOff>27003</xdr:rowOff>
    </xdr:to>
    <xdr:sp macro="" textlink="">
      <xdr:nvSpPr>
        <xdr:cNvPr id="486" name="円/楕円 485"/>
        <xdr:cNvSpPr/>
      </xdr:nvSpPr>
      <xdr:spPr>
        <a:xfrm>
          <a:off x="6921500" y="16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18130</xdr:rowOff>
    </xdr:from>
    <xdr:ext cx="534377" cy="259045"/>
    <xdr:sp macro="" textlink="">
      <xdr:nvSpPr>
        <xdr:cNvPr id="487" name="テキスト ボックス 486"/>
        <xdr:cNvSpPr txBox="1"/>
      </xdr:nvSpPr>
      <xdr:spPr>
        <a:xfrm>
          <a:off x="6705111" y="1682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52761</xdr:rowOff>
    </xdr:from>
    <xdr:to>
      <xdr:col>23</xdr:col>
      <xdr:colOff>517525</xdr:colOff>
      <xdr:row>37</xdr:row>
      <xdr:rowOff>161646</xdr:rowOff>
    </xdr:to>
    <xdr:cxnSp macro="">
      <xdr:nvCxnSpPr>
        <xdr:cNvPr id="520" name="直線コネクタ 519"/>
        <xdr:cNvCxnSpPr/>
      </xdr:nvCxnSpPr>
      <xdr:spPr>
        <a:xfrm flipV="1">
          <a:off x="15481300" y="6396411"/>
          <a:ext cx="838200" cy="10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63376</xdr:rowOff>
    </xdr:from>
    <xdr:to>
      <xdr:col>22</xdr:col>
      <xdr:colOff>365125</xdr:colOff>
      <xdr:row>37</xdr:row>
      <xdr:rowOff>161646</xdr:rowOff>
    </xdr:to>
    <xdr:cxnSp macro="">
      <xdr:nvCxnSpPr>
        <xdr:cNvPr id="523" name="直線コネクタ 522"/>
        <xdr:cNvCxnSpPr/>
      </xdr:nvCxnSpPr>
      <xdr:spPr>
        <a:xfrm>
          <a:off x="14592300" y="6407026"/>
          <a:ext cx="889000" cy="9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144415</xdr:rowOff>
    </xdr:from>
    <xdr:to>
      <xdr:col>21</xdr:col>
      <xdr:colOff>161925</xdr:colOff>
      <xdr:row>37</xdr:row>
      <xdr:rowOff>63376</xdr:rowOff>
    </xdr:to>
    <xdr:cxnSp macro="">
      <xdr:nvCxnSpPr>
        <xdr:cNvPr id="526" name="直線コネクタ 525"/>
        <xdr:cNvCxnSpPr/>
      </xdr:nvCxnSpPr>
      <xdr:spPr>
        <a:xfrm>
          <a:off x="13703300" y="5802265"/>
          <a:ext cx="889000" cy="60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144415</xdr:rowOff>
    </xdr:from>
    <xdr:to>
      <xdr:col>19</xdr:col>
      <xdr:colOff>644525</xdr:colOff>
      <xdr:row>37</xdr:row>
      <xdr:rowOff>31201</xdr:rowOff>
    </xdr:to>
    <xdr:cxnSp macro="">
      <xdr:nvCxnSpPr>
        <xdr:cNvPr id="529" name="直線コネクタ 528"/>
        <xdr:cNvCxnSpPr/>
      </xdr:nvCxnSpPr>
      <xdr:spPr>
        <a:xfrm flipV="1">
          <a:off x="12814300" y="5802265"/>
          <a:ext cx="889000" cy="57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1961</xdr:rowOff>
    </xdr:from>
    <xdr:to>
      <xdr:col>23</xdr:col>
      <xdr:colOff>568325</xdr:colOff>
      <xdr:row>37</xdr:row>
      <xdr:rowOff>103561</xdr:rowOff>
    </xdr:to>
    <xdr:sp macro="" textlink="">
      <xdr:nvSpPr>
        <xdr:cNvPr id="539" name="円/楕円 538"/>
        <xdr:cNvSpPr/>
      </xdr:nvSpPr>
      <xdr:spPr>
        <a:xfrm>
          <a:off x="16268700" y="63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24838</xdr:rowOff>
    </xdr:from>
    <xdr:ext cx="534377" cy="259045"/>
    <xdr:sp macro="" textlink="">
      <xdr:nvSpPr>
        <xdr:cNvPr id="540" name="消防費該当値テキスト"/>
        <xdr:cNvSpPr txBox="1"/>
      </xdr:nvSpPr>
      <xdr:spPr>
        <a:xfrm>
          <a:off x="16370300" y="61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110846</xdr:rowOff>
    </xdr:from>
    <xdr:to>
      <xdr:col>22</xdr:col>
      <xdr:colOff>415925</xdr:colOff>
      <xdr:row>38</xdr:row>
      <xdr:rowOff>40996</xdr:rowOff>
    </xdr:to>
    <xdr:sp macro="" textlink="">
      <xdr:nvSpPr>
        <xdr:cNvPr id="541" name="円/楕円 540"/>
        <xdr:cNvSpPr/>
      </xdr:nvSpPr>
      <xdr:spPr>
        <a:xfrm>
          <a:off x="15430500" y="64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32123</xdr:rowOff>
    </xdr:from>
    <xdr:ext cx="534377" cy="259045"/>
    <xdr:sp macro="" textlink="">
      <xdr:nvSpPr>
        <xdr:cNvPr id="542" name="テキスト ボックス 541"/>
        <xdr:cNvSpPr txBox="1"/>
      </xdr:nvSpPr>
      <xdr:spPr>
        <a:xfrm>
          <a:off x="15214111" y="654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12576</xdr:rowOff>
    </xdr:from>
    <xdr:to>
      <xdr:col>21</xdr:col>
      <xdr:colOff>212725</xdr:colOff>
      <xdr:row>37</xdr:row>
      <xdr:rowOff>114176</xdr:rowOff>
    </xdr:to>
    <xdr:sp macro="" textlink="">
      <xdr:nvSpPr>
        <xdr:cNvPr id="543" name="円/楕円 542"/>
        <xdr:cNvSpPr/>
      </xdr:nvSpPr>
      <xdr:spPr>
        <a:xfrm>
          <a:off x="14541500" y="63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130703</xdr:rowOff>
    </xdr:from>
    <xdr:ext cx="534377" cy="259045"/>
    <xdr:sp macro="" textlink="">
      <xdr:nvSpPr>
        <xdr:cNvPr id="544" name="テキスト ボックス 543"/>
        <xdr:cNvSpPr txBox="1"/>
      </xdr:nvSpPr>
      <xdr:spPr>
        <a:xfrm>
          <a:off x="14325111" y="613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93615</xdr:rowOff>
    </xdr:from>
    <xdr:to>
      <xdr:col>20</xdr:col>
      <xdr:colOff>9525</xdr:colOff>
      <xdr:row>34</xdr:row>
      <xdr:rowOff>23765</xdr:rowOff>
    </xdr:to>
    <xdr:sp macro="" textlink="">
      <xdr:nvSpPr>
        <xdr:cNvPr id="545" name="円/楕円 544"/>
        <xdr:cNvSpPr/>
      </xdr:nvSpPr>
      <xdr:spPr>
        <a:xfrm>
          <a:off x="13652500" y="57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40292</xdr:rowOff>
    </xdr:from>
    <xdr:ext cx="534377" cy="259045"/>
    <xdr:sp macro="" textlink="">
      <xdr:nvSpPr>
        <xdr:cNvPr id="546" name="テキスト ボックス 545"/>
        <xdr:cNvSpPr txBox="1"/>
      </xdr:nvSpPr>
      <xdr:spPr>
        <a:xfrm>
          <a:off x="13436111" y="55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151851</xdr:rowOff>
    </xdr:from>
    <xdr:to>
      <xdr:col>18</xdr:col>
      <xdr:colOff>492125</xdr:colOff>
      <xdr:row>37</xdr:row>
      <xdr:rowOff>82001</xdr:rowOff>
    </xdr:to>
    <xdr:sp macro="" textlink="">
      <xdr:nvSpPr>
        <xdr:cNvPr id="547" name="円/楕円 546"/>
        <xdr:cNvSpPr/>
      </xdr:nvSpPr>
      <xdr:spPr>
        <a:xfrm>
          <a:off x="12763500" y="63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98528</xdr:rowOff>
    </xdr:from>
    <xdr:ext cx="534377" cy="259045"/>
    <xdr:sp macro="" textlink="">
      <xdr:nvSpPr>
        <xdr:cNvPr id="548" name="テキスト ボックス 547"/>
        <xdr:cNvSpPr txBox="1"/>
      </xdr:nvSpPr>
      <xdr:spPr>
        <a:xfrm>
          <a:off x="12547111" y="60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6998</xdr:rowOff>
    </xdr:from>
    <xdr:to>
      <xdr:col>23</xdr:col>
      <xdr:colOff>517525</xdr:colOff>
      <xdr:row>57</xdr:row>
      <xdr:rowOff>124406</xdr:rowOff>
    </xdr:to>
    <xdr:cxnSp macro="">
      <xdr:nvCxnSpPr>
        <xdr:cNvPr id="577" name="直線コネクタ 576"/>
        <xdr:cNvCxnSpPr/>
      </xdr:nvCxnSpPr>
      <xdr:spPr>
        <a:xfrm flipV="1">
          <a:off x="15481300" y="9779648"/>
          <a:ext cx="838200" cy="1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124406</xdr:rowOff>
    </xdr:from>
    <xdr:to>
      <xdr:col>22</xdr:col>
      <xdr:colOff>365125</xdr:colOff>
      <xdr:row>58</xdr:row>
      <xdr:rowOff>20866</xdr:rowOff>
    </xdr:to>
    <xdr:cxnSp macro="">
      <xdr:nvCxnSpPr>
        <xdr:cNvPr id="580" name="直線コネクタ 579"/>
        <xdr:cNvCxnSpPr/>
      </xdr:nvCxnSpPr>
      <xdr:spPr>
        <a:xfrm flipV="1">
          <a:off x="14592300" y="9897056"/>
          <a:ext cx="889000" cy="6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20866</xdr:rowOff>
    </xdr:from>
    <xdr:to>
      <xdr:col>21</xdr:col>
      <xdr:colOff>161925</xdr:colOff>
      <xdr:row>58</xdr:row>
      <xdr:rowOff>41745</xdr:rowOff>
    </xdr:to>
    <xdr:cxnSp macro="">
      <xdr:nvCxnSpPr>
        <xdr:cNvPr id="583" name="直線コネクタ 582"/>
        <xdr:cNvCxnSpPr/>
      </xdr:nvCxnSpPr>
      <xdr:spPr>
        <a:xfrm flipV="1">
          <a:off x="13703300" y="9964966"/>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41745</xdr:rowOff>
    </xdr:from>
    <xdr:to>
      <xdr:col>19</xdr:col>
      <xdr:colOff>644525</xdr:colOff>
      <xdr:row>58</xdr:row>
      <xdr:rowOff>45296</xdr:rowOff>
    </xdr:to>
    <xdr:cxnSp macro="">
      <xdr:nvCxnSpPr>
        <xdr:cNvPr id="586" name="直線コネクタ 585"/>
        <xdr:cNvCxnSpPr/>
      </xdr:nvCxnSpPr>
      <xdr:spPr>
        <a:xfrm flipV="1">
          <a:off x="12814300" y="9985845"/>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127648</xdr:rowOff>
    </xdr:from>
    <xdr:to>
      <xdr:col>23</xdr:col>
      <xdr:colOff>568325</xdr:colOff>
      <xdr:row>57</xdr:row>
      <xdr:rowOff>57798</xdr:rowOff>
    </xdr:to>
    <xdr:sp macro="" textlink="">
      <xdr:nvSpPr>
        <xdr:cNvPr id="596" name="円/楕円 595"/>
        <xdr:cNvSpPr/>
      </xdr:nvSpPr>
      <xdr:spPr>
        <a:xfrm>
          <a:off x="16268700" y="97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106075</xdr:rowOff>
    </xdr:from>
    <xdr:ext cx="534377" cy="259045"/>
    <xdr:sp macro="" textlink="">
      <xdr:nvSpPr>
        <xdr:cNvPr id="597" name="教育費該当値テキスト"/>
        <xdr:cNvSpPr txBox="1"/>
      </xdr:nvSpPr>
      <xdr:spPr>
        <a:xfrm>
          <a:off x="16370300" y="97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73606</xdr:rowOff>
    </xdr:from>
    <xdr:to>
      <xdr:col>22</xdr:col>
      <xdr:colOff>415925</xdr:colOff>
      <xdr:row>58</xdr:row>
      <xdr:rowOff>3756</xdr:rowOff>
    </xdr:to>
    <xdr:sp macro="" textlink="">
      <xdr:nvSpPr>
        <xdr:cNvPr id="598" name="円/楕円 597"/>
        <xdr:cNvSpPr/>
      </xdr:nvSpPr>
      <xdr:spPr>
        <a:xfrm>
          <a:off x="15430500" y="98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166333</xdr:rowOff>
    </xdr:from>
    <xdr:ext cx="534377" cy="259045"/>
    <xdr:sp macro="" textlink="">
      <xdr:nvSpPr>
        <xdr:cNvPr id="599" name="テキスト ボックス 598"/>
        <xdr:cNvSpPr txBox="1"/>
      </xdr:nvSpPr>
      <xdr:spPr>
        <a:xfrm>
          <a:off x="15214111" y="993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141516</xdr:rowOff>
    </xdr:from>
    <xdr:to>
      <xdr:col>21</xdr:col>
      <xdr:colOff>212725</xdr:colOff>
      <xdr:row>58</xdr:row>
      <xdr:rowOff>71666</xdr:rowOff>
    </xdr:to>
    <xdr:sp macro="" textlink="">
      <xdr:nvSpPr>
        <xdr:cNvPr id="600" name="円/楕円 599"/>
        <xdr:cNvSpPr/>
      </xdr:nvSpPr>
      <xdr:spPr>
        <a:xfrm>
          <a:off x="14541500" y="99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62793</xdr:rowOff>
    </xdr:from>
    <xdr:ext cx="534377" cy="259045"/>
    <xdr:sp macro="" textlink="">
      <xdr:nvSpPr>
        <xdr:cNvPr id="601" name="テキスト ボックス 600"/>
        <xdr:cNvSpPr txBox="1"/>
      </xdr:nvSpPr>
      <xdr:spPr>
        <a:xfrm>
          <a:off x="14325111" y="100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162395</xdr:rowOff>
    </xdr:from>
    <xdr:to>
      <xdr:col>20</xdr:col>
      <xdr:colOff>9525</xdr:colOff>
      <xdr:row>58</xdr:row>
      <xdr:rowOff>92545</xdr:rowOff>
    </xdr:to>
    <xdr:sp macro="" textlink="">
      <xdr:nvSpPr>
        <xdr:cNvPr id="602" name="円/楕円 601"/>
        <xdr:cNvSpPr/>
      </xdr:nvSpPr>
      <xdr:spPr>
        <a:xfrm>
          <a:off x="13652500" y="99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83672</xdr:rowOff>
    </xdr:from>
    <xdr:ext cx="534377" cy="259045"/>
    <xdr:sp macro="" textlink="">
      <xdr:nvSpPr>
        <xdr:cNvPr id="603" name="テキスト ボックス 602"/>
        <xdr:cNvSpPr txBox="1"/>
      </xdr:nvSpPr>
      <xdr:spPr>
        <a:xfrm>
          <a:off x="13436111" y="100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165946</xdr:rowOff>
    </xdr:from>
    <xdr:to>
      <xdr:col>18</xdr:col>
      <xdr:colOff>492125</xdr:colOff>
      <xdr:row>58</xdr:row>
      <xdr:rowOff>96096</xdr:rowOff>
    </xdr:to>
    <xdr:sp macro="" textlink="">
      <xdr:nvSpPr>
        <xdr:cNvPr id="604" name="円/楕円 603"/>
        <xdr:cNvSpPr/>
      </xdr:nvSpPr>
      <xdr:spPr>
        <a:xfrm>
          <a:off x="12763500" y="99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87223</xdr:rowOff>
    </xdr:from>
    <xdr:ext cx="534377" cy="259045"/>
    <xdr:sp macro="" textlink="">
      <xdr:nvSpPr>
        <xdr:cNvPr id="605" name="テキスト ボックス 604"/>
        <xdr:cNvSpPr txBox="1"/>
      </xdr:nvSpPr>
      <xdr:spPr>
        <a:xfrm>
          <a:off x="12547111" y="1003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109204</xdr:rowOff>
    </xdr:from>
    <xdr:to>
      <xdr:col>23</xdr:col>
      <xdr:colOff>517525</xdr:colOff>
      <xdr:row>78</xdr:row>
      <xdr:rowOff>136385</xdr:rowOff>
    </xdr:to>
    <xdr:cxnSp macro="">
      <xdr:nvCxnSpPr>
        <xdr:cNvPr id="632" name="直線コネクタ 631"/>
        <xdr:cNvCxnSpPr/>
      </xdr:nvCxnSpPr>
      <xdr:spPr>
        <a:xfrm>
          <a:off x="15481300" y="13482304"/>
          <a:ext cx="8382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104381</xdr:rowOff>
    </xdr:from>
    <xdr:to>
      <xdr:col>22</xdr:col>
      <xdr:colOff>365125</xdr:colOff>
      <xdr:row>78</xdr:row>
      <xdr:rowOff>109204</xdr:rowOff>
    </xdr:to>
    <xdr:cxnSp macro="">
      <xdr:nvCxnSpPr>
        <xdr:cNvPr id="635" name="直線コネクタ 634"/>
        <xdr:cNvCxnSpPr/>
      </xdr:nvCxnSpPr>
      <xdr:spPr>
        <a:xfrm>
          <a:off x="14592300" y="13477481"/>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104381</xdr:rowOff>
    </xdr:from>
    <xdr:to>
      <xdr:col>21</xdr:col>
      <xdr:colOff>161925</xdr:colOff>
      <xdr:row>78</xdr:row>
      <xdr:rowOff>139700</xdr:rowOff>
    </xdr:to>
    <xdr:cxnSp macro="">
      <xdr:nvCxnSpPr>
        <xdr:cNvPr id="638" name="直線コネクタ 637"/>
        <xdr:cNvCxnSpPr/>
      </xdr:nvCxnSpPr>
      <xdr:spPr>
        <a:xfrm flipV="1">
          <a:off x="13703300" y="13477481"/>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137094</xdr:rowOff>
    </xdr:from>
    <xdr:to>
      <xdr:col>19</xdr:col>
      <xdr:colOff>644525</xdr:colOff>
      <xdr:row>78</xdr:row>
      <xdr:rowOff>139700</xdr:rowOff>
    </xdr:to>
    <xdr:cxnSp macro="">
      <xdr:nvCxnSpPr>
        <xdr:cNvPr id="641" name="直線コネクタ 640"/>
        <xdr:cNvCxnSpPr/>
      </xdr:nvCxnSpPr>
      <xdr:spPr>
        <a:xfrm>
          <a:off x="12814300" y="1351019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85585</xdr:rowOff>
    </xdr:from>
    <xdr:to>
      <xdr:col>23</xdr:col>
      <xdr:colOff>568325</xdr:colOff>
      <xdr:row>79</xdr:row>
      <xdr:rowOff>15735</xdr:rowOff>
    </xdr:to>
    <xdr:sp macro="" textlink="">
      <xdr:nvSpPr>
        <xdr:cNvPr id="651" name="円/楕円 650"/>
        <xdr:cNvSpPr/>
      </xdr:nvSpPr>
      <xdr:spPr>
        <a:xfrm>
          <a:off x="16268700" y="134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512</xdr:rowOff>
    </xdr:from>
    <xdr:ext cx="378565" cy="259045"/>
    <xdr:sp macro="" textlink="">
      <xdr:nvSpPr>
        <xdr:cNvPr id="652" name="災害復旧費該当値テキスト"/>
        <xdr:cNvSpPr txBox="1"/>
      </xdr:nvSpPr>
      <xdr:spPr>
        <a:xfrm>
          <a:off x="16370300" y="13373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58404</xdr:rowOff>
    </xdr:from>
    <xdr:to>
      <xdr:col>22</xdr:col>
      <xdr:colOff>415925</xdr:colOff>
      <xdr:row>78</xdr:row>
      <xdr:rowOff>160004</xdr:rowOff>
    </xdr:to>
    <xdr:sp macro="" textlink="">
      <xdr:nvSpPr>
        <xdr:cNvPr id="653" name="円/楕円 652"/>
        <xdr:cNvSpPr/>
      </xdr:nvSpPr>
      <xdr:spPr>
        <a:xfrm>
          <a:off x="15430500" y="134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151131</xdr:rowOff>
    </xdr:from>
    <xdr:ext cx="469744" cy="259045"/>
    <xdr:sp macro="" textlink="">
      <xdr:nvSpPr>
        <xdr:cNvPr id="654" name="テキスト ボックス 653"/>
        <xdr:cNvSpPr txBox="1"/>
      </xdr:nvSpPr>
      <xdr:spPr>
        <a:xfrm>
          <a:off x="15246427" y="1352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53581</xdr:rowOff>
    </xdr:from>
    <xdr:to>
      <xdr:col>21</xdr:col>
      <xdr:colOff>212725</xdr:colOff>
      <xdr:row>78</xdr:row>
      <xdr:rowOff>155181</xdr:rowOff>
    </xdr:to>
    <xdr:sp macro="" textlink="">
      <xdr:nvSpPr>
        <xdr:cNvPr id="655" name="円/楕円 654"/>
        <xdr:cNvSpPr/>
      </xdr:nvSpPr>
      <xdr:spPr>
        <a:xfrm>
          <a:off x="145415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146308</xdr:rowOff>
    </xdr:from>
    <xdr:ext cx="469744" cy="259045"/>
    <xdr:sp macro="" textlink="">
      <xdr:nvSpPr>
        <xdr:cNvPr id="656" name="テキスト ボックス 655"/>
        <xdr:cNvSpPr txBox="1"/>
      </xdr:nvSpPr>
      <xdr:spPr>
        <a:xfrm>
          <a:off x="14357427" y="1351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7" name="円/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8" name="テキスト ボックス 657"/>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86294</xdr:rowOff>
    </xdr:from>
    <xdr:to>
      <xdr:col>18</xdr:col>
      <xdr:colOff>492125</xdr:colOff>
      <xdr:row>79</xdr:row>
      <xdr:rowOff>16444</xdr:rowOff>
    </xdr:to>
    <xdr:sp macro="" textlink="">
      <xdr:nvSpPr>
        <xdr:cNvPr id="659" name="円/楕円 658"/>
        <xdr:cNvSpPr/>
      </xdr:nvSpPr>
      <xdr:spPr>
        <a:xfrm>
          <a:off x="12763500" y="134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7571</xdr:rowOff>
    </xdr:from>
    <xdr:ext cx="378565" cy="259045"/>
    <xdr:sp macro="" textlink="">
      <xdr:nvSpPr>
        <xdr:cNvPr id="660" name="テキスト ボックス 659"/>
        <xdr:cNvSpPr txBox="1"/>
      </xdr:nvSpPr>
      <xdr:spPr>
        <a:xfrm>
          <a:off x="12625017" y="1355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56955</xdr:rowOff>
    </xdr:from>
    <xdr:to>
      <xdr:col>23</xdr:col>
      <xdr:colOff>517525</xdr:colOff>
      <xdr:row>98</xdr:row>
      <xdr:rowOff>57603</xdr:rowOff>
    </xdr:to>
    <xdr:cxnSp macro="">
      <xdr:nvCxnSpPr>
        <xdr:cNvPr id="689" name="直線コネクタ 688"/>
        <xdr:cNvCxnSpPr/>
      </xdr:nvCxnSpPr>
      <xdr:spPr>
        <a:xfrm>
          <a:off x="15481300" y="16859055"/>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41642</xdr:rowOff>
    </xdr:from>
    <xdr:to>
      <xdr:col>22</xdr:col>
      <xdr:colOff>365125</xdr:colOff>
      <xdr:row>98</xdr:row>
      <xdr:rowOff>56955</xdr:rowOff>
    </xdr:to>
    <xdr:cxnSp macro="">
      <xdr:nvCxnSpPr>
        <xdr:cNvPr id="692" name="直線コネクタ 691"/>
        <xdr:cNvCxnSpPr/>
      </xdr:nvCxnSpPr>
      <xdr:spPr>
        <a:xfrm>
          <a:off x="14592300" y="16843742"/>
          <a:ext cx="889000" cy="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15963</xdr:rowOff>
    </xdr:from>
    <xdr:to>
      <xdr:col>21</xdr:col>
      <xdr:colOff>161925</xdr:colOff>
      <xdr:row>98</xdr:row>
      <xdr:rowOff>41642</xdr:rowOff>
    </xdr:to>
    <xdr:cxnSp macro="">
      <xdr:nvCxnSpPr>
        <xdr:cNvPr id="695" name="直線コネクタ 694"/>
        <xdr:cNvCxnSpPr/>
      </xdr:nvCxnSpPr>
      <xdr:spPr>
        <a:xfrm>
          <a:off x="13703300" y="1681806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12903</xdr:rowOff>
    </xdr:from>
    <xdr:to>
      <xdr:col>19</xdr:col>
      <xdr:colOff>644525</xdr:colOff>
      <xdr:row>98</xdr:row>
      <xdr:rowOff>15963</xdr:rowOff>
    </xdr:to>
    <xdr:cxnSp macro="">
      <xdr:nvCxnSpPr>
        <xdr:cNvPr id="698" name="直線コネクタ 697"/>
        <xdr:cNvCxnSpPr/>
      </xdr:nvCxnSpPr>
      <xdr:spPr>
        <a:xfrm>
          <a:off x="12814300" y="16815003"/>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6803</xdr:rowOff>
    </xdr:from>
    <xdr:to>
      <xdr:col>23</xdr:col>
      <xdr:colOff>568325</xdr:colOff>
      <xdr:row>98</xdr:row>
      <xdr:rowOff>108403</xdr:rowOff>
    </xdr:to>
    <xdr:sp macro="" textlink="">
      <xdr:nvSpPr>
        <xdr:cNvPr id="708" name="円/楕円 707"/>
        <xdr:cNvSpPr/>
      </xdr:nvSpPr>
      <xdr:spPr>
        <a:xfrm>
          <a:off x="16268700" y="168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93180</xdr:rowOff>
    </xdr:from>
    <xdr:ext cx="534377" cy="259045"/>
    <xdr:sp macro="" textlink="">
      <xdr:nvSpPr>
        <xdr:cNvPr id="709" name="公債費該当値テキスト"/>
        <xdr:cNvSpPr txBox="1"/>
      </xdr:nvSpPr>
      <xdr:spPr>
        <a:xfrm>
          <a:off x="16370300" y="167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6155</xdr:rowOff>
    </xdr:from>
    <xdr:to>
      <xdr:col>22</xdr:col>
      <xdr:colOff>415925</xdr:colOff>
      <xdr:row>98</xdr:row>
      <xdr:rowOff>107755</xdr:rowOff>
    </xdr:to>
    <xdr:sp macro="" textlink="">
      <xdr:nvSpPr>
        <xdr:cNvPr id="710" name="円/楕円 709"/>
        <xdr:cNvSpPr/>
      </xdr:nvSpPr>
      <xdr:spPr>
        <a:xfrm>
          <a:off x="15430500" y="168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98882</xdr:rowOff>
    </xdr:from>
    <xdr:ext cx="534377" cy="259045"/>
    <xdr:sp macro="" textlink="">
      <xdr:nvSpPr>
        <xdr:cNvPr id="711" name="テキスト ボックス 710"/>
        <xdr:cNvSpPr txBox="1"/>
      </xdr:nvSpPr>
      <xdr:spPr>
        <a:xfrm>
          <a:off x="15214111" y="1690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162292</xdr:rowOff>
    </xdr:from>
    <xdr:to>
      <xdr:col>21</xdr:col>
      <xdr:colOff>212725</xdr:colOff>
      <xdr:row>98</xdr:row>
      <xdr:rowOff>92442</xdr:rowOff>
    </xdr:to>
    <xdr:sp macro="" textlink="">
      <xdr:nvSpPr>
        <xdr:cNvPr id="712" name="円/楕円 711"/>
        <xdr:cNvSpPr/>
      </xdr:nvSpPr>
      <xdr:spPr>
        <a:xfrm>
          <a:off x="14541500" y="1679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83569</xdr:rowOff>
    </xdr:from>
    <xdr:ext cx="534377" cy="259045"/>
    <xdr:sp macro="" textlink="">
      <xdr:nvSpPr>
        <xdr:cNvPr id="713" name="テキスト ボックス 712"/>
        <xdr:cNvSpPr txBox="1"/>
      </xdr:nvSpPr>
      <xdr:spPr>
        <a:xfrm>
          <a:off x="14325111" y="1688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136613</xdr:rowOff>
    </xdr:from>
    <xdr:to>
      <xdr:col>20</xdr:col>
      <xdr:colOff>9525</xdr:colOff>
      <xdr:row>98</xdr:row>
      <xdr:rowOff>66763</xdr:rowOff>
    </xdr:to>
    <xdr:sp macro="" textlink="">
      <xdr:nvSpPr>
        <xdr:cNvPr id="714" name="円/楕円 713"/>
        <xdr:cNvSpPr/>
      </xdr:nvSpPr>
      <xdr:spPr>
        <a:xfrm>
          <a:off x="13652500" y="167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57890</xdr:rowOff>
    </xdr:from>
    <xdr:ext cx="534377" cy="259045"/>
    <xdr:sp macro="" textlink="">
      <xdr:nvSpPr>
        <xdr:cNvPr id="715" name="テキスト ボックス 714"/>
        <xdr:cNvSpPr txBox="1"/>
      </xdr:nvSpPr>
      <xdr:spPr>
        <a:xfrm>
          <a:off x="13436111" y="168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133553</xdr:rowOff>
    </xdr:from>
    <xdr:to>
      <xdr:col>18</xdr:col>
      <xdr:colOff>492125</xdr:colOff>
      <xdr:row>98</xdr:row>
      <xdr:rowOff>63703</xdr:rowOff>
    </xdr:to>
    <xdr:sp macro="" textlink="">
      <xdr:nvSpPr>
        <xdr:cNvPr id="716" name="円/楕円 715"/>
        <xdr:cNvSpPr/>
      </xdr:nvSpPr>
      <xdr:spPr>
        <a:xfrm>
          <a:off x="12763500" y="167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54830</xdr:rowOff>
    </xdr:from>
    <xdr:ext cx="534377" cy="259045"/>
    <xdr:sp macro="" textlink="">
      <xdr:nvSpPr>
        <xdr:cNvPr id="717" name="テキスト ボックス 716"/>
        <xdr:cNvSpPr txBox="1"/>
      </xdr:nvSpPr>
      <xdr:spPr>
        <a:xfrm>
          <a:off x="12547111" y="168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民生費については、子育て施策の充実を図っていることや、生活保護世帯の割合が全国平均を上回っていることなどから、全国、類似団体平均を上回っており、</a:t>
          </a:r>
          <a:r>
            <a:rPr kumimoji="1" lang="en-US" altLang="ja-JP" sz="1300">
              <a:latin typeface="ＭＳ Ｐゴシック"/>
            </a:rPr>
            <a:t>H28</a:t>
          </a:r>
          <a:r>
            <a:rPr kumimoji="1" lang="ja-JP" altLang="en-US" sz="1300">
              <a:latin typeface="ＭＳ Ｐゴシック"/>
            </a:rPr>
            <a:t>も臨時福祉給付金事業や放課後児童施設の整備等により増加している。</a:t>
          </a:r>
        </a:p>
        <a:p>
          <a:r>
            <a:rPr kumimoji="1" lang="ja-JP" altLang="en-US" sz="1300">
              <a:latin typeface="ＭＳ Ｐゴシック"/>
            </a:rPr>
            <a:t>衛生費については、ゴミ・し尿収集業務の民間委託、ゴミ処理施設の広域での運営、し尿・最終処分場運営の民間委託を行うことにより、全国、類似団体平均を下回っている。</a:t>
          </a:r>
          <a:endParaRPr kumimoji="1" lang="en-US" altLang="ja-JP" sz="1300">
            <a:latin typeface="ＭＳ Ｐゴシック"/>
          </a:endParaRPr>
        </a:p>
        <a:p>
          <a:r>
            <a:rPr kumimoji="1" lang="ja-JP" altLang="en-US" sz="1300">
              <a:latin typeface="ＭＳ Ｐゴシック"/>
            </a:rPr>
            <a:t>農林水産業費については、木材加工流通施設整備や次世代施設園芸施設整備に係る補助金の増により、</a:t>
          </a:r>
          <a:r>
            <a:rPr kumimoji="1" lang="en-US" altLang="ja-JP" sz="1300">
              <a:latin typeface="ＭＳ Ｐゴシック"/>
            </a:rPr>
            <a:t>H28</a:t>
          </a:r>
          <a:r>
            <a:rPr kumimoji="1" lang="ja-JP" altLang="en-US" sz="1300">
              <a:latin typeface="ＭＳ Ｐゴシック"/>
            </a:rPr>
            <a:t>は増加している。</a:t>
          </a:r>
          <a:endParaRPr kumimoji="1" lang="en-US" altLang="ja-JP" sz="1300">
            <a:latin typeface="ＭＳ Ｐゴシック"/>
          </a:endParaRPr>
        </a:p>
        <a:p>
          <a:r>
            <a:rPr kumimoji="1" lang="ja-JP" altLang="en-US" sz="1300">
              <a:latin typeface="ＭＳ Ｐゴシック"/>
            </a:rPr>
            <a:t>消防費については、</a:t>
          </a:r>
          <a:r>
            <a:rPr kumimoji="1" lang="en-US" altLang="ja-JP" sz="1300">
              <a:latin typeface="ＭＳ Ｐゴシック"/>
            </a:rPr>
            <a:t>H25</a:t>
          </a:r>
          <a:r>
            <a:rPr kumimoji="1" lang="ja-JP" altLang="en-US" sz="1300">
              <a:latin typeface="ＭＳ Ｐゴシック"/>
            </a:rPr>
            <a:t>は津波・地震対策を集中的に行ったことにより大きく増加している。</a:t>
          </a:r>
        </a:p>
        <a:p>
          <a:r>
            <a:rPr kumimoji="1" lang="ja-JP" altLang="en-US" sz="1300">
              <a:latin typeface="ＭＳ Ｐゴシック"/>
            </a:rPr>
            <a:t>教育費については、給食調理員などの現業職員数の抑制を図ってきたことにより、全国、類似団体平均を下回っている、</a:t>
          </a:r>
          <a:r>
            <a:rPr kumimoji="1" lang="en-US" altLang="ja-JP" sz="1300">
              <a:latin typeface="ＭＳ Ｐゴシック"/>
            </a:rPr>
            <a:t>H28</a:t>
          </a:r>
          <a:r>
            <a:rPr kumimoji="1" lang="ja-JP" altLang="en-US" sz="1300">
              <a:latin typeface="ＭＳ Ｐゴシック"/>
            </a:rPr>
            <a:t>は給食センター建設事業や小中学校の非構造部材耐震化工事等により増加している。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年度から３年間の財政健全化計画、引続き平成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年度からの中期財政収支ビジョンを策定するとともに、平成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年度には集中改革プランを策定し、経常経費の徹底した削減や、投資的経費の抑制に努めてきた結果、一定額を財政調整基金に積立することができた。</a:t>
          </a:r>
        </a:p>
        <a:p>
          <a:r>
            <a:rPr kumimoji="1" lang="ja-JP" altLang="en-US" sz="1400">
              <a:latin typeface="ＭＳ ゴシック" pitchFamily="49" charset="-128"/>
              <a:ea typeface="ＭＳ ゴシック" pitchFamily="49" charset="-128"/>
            </a:rPr>
            <a:t>今後も中期財政収支ビジョンの策定や事務事業の見直しを行うことにより、資金不足が生じないような財政運営に努める。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年度の介護保険特別会計が赤字となっていたが、歳入見込みであった支払基金交付金、国庫負担金及び県負担金が、翌年度の歳入となったことによるもので、財政的に問題のあるケースではない。</a:t>
          </a:r>
        </a:p>
        <a:p>
          <a:r>
            <a:rPr kumimoji="1" lang="ja-JP" altLang="en-US" sz="1400">
              <a:latin typeface="ＭＳ ゴシック" pitchFamily="49" charset="-128"/>
              <a:ea typeface="ＭＳ ゴシック" pitchFamily="49" charset="-128"/>
            </a:rPr>
            <a:t>その他の年度・会計においては赤字は発生しておらず、今後も歳入の確保と、事務事業の見直し等を行うことにより歳出の削減を図り、適切な財政運営に努める。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22578120</v>
      </c>
      <c r="BO4" s="381"/>
      <c r="BP4" s="381"/>
      <c r="BQ4" s="381"/>
      <c r="BR4" s="381"/>
      <c r="BS4" s="381"/>
      <c r="BT4" s="381"/>
      <c r="BU4" s="382"/>
      <c r="BV4" s="380">
        <v>21098621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5.2</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21747102</v>
      </c>
      <c r="BO5" s="418"/>
      <c r="BP5" s="418"/>
      <c r="BQ5" s="418"/>
      <c r="BR5" s="418"/>
      <c r="BS5" s="418"/>
      <c r="BT5" s="418"/>
      <c r="BU5" s="419"/>
      <c r="BV5" s="417">
        <v>20294839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90.2</v>
      </c>
      <c r="CU5" s="415"/>
      <c r="CV5" s="415"/>
      <c r="CW5" s="415"/>
      <c r="CX5" s="415"/>
      <c r="CY5" s="415"/>
      <c r="CZ5" s="415"/>
      <c r="DA5" s="416"/>
      <c r="DB5" s="414">
        <v>87.6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831018</v>
      </c>
      <c r="BO6" s="418"/>
      <c r="BP6" s="418"/>
      <c r="BQ6" s="418"/>
      <c r="BR6" s="418"/>
      <c r="BS6" s="418"/>
      <c r="BT6" s="418"/>
      <c r="BU6" s="419"/>
      <c r="BV6" s="417">
        <v>803782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95.8</v>
      </c>
      <c r="CU6" s="455"/>
      <c r="CV6" s="455"/>
      <c r="CW6" s="455"/>
      <c r="CX6" s="455"/>
      <c r="CY6" s="455"/>
      <c r="CZ6" s="455"/>
      <c r="DA6" s="456"/>
      <c r="DB6" s="454">
        <v>94.4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242400</v>
      </c>
      <c r="BO7" s="418"/>
      <c r="BP7" s="418"/>
      <c r="BQ7" s="418"/>
      <c r="BR7" s="418"/>
      <c r="BS7" s="418"/>
      <c r="BT7" s="418"/>
      <c r="BU7" s="419"/>
      <c r="BV7" s="417">
        <v>256886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11229909</v>
      </c>
      <c r="CU7" s="418"/>
      <c r="CV7" s="418"/>
      <c r="CW7" s="418"/>
      <c r="CX7" s="418"/>
      <c r="CY7" s="418"/>
      <c r="CZ7" s="418"/>
      <c r="DA7" s="419"/>
      <c r="DB7" s="417">
        <v>11394154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588618</v>
      </c>
      <c r="BO8" s="418"/>
      <c r="BP8" s="418"/>
      <c r="BQ8" s="418"/>
      <c r="BR8" s="418"/>
      <c r="BS8" s="418"/>
      <c r="BT8" s="418"/>
      <c r="BU8" s="419"/>
      <c r="BV8" s="417">
        <v>546896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0.59</v>
      </c>
      <c r="CU8" s="458"/>
      <c r="CV8" s="458"/>
      <c r="CW8" s="458"/>
      <c r="CX8" s="458"/>
      <c r="CY8" s="458"/>
      <c r="CZ8" s="458"/>
      <c r="DA8" s="459"/>
      <c r="DB8" s="457">
        <v>0.57999999999999996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47982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41722</v>
      </c>
      <c r="BO9" s="418"/>
      <c r="BP9" s="418"/>
      <c r="BQ9" s="418"/>
      <c r="BR9" s="418"/>
      <c r="BS9" s="418"/>
      <c r="BT9" s="418"/>
      <c r="BU9" s="419"/>
      <c r="BV9" s="417">
        <v>93332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14.3</v>
      </c>
      <c r="CU9" s="415"/>
      <c r="CV9" s="415"/>
      <c r="CW9" s="415"/>
      <c r="CX9" s="415"/>
      <c r="CY9" s="415"/>
      <c r="CZ9" s="415"/>
      <c r="DA9" s="416"/>
      <c r="DB9" s="414">
        <v>14.4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49472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801</v>
      </c>
      <c r="BO10" s="418"/>
      <c r="BP10" s="418"/>
      <c r="BQ10" s="418"/>
      <c r="BR10" s="418"/>
      <c r="BS10" s="418"/>
      <c r="BT10" s="418"/>
      <c r="BU10" s="419"/>
      <c r="BV10" s="417">
        <v>602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48056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47807</v>
      </c>
      <c r="S13" s="499"/>
      <c r="T13" s="499"/>
      <c r="U13" s="499"/>
      <c r="V13" s="500"/>
      <c r="W13" s="433" t="s">
        <v>124</v>
      </c>
      <c r="X13" s="434"/>
      <c r="Y13" s="434"/>
      <c r="Z13" s="434"/>
      <c r="AA13" s="434"/>
      <c r="AB13" s="424"/>
      <c r="AC13" s="468">
        <v>2677</v>
      </c>
      <c r="AD13" s="469"/>
      <c r="AE13" s="469"/>
      <c r="AF13" s="469"/>
      <c r="AG13" s="508"/>
      <c r="AH13" s="468">
        <v>2917</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-157477</v>
      </c>
      <c r="BO13" s="418"/>
      <c r="BP13" s="418"/>
      <c r="BQ13" s="418"/>
      <c r="BR13" s="418"/>
      <c r="BS13" s="418"/>
      <c r="BT13" s="418"/>
      <c r="BU13" s="419"/>
      <c r="BV13" s="417">
        <v>93934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8.1</v>
      </c>
      <c r="CU13" s="415"/>
      <c r="CV13" s="415"/>
      <c r="CW13" s="415"/>
      <c r="CX13" s="415"/>
      <c r="CY13" s="415"/>
      <c r="CZ13" s="415"/>
      <c r="DA13" s="416"/>
      <c r="DB13" s="414">
        <v>10</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48298</v>
      </c>
      <c r="S14" s="499"/>
      <c r="T14" s="499"/>
      <c r="U14" s="499"/>
      <c r="V14" s="500"/>
      <c r="W14" s="407"/>
      <c r="X14" s="408"/>
      <c r="Y14" s="408"/>
      <c r="Z14" s="408"/>
      <c r="AA14" s="408"/>
      <c r="AB14" s="397"/>
      <c r="AC14" s="501">
        <v>12.4</v>
      </c>
      <c r="AD14" s="502"/>
      <c r="AE14" s="502"/>
      <c r="AF14" s="502"/>
      <c r="AG14" s="503"/>
      <c r="AH14" s="501">
        <v>13.2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62.3</v>
      </c>
      <c r="CU14" s="513"/>
      <c r="CV14" s="513"/>
      <c r="CW14" s="513"/>
      <c r="CX14" s="513"/>
      <c r="CY14" s="513"/>
      <c r="CZ14" s="513"/>
      <c r="DA14" s="514"/>
      <c r="DB14" s="512">
        <v>49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48059</v>
      </c>
      <c r="S15" s="499"/>
      <c r="T15" s="499"/>
      <c r="U15" s="499"/>
      <c r="V15" s="500"/>
      <c r="W15" s="433" t="s">
        <v>130</v>
      </c>
      <c r="X15" s="434"/>
      <c r="Y15" s="434"/>
      <c r="Z15" s="434"/>
      <c r="AA15" s="434"/>
      <c r="AB15" s="424"/>
      <c r="AC15" s="468">
        <v>3819</v>
      </c>
      <c r="AD15" s="469"/>
      <c r="AE15" s="469"/>
      <c r="AF15" s="469"/>
      <c r="AG15" s="508"/>
      <c r="AH15" s="468">
        <v>4059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5493504</v>
      </c>
      <c r="BO15" s="381"/>
      <c r="BP15" s="381"/>
      <c r="BQ15" s="381"/>
      <c r="BR15" s="381"/>
      <c r="BS15" s="381"/>
      <c r="BT15" s="381"/>
      <c r="BU15" s="382"/>
      <c r="BV15" s="380">
        <v>5336848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17.7</v>
      </c>
      <c r="AD16" s="502"/>
      <c r="AE16" s="502"/>
      <c r="AF16" s="502"/>
      <c r="AG16" s="503"/>
      <c r="AH16" s="501">
        <v>18.399999999999999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9061499</v>
      </c>
      <c r="BO16" s="418"/>
      <c r="BP16" s="418"/>
      <c r="BQ16" s="418"/>
      <c r="BR16" s="418"/>
      <c r="BS16" s="418"/>
      <c r="BT16" s="418"/>
      <c r="BU16" s="419"/>
      <c r="BV16" s="417">
        <v>9093409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15088</v>
      </c>
      <c r="AD17" s="469"/>
      <c r="AE17" s="469"/>
      <c r="AF17" s="469"/>
      <c r="AG17" s="508"/>
      <c r="AH17" s="468">
        <v>15111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7007875</v>
      </c>
      <c r="BO17" s="418"/>
      <c r="BP17" s="418"/>
      <c r="BQ17" s="418"/>
      <c r="BR17" s="418"/>
      <c r="BS17" s="418"/>
      <c r="BT17" s="418"/>
      <c r="BU17" s="419"/>
      <c r="BV17" s="417">
        <v>6793048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125.3</v>
      </c>
      <c r="M18" s="530"/>
      <c r="N18" s="530"/>
      <c r="O18" s="530"/>
      <c r="P18" s="530"/>
      <c r="Q18" s="530"/>
      <c r="R18" s="531"/>
      <c r="S18" s="531"/>
      <c r="T18" s="531"/>
      <c r="U18" s="531"/>
      <c r="V18" s="532"/>
      <c r="W18" s="435"/>
      <c r="X18" s="436"/>
      <c r="Y18" s="436"/>
      <c r="Z18" s="436"/>
      <c r="AA18" s="436"/>
      <c r="AB18" s="427"/>
      <c r="AC18" s="533">
        <v>69.900000000000006</v>
      </c>
      <c r="AD18" s="534"/>
      <c r="AE18" s="534"/>
      <c r="AF18" s="534"/>
      <c r="AG18" s="535"/>
      <c r="AH18" s="533">
        <v>68.400000000000006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10287255</v>
      </c>
      <c r="BO18" s="418"/>
      <c r="BP18" s="418"/>
      <c r="BQ18" s="418"/>
      <c r="BR18" s="418"/>
      <c r="BS18" s="418"/>
      <c r="BT18" s="418"/>
      <c r="BU18" s="419"/>
      <c r="BV18" s="417">
        <v>10365339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383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13051716</v>
      </c>
      <c r="BO19" s="418"/>
      <c r="BP19" s="418"/>
      <c r="BQ19" s="418"/>
      <c r="BR19" s="418"/>
      <c r="BS19" s="418"/>
      <c r="BT19" s="418"/>
      <c r="BU19" s="419"/>
      <c r="BV19" s="417">
        <v>13213669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19481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18514970</v>
      </c>
      <c r="BO23" s="418"/>
      <c r="BP23" s="418"/>
      <c r="BQ23" s="418"/>
      <c r="BR23" s="418"/>
      <c r="BS23" s="418"/>
      <c r="BT23" s="418"/>
      <c r="BU23" s="419"/>
      <c r="BV23" s="417">
        <v>18004327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8150</v>
      </c>
      <c r="R24" s="469"/>
      <c r="S24" s="469"/>
      <c r="T24" s="469"/>
      <c r="U24" s="469"/>
      <c r="V24" s="508"/>
      <c r="W24" s="563"/>
      <c r="X24" s="551"/>
      <c r="Y24" s="552"/>
      <c r="Z24" s="467" t="s">
        <v>153</v>
      </c>
      <c r="AA24" s="447"/>
      <c r="AB24" s="447"/>
      <c r="AC24" s="447"/>
      <c r="AD24" s="447"/>
      <c r="AE24" s="447"/>
      <c r="AF24" s="447"/>
      <c r="AG24" s="448"/>
      <c r="AH24" s="468">
        <v>379</v>
      </c>
      <c r="AI24" s="469"/>
      <c r="AJ24" s="469"/>
      <c r="AK24" s="469"/>
      <c r="AL24" s="508"/>
      <c r="AM24" s="468">
        <v>1139274</v>
      </c>
      <c r="AN24" s="469"/>
      <c r="AO24" s="469"/>
      <c r="AP24" s="469"/>
      <c r="AQ24" s="469"/>
      <c r="AR24" s="508"/>
      <c r="AS24" s="468">
        <v>3006</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17625332</v>
      </c>
      <c r="BO24" s="418"/>
      <c r="BP24" s="418"/>
      <c r="BQ24" s="418"/>
      <c r="BR24" s="418"/>
      <c r="BS24" s="418"/>
      <c r="BT24" s="418"/>
      <c r="BU24" s="419"/>
      <c r="BV24" s="417">
        <v>17018659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6840</v>
      </c>
      <c r="R25" s="469"/>
      <c r="S25" s="469"/>
      <c r="T25" s="469"/>
      <c r="U25" s="469"/>
      <c r="V25" s="508"/>
      <c r="W25" s="563"/>
      <c r="X25" s="551"/>
      <c r="Y25" s="552"/>
      <c r="Z25" s="467" t="s">
        <v>156</v>
      </c>
      <c r="AA25" s="447"/>
      <c r="AB25" s="447"/>
      <c r="AC25" s="447"/>
      <c r="AD25" s="447"/>
      <c r="AE25" s="447"/>
      <c r="AF25" s="447"/>
      <c r="AG25" s="448"/>
      <c r="AH25" s="468">
        <v>65</v>
      </c>
      <c r="AI25" s="469"/>
      <c r="AJ25" s="469"/>
      <c r="AK25" s="469"/>
      <c r="AL25" s="508"/>
      <c r="AM25" s="468">
        <v>178750</v>
      </c>
      <c r="AN25" s="469"/>
      <c r="AO25" s="469"/>
      <c r="AP25" s="469"/>
      <c r="AQ25" s="469"/>
      <c r="AR25" s="508"/>
      <c r="AS25" s="468">
        <v>2750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1549605</v>
      </c>
      <c r="BO25" s="381"/>
      <c r="BP25" s="381"/>
      <c r="BQ25" s="381"/>
      <c r="BR25" s="381"/>
      <c r="BS25" s="381"/>
      <c r="BT25" s="381"/>
      <c r="BU25" s="382"/>
      <c r="BV25" s="380">
        <v>2052147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6330</v>
      </c>
      <c r="R26" s="469"/>
      <c r="S26" s="469"/>
      <c r="T26" s="469"/>
      <c r="U26" s="469"/>
      <c r="V26" s="508"/>
      <c r="W26" s="563"/>
      <c r="X26" s="551"/>
      <c r="Y26" s="552"/>
      <c r="Z26" s="467" t="s">
        <v>159</v>
      </c>
      <c r="AA26" s="573"/>
      <c r="AB26" s="573"/>
      <c r="AC26" s="573"/>
      <c r="AD26" s="573"/>
      <c r="AE26" s="573"/>
      <c r="AF26" s="573"/>
      <c r="AG26" s="574"/>
      <c r="AH26" s="468">
        <v>30</v>
      </c>
      <c r="AI26" s="469"/>
      <c r="AJ26" s="469"/>
      <c r="AK26" s="469"/>
      <c r="AL26" s="508"/>
      <c r="AM26" s="468">
        <v>88200</v>
      </c>
      <c r="AN26" s="469"/>
      <c r="AO26" s="469"/>
      <c r="AP26" s="469"/>
      <c r="AQ26" s="469"/>
      <c r="AR26" s="508"/>
      <c r="AS26" s="468">
        <v>2940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4600</v>
      </c>
      <c r="R27" s="469"/>
      <c r="S27" s="469"/>
      <c r="T27" s="469"/>
      <c r="U27" s="469"/>
      <c r="V27" s="508"/>
      <c r="W27" s="563"/>
      <c r="X27" s="551"/>
      <c r="Y27" s="552"/>
      <c r="Z27" s="467" t="s">
        <v>162</v>
      </c>
      <c r="AA27" s="447"/>
      <c r="AB27" s="447"/>
      <c r="AC27" s="447"/>
      <c r="AD27" s="447"/>
      <c r="AE27" s="447"/>
      <c r="AF27" s="447"/>
      <c r="AG27" s="448"/>
      <c r="AH27" s="468">
        <v>13</v>
      </c>
      <c r="AI27" s="469"/>
      <c r="AJ27" s="469"/>
      <c r="AK27" s="469"/>
      <c r="AL27" s="508"/>
      <c r="AM27" s="468">
        <v>46139</v>
      </c>
      <c r="AN27" s="469"/>
      <c r="AO27" s="469"/>
      <c r="AP27" s="469"/>
      <c r="AQ27" s="469"/>
      <c r="AR27" s="508"/>
      <c r="AS27" s="468">
        <v>3549</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369168</v>
      </c>
      <c r="BO27" s="587"/>
      <c r="BP27" s="587"/>
      <c r="BQ27" s="587"/>
      <c r="BR27" s="587"/>
      <c r="BS27" s="587"/>
      <c r="BT27" s="587"/>
      <c r="BU27" s="588"/>
      <c r="BV27" s="586">
        <v>369168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4200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2472001</v>
      </c>
      <c r="BO28" s="381"/>
      <c r="BP28" s="381"/>
      <c r="BQ28" s="381"/>
      <c r="BR28" s="381"/>
      <c r="BS28" s="381"/>
      <c r="BT28" s="381"/>
      <c r="BU28" s="382"/>
      <c r="BV28" s="380">
        <v>2431200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19</v>
      </c>
      <c r="M29" s="469"/>
      <c r="N29" s="469"/>
      <c r="O29" s="469"/>
      <c r="P29" s="508"/>
      <c r="Q29" s="468">
        <v>3900</v>
      </c>
      <c r="R29" s="469"/>
      <c r="S29" s="469"/>
      <c r="T29" s="469"/>
      <c r="U29" s="469"/>
      <c r="V29" s="508"/>
      <c r="W29" s="564"/>
      <c r="X29" s="565"/>
      <c r="Y29" s="566"/>
      <c r="Z29" s="467" t="s">
        <v>169</v>
      </c>
      <c r="AA29" s="447"/>
      <c r="AB29" s="447"/>
      <c r="AC29" s="447"/>
      <c r="AD29" s="447"/>
      <c r="AE29" s="447"/>
      <c r="AF29" s="447"/>
      <c r="AG29" s="448"/>
      <c r="AH29" s="468">
        <v>392</v>
      </c>
      <c r="AI29" s="469"/>
      <c r="AJ29" s="469"/>
      <c r="AK29" s="469"/>
      <c r="AL29" s="508"/>
      <c r="AM29" s="468">
        <v>1185413</v>
      </c>
      <c r="AN29" s="469"/>
      <c r="AO29" s="469"/>
      <c r="AP29" s="469"/>
      <c r="AQ29" s="469"/>
      <c r="AR29" s="508"/>
      <c r="AS29" s="468">
        <v>3024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790446</v>
      </c>
      <c r="BO29" s="418"/>
      <c r="BP29" s="418"/>
      <c r="BQ29" s="418"/>
      <c r="BR29" s="418"/>
      <c r="BS29" s="418"/>
      <c r="BT29" s="418"/>
      <c r="BU29" s="419"/>
      <c r="BV29" s="417">
        <v>790333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97.2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1528934</v>
      </c>
      <c r="BO30" s="587"/>
      <c r="BP30" s="587"/>
      <c r="BQ30" s="587"/>
      <c r="BR30" s="587"/>
      <c r="BS30" s="587"/>
      <c r="BT30" s="587"/>
      <c r="BU30" s="588"/>
      <c r="BV30" s="586">
        <v>1440082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香美郡殖林組合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南国市土地開発公社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香南斎場組合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株式会社　道の駅南国</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土地取得事業特別会計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IF('各会計、関係団体の財政状況及び健全化判断比率'!B34="","",'各会計、関係団体の財政状況及び健全化判断比率'!B34)</f>
        <v>企業団地造成事業特別会計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香南清掃組合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土佐くろしお鉄道株式会社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高知県広域食肉センター事務組合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こうち人づくり広域連合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高知県市町村総合事務組合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高知県市町村総合事務組合　交通災害共済事業特別会計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高知県市町村総合事務組合　会館建設事業特別会計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高知県後期高齢者医療広域連合　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高知県後期高齢者医療広域連合　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3.18</v>
      </c>
      <c r="G34" s="33">
        <v>3.61</v>
      </c>
      <c r="H34" s="33">
        <v>3.31</v>
      </c>
      <c r="I34" s="33">
        <v>4.16</v>
      </c>
      <c r="J34" s="34">
        <v>4.66</v>
      </c>
      <c r="K34" s="22"/>
      <c r="L34" s="22"/>
      <c r="M34" s="22"/>
      <c r="N34" s="22"/>
      <c r="O34" s="22"/>
      <c r="P34" s="22"/>
    </row>
    <row r="35" spans="1:16" ht="39" customHeight="1" x14ac:dyDescent="0.15">
      <c r="A35" s="22"/>
      <c r="B35" s="35"/>
      <c r="C35" s="1178" t="s">
        <v>527</v>
      </c>
      <c r="D35" s="1179"/>
      <c r="E35" s="1180"/>
      <c r="F35" s="36">
        <v>4.68</v>
      </c>
      <c r="G35" s="37">
        <v>4.84</v>
      </c>
      <c r="H35" s="37">
        <v>4.49</v>
      </c>
      <c r="I35" s="37">
        <v>4.53</v>
      </c>
      <c r="J35" s="38">
        <v>3.96</v>
      </c>
      <c r="K35" s="22"/>
      <c r="L35" s="22"/>
      <c r="M35" s="22"/>
      <c r="N35" s="22"/>
      <c r="O35" s="22"/>
      <c r="P35" s="22"/>
    </row>
    <row r="36" spans="1:16" ht="39" customHeight="1" x14ac:dyDescent="0.15">
      <c r="A36" s="22"/>
      <c r="B36" s="35"/>
      <c r="C36" s="1178" t="s">
        <v>528</v>
      </c>
      <c r="D36" s="1179"/>
      <c r="E36" s="1180"/>
      <c r="F36" s="36">
        <v>0.54</v>
      </c>
      <c r="G36" s="37">
        <v>0.49</v>
      </c>
      <c r="H36" s="37">
        <v>1.0900000000000001</v>
      </c>
      <c r="I36" s="37">
        <v>1.1599999999999999</v>
      </c>
      <c r="J36" s="38">
        <v>1.55</v>
      </c>
      <c r="K36" s="22"/>
      <c r="L36" s="22"/>
      <c r="M36" s="22"/>
      <c r="N36" s="22"/>
      <c r="O36" s="22"/>
      <c r="P36" s="22"/>
    </row>
    <row r="37" spans="1:16" ht="39" customHeight="1" x14ac:dyDescent="0.15">
      <c r="A37" s="22"/>
      <c r="B37" s="35"/>
      <c r="C37" s="1178" t="s">
        <v>529</v>
      </c>
      <c r="D37" s="1179"/>
      <c r="E37" s="1180"/>
      <c r="F37" s="36">
        <v>0.22</v>
      </c>
      <c r="G37" s="37">
        <v>0.21</v>
      </c>
      <c r="H37" s="37">
        <v>0.24</v>
      </c>
      <c r="I37" s="37">
        <v>0.24</v>
      </c>
      <c r="J37" s="38">
        <v>0.32</v>
      </c>
      <c r="K37" s="22"/>
      <c r="L37" s="22"/>
      <c r="M37" s="22"/>
      <c r="N37" s="22"/>
      <c r="O37" s="22"/>
      <c r="P37" s="22"/>
    </row>
    <row r="38" spans="1:16" ht="39" customHeight="1" x14ac:dyDescent="0.15">
      <c r="A38" s="22"/>
      <c r="B38" s="35"/>
      <c r="C38" s="1178" t="s">
        <v>530</v>
      </c>
      <c r="D38" s="1179"/>
      <c r="E38" s="1180"/>
      <c r="F38" s="36">
        <v>0.31</v>
      </c>
      <c r="G38" s="37">
        <v>0.31</v>
      </c>
      <c r="H38" s="37">
        <v>0.31</v>
      </c>
      <c r="I38" s="37">
        <v>0.3</v>
      </c>
      <c r="J38" s="38">
        <v>0.31</v>
      </c>
      <c r="K38" s="22"/>
      <c r="L38" s="22"/>
      <c r="M38" s="22"/>
      <c r="N38" s="22"/>
      <c r="O38" s="22"/>
      <c r="P38" s="22"/>
    </row>
    <row r="39" spans="1:16" ht="39" customHeight="1" x14ac:dyDescent="0.15">
      <c r="A39" s="22"/>
      <c r="B39" s="35"/>
      <c r="C39" s="1178" t="s">
        <v>531</v>
      </c>
      <c r="D39" s="1179"/>
      <c r="E39" s="1180"/>
      <c r="F39" s="36">
        <v>0.2</v>
      </c>
      <c r="G39" s="37">
        <v>0.51</v>
      </c>
      <c r="H39" s="37">
        <v>0.44</v>
      </c>
      <c r="I39" s="37">
        <v>0.32</v>
      </c>
      <c r="J39" s="38">
        <v>0.26</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0.1</v>
      </c>
      <c r="K40" s="22"/>
      <c r="L40" s="22"/>
      <c r="M40" s="22"/>
      <c r="N40" s="22"/>
      <c r="O40" s="22"/>
      <c r="P40" s="22"/>
    </row>
    <row r="41" spans="1:16" ht="39" customHeight="1" x14ac:dyDescent="0.15">
      <c r="A41" s="22"/>
      <c r="B41" s="35"/>
      <c r="C41" s="1178" t="s">
        <v>533</v>
      </c>
      <c r="D41" s="1179"/>
      <c r="E41" s="1180"/>
      <c r="F41" s="36">
        <v>0.89</v>
      </c>
      <c r="G41" s="37">
        <v>1.02</v>
      </c>
      <c r="H41" s="37">
        <v>0.36</v>
      </c>
      <c r="I41" s="37">
        <v>0</v>
      </c>
      <c r="J41" s="38">
        <v>0</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2576</v>
      </c>
      <c r="L45" s="60">
        <v>2554</v>
      </c>
      <c r="M45" s="60">
        <v>2215</v>
      </c>
      <c r="N45" s="60">
        <v>2015</v>
      </c>
      <c r="O45" s="61">
        <v>1997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336</v>
      </c>
      <c r="L48" s="64">
        <v>336</v>
      </c>
      <c r="M48" s="64">
        <v>337</v>
      </c>
      <c r="N48" s="64">
        <v>359</v>
      </c>
      <c r="O48" s="65">
        <v>344</v>
      </c>
      <c r="P48" s="48"/>
      <c r="Q48" s="48"/>
      <c r="R48" s="48"/>
      <c r="S48" s="48"/>
      <c r="T48" s="48"/>
      <c r="U48" s="48"/>
    </row>
    <row r="49" spans="1:21" ht="30.75" customHeight="1" x14ac:dyDescent="0.15">
      <c r="A49" s="48"/>
      <c r="B49" s="1196"/>
      <c r="C49" s="1197"/>
      <c r="D49" s="62"/>
      <c r="E49" s="1188" t="s">
        <v>16</v>
      </c>
      <c r="F49" s="1188"/>
      <c r="G49" s="1188"/>
      <c r="H49" s="1188"/>
      <c r="I49" s="1188"/>
      <c r="J49" s="1189"/>
      <c r="K49" s="63">
        <v>52</v>
      </c>
      <c r="L49" s="64">
        <v>51</v>
      </c>
      <c r="M49" s="64">
        <v>50</v>
      </c>
      <c r="N49" s="64">
        <v>50</v>
      </c>
      <c r="O49" s="65">
        <v>3</v>
      </c>
      <c r="P49" s="48"/>
      <c r="Q49" s="48"/>
      <c r="R49" s="48"/>
      <c r="S49" s="48"/>
      <c r="T49" s="48"/>
      <c r="U49" s="48"/>
    </row>
    <row r="50" spans="1:21" ht="30.75" customHeight="1" x14ac:dyDescent="0.15">
      <c r="A50" s="48"/>
      <c r="B50" s="1196"/>
      <c r="C50" s="1197"/>
      <c r="D50" s="62"/>
      <c r="E50" s="1188" t="s">
        <v>17</v>
      </c>
      <c r="F50" s="1188"/>
      <c r="G50" s="1188"/>
      <c r="H50" s="1188"/>
      <c r="I50" s="1188"/>
      <c r="J50" s="1189"/>
      <c r="K50" s="63">
        <v>16</v>
      </c>
      <c r="L50" s="64">
        <v>17</v>
      </c>
      <c r="M50" s="64">
        <v>17</v>
      </c>
      <c r="N50" s="64">
        <v>14</v>
      </c>
      <c r="O50" s="65">
        <v>15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1693</v>
      </c>
      <c r="L52" s="64">
        <v>1683</v>
      </c>
      <c r="M52" s="64">
        <v>1701</v>
      </c>
      <c r="N52" s="64">
        <v>1723</v>
      </c>
      <c r="O52" s="65">
        <v>1635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1287</v>
      </c>
      <c r="L53" s="69">
        <v>1275</v>
      </c>
      <c r="M53" s="69">
        <v>918</v>
      </c>
      <c r="N53" s="69">
        <v>715</v>
      </c>
      <c r="O53" s="70">
        <v>724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M47" sqref="M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17497</v>
      </c>
      <c r="J41" s="83">
        <v>18396</v>
      </c>
      <c r="K41" s="83">
        <v>18128</v>
      </c>
      <c r="L41" s="83">
        <v>18004</v>
      </c>
      <c r="M41" s="84">
        <v>18515</v>
      </c>
    </row>
    <row r="42" spans="2:13" ht="27.75" customHeight="1" x14ac:dyDescent="0.15">
      <c r="B42" s="1204"/>
      <c r="C42" s="1205"/>
      <c r="D42" s="85"/>
      <c r="E42" s="1210" t="s">
        <v>26</v>
      </c>
      <c r="F42" s="1210"/>
      <c r="G42" s="1210"/>
      <c r="H42" s="1211"/>
      <c r="I42" s="86">
        <v>152</v>
      </c>
      <c r="J42" s="87">
        <v>136</v>
      </c>
      <c r="K42" s="87">
        <v>120</v>
      </c>
      <c r="L42" s="87">
        <v>107</v>
      </c>
      <c r="M42" s="88">
        <v>96</v>
      </c>
    </row>
    <row r="43" spans="2:13" ht="27.75" customHeight="1" x14ac:dyDescent="0.15">
      <c r="B43" s="1204"/>
      <c r="C43" s="1205"/>
      <c r="D43" s="85"/>
      <c r="E43" s="1210" t="s">
        <v>27</v>
      </c>
      <c r="F43" s="1210"/>
      <c r="G43" s="1210"/>
      <c r="H43" s="1211"/>
      <c r="I43" s="86">
        <v>3998</v>
      </c>
      <c r="J43" s="87">
        <v>3866</v>
      </c>
      <c r="K43" s="87">
        <v>3658</v>
      </c>
      <c r="L43" s="87">
        <v>3609</v>
      </c>
      <c r="M43" s="88">
        <v>3495</v>
      </c>
    </row>
    <row r="44" spans="2:13" ht="27.75" customHeight="1" x14ac:dyDescent="0.15">
      <c r="B44" s="1204"/>
      <c r="C44" s="1205"/>
      <c r="D44" s="85"/>
      <c r="E44" s="1210" t="s">
        <v>28</v>
      </c>
      <c r="F44" s="1210"/>
      <c r="G44" s="1210"/>
      <c r="H44" s="1211"/>
      <c r="I44" s="86">
        <v>161</v>
      </c>
      <c r="J44" s="87">
        <v>114</v>
      </c>
      <c r="K44" s="87">
        <v>86</v>
      </c>
      <c r="L44" s="87">
        <v>876</v>
      </c>
      <c r="M44" s="88">
        <v>2225</v>
      </c>
    </row>
    <row r="45" spans="2:13" ht="27.75" customHeight="1" x14ac:dyDescent="0.15">
      <c r="B45" s="1204"/>
      <c r="C45" s="1205"/>
      <c r="D45" s="85"/>
      <c r="E45" s="1210" t="s">
        <v>29</v>
      </c>
      <c r="F45" s="1210"/>
      <c r="G45" s="1210"/>
      <c r="H45" s="1211"/>
      <c r="I45" s="86">
        <v>3762</v>
      </c>
      <c r="J45" s="87">
        <v>3378</v>
      </c>
      <c r="K45" s="87">
        <v>3092</v>
      </c>
      <c r="L45" s="87">
        <v>3048</v>
      </c>
      <c r="M45" s="88">
        <v>3030</v>
      </c>
    </row>
    <row r="46" spans="2:13" ht="27.75" customHeight="1" x14ac:dyDescent="0.15">
      <c r="B46" s="1204"/>
      <c r="C46" s="1205"/>
      <c r="D46" s="89"/>
      <c r="E46" s="1210" t="s">
        <v>30</v>
      </c>
      <c r="F46" s="1210"/>
      <c r="G46" s="1210"/>
      <c r="H46" s="1211"/>
      <c r="I46" s="86" t="s">
        <v>479</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3927</v>
      </c>
      <c r="J50" s="87">
        <v>3969</v>
      </c>
      <c r="K50" s="87">
        <v>4607</v>
      </c>
      <c r="L50" s="87">
        <v>4900</v>
      </c>
      <c r="M50" s="88">
        <v>5008</v>
      </c>
    </row>
    <row r="51" spans="2:13" ht="27.75" customHeight="1" x14ac:dyDescent="0.15">
      <c r="B51" s="1204"/>
      <c r="C51" s="1205"/>
      <c r="D51" s="85"/>
      <c r="E51" s="1210" t="s">
        <v>36</v>
      </c>
      <c r="F51" s="1210"/>
      <c r="G51" s="1210"/>
      <c r="H51" s="1211"/>
      <c r="I51" s="86">
        <v>683</v>
      </c>
      <c r="J51" s="87">
        <v>523</v>
      </c>
      <c r="K51" s="87">
        <v>444</v>
      </c>
      <c r="L51" s="87">
        <v>344</v>
      </c>
      <c r="M51" s="88">
        <v>293</v>
      </c>
    </row>
    <row r="52" spans="2:13" ht="27.75" customHeight="1" x14ac:dyDescent="0.15">
      <c r="B52" s="1206"/>
      <c r="C52" s="1207"/>
      <c r="D52" s="85"/>
      <c r="E52" s="1210" t="s">
        <v>37</v>
      </c>
      <c r="F52" s="1210"/>
      <c r="G52" s="1210"/>
      <c r="H52" s="1211"/>
      <c r="I52" s="86">
        <v>16796</v>
      </c>
      <c r="J52" s="87">
        <v>16098</v>
      </c>
      <c r="K52" s="87">
        <v>15813</v>
      </c>
      <c r="L52" s="87">
        <v>15602</v>
      </c>
      <c r="M52" s="88">
        <v>16003</v>
      </c>
    </row>
    <row r="53" spans="2:13" ht="27.75" customHeight="1" thickBot="1" x14ac:dyDescent="0.2">
      <c r="B53" s="1217" t="s">
        <v>21</v>
      </c>
      <c r="C53" s="1218"/>
      <c r="D53" s="92"/>
      <c r="E53" s="1219" t="s">
        <v>38</v>
      </c>
      <c r="F53" s="1219"/>
      <c r="G53" s="1219"/>
      <c r="H53" s="1220"/>
      <c r="I53" s="93">
        <v>4164</v>
      </c>
      <c r="J53" s="94">
        <v>5300</v>
      </c>
      <c r="K53" s="94">
        <v>4221</v>
      </c>
      <c r="L53" s="94">
        <v>4799</v>
      </c>
      <c r="M53" s="95">
        <v>6057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21" t="s">
        <v>553</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555</v>
      </c>
      <c r="H51" s="1234"/>
      <c r="I51" s="1239" t="s">
        <v>556</v>
      </c>
      <c r="J51" s="1239"/>
      <c r="K51" s="1241"/>
      <c r="L51" s="1241"/>
      <c r="M51" s="1241"/>
      <c r="N51" s="1242">
        <v>49</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557</v>
      </c>
      <c r="J53" s="1243"/>
      <c r="K53" s="1244"/>
      <c r="L53" s="1244"/>
      <c r="M53" s="1244"/>
      <c r="N53" s="1246">
        <v>50</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558</v>
      </c>
      <c r="H55" s="1248"/>
      <c r="I55" s="1243" t="s">
        <v>556</v>
      </c>
      <c r="J55" s="1243"/>
      <c r="K55" s="1241"/>
      <c r="L55" s="1241"/>
      <c r="M55" s="1241"/>
      <c r="N55" s="1242">
        <v>58.5</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559</v>
      </c>
      <c r="J57" s="1253"/>
      <c r="K57" s="1244"/>
      <c r="L57" s="1244"/>
      <c r="M57" s="1244"/>
      <c r="N57" s="1246">
        <v>52.9</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21" t="s">
        <v>561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555</v>
      </c>
      <c r="H73" s="1234"/>
      <c r="I73" s="1239" t="s">
        <v>556</v>
      </c>
      <c r="J73" s="1239"/>
      <c r="K73" s="1254">
        <v>43.4</v>
      </c>
      <c r="L73" s="1254">
        <v>54.7</v>
      </c>
      <c r="M73" s="1242">
        <v>44.2</v>
      </c>
      <c r="N73" s="1242">
        <v>49</v>
      </c>
      <c r="O73" s="1242">
        <v>62.3</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563</v>
      </c>
      <c r="J75" s="1243"/>
      <c r="K75" s="1246">
        <v>13.5</v>
      </c>
      <c r="L75" s="1246">
        <v>13.4</v>
      </c>
      <c r="M75" s="1246">
        <v>12</v>
      </c>
      <c r="N75" s="1246">
        <v>10</v>
      </c>
      <c r="O75" s="1246">
        <v>8.1</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558</v>
      </c>
      <c r="H77" s="1248"/>
      <c r="I77" s="1243" t="s">
        <v>556</v>
      </c>
      <c r="J77" s="1243"/>
      <c r="K77" s="1254">
        <v>76.2</v>
      </c>
      <c r="L77" s="1254">
        <v>65.3</v>
      </c>
      <c r="M77" s="1242">
        <v>60.8</v>
      </c>
      <c r="N77" s="1242">
        <v>58.5</v>
      </c>
      <c r="O77" s="1242">
        <v>54.6</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563</v>
      </c>
      <c r="J79" s="1253"/>
      <c r="K79" s="1256">
        <v>12.8</v>
      </c>
      <c r="L79" s="1256">
        <v>12</v>
      </c>
      <c r="M79" s="1256">
        <v>11.1</v>
      </c>
      <c r="N79" s="1256">
        <v>10.7</v>
      </c>
      <c r="O79" s="1256">
        <v>10</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57306</v>
      </c>
      <c r="E3" s="118"/>
      <c r="F3" s="119">
        <v>75709</v>
      </c>
      <c r="G3" s="120"/>
      <c r="H3" s="121"/>
    </row>
    <row r="4" spans="1:8" x14ac:dyDescent="0.15">
      <c r="A4" s="122"/>
      <c r="B4" s="123"/>
      <c r="C4" s="124"/>
      <c r="D4" s="125">
        <v>19613</v>
      </c>
      <c r="E4" s="126"/>
      <c r="F4" s="127">
        <v>35212</v>
      </c>
      <c r="G4" s="128"/>
      <c r="H4" s="129"/>
    </row>
    <row r="5" spans="1:8" x14ac:dyDescent="0.15">
      <c r="A5" s="110" t="s">
        <v>513</v>
      </c>
      <c r="B5" s="115"/>
      <c r="C5" s="116"/>
      <c r="D5" s="117">
        <v>100150</v>
      </c>
      <c r="E5" s="118"/>
      <c r="F5" s="119">
        <v>90961</v>
      </c>
      <c r="G5" s="120"/>
      <c r="H5" s="121"/>
    </row>
    <row r="6" spans="1:8" x14ac:dyDescent="0.15">
      <c r="A6" s="122"/>
      <c r="B6" s="123"/>
      <c r="C6" s="124"/>
      <c r="D6" s="125">
        <v>38942</v>
      </c>
      <c r="E6" s="126"/>
      <c r="F6" s="127">
        <v>37720</v>
      </c>
      <c r="G6" s="128"/>
      <c r="H6" s="129"/>
    </row>
    <row r="7" spans="1:8" x14ac:dyDescent="0.15">
      <c r="A7" s="110" t="s">
        <v>514</v>
      </c>
      <c r="B7" s="115"/>
      <c r="C7" s="116"/>
      <c r="D7" s="117">
        <v>55884</v>
      </c>
      <c r="E7" s="118"/>
      <c r="F7" s="119">
        <v>106614</v>
      </c>
      <c r="G7" s="120"/>
      <c r="H7" s="121"/>
    </row>
    <row r="8" spans="1:8" x14ac:dyDescent="0.15">
      <c r="A8" s="122"/>
      <c r="B8" s="123"/>
      <c r="C8" s="124"/>
      <c r="D8" s="125">
        <v>33226</v>
      </c>
      <c r="E8" s="126"/>
      <c r="F8" s="127">
        <v>45545</v>
      </c>
      <c r="G8" s="128"/>
      <c r="H8" s="129"/>
    </row>
    <row r="9" spans="1:8" x14ac:dyDescent="0.15">
      <c r="A9" s="110" t="s">
        <v>515</v>
      </c>
      <c r="B9" s="115"/>
      <c r="C9" s="116"/>
      <c r="D9" s="117">
        <v>49611</v>
      </c>
      <c r="E9" s="118"/>
      <c r="F9" s="119">
        <v>85459</v>
      </c>
      <c r="G9" s="120"/>
      <c r="H9" s="121"/>
    </row>
    <row r="10" spans="1:8" x14ac:dyDescent="0.15">
      <c r="A10" s="122"/>
      <c r="B10" s="123"/>
      <c r="C10" s="124"/>
      <c r="D10" s="125">
        <v>22628</v>
      </c>
      <c r="E10" s="126"/>
      <c r="F10" s="127">
        <v>44378</v>
      </c>
      <c r="G10" s="128"/>
      <c r="H10" s="129"/>
    </row>
    <row r="11" spans="1:8" x14ac:dyDescent="0.15">
      <c r="A11" s="110" t="s">
        <v>516</v>
      </c>
      <c r="B11" s="115"/>
      <c r="C11" s="116"/>
      <c r="D11" s="117">
        <v>79134</v>
      </c>
      <c r="E11" s="118"/>
      <c r="F11" s="119">
        <v>83280</v>
      </c>
      <c r="G11" s="120"/>
      <c r="H11" s="121"/>
    </row>
    <row r="12" spans="1:8" x14ac:dyDescent="0.15">
      <c r="A12" s="122"/>
      <c r="B12" s="123"/>
      <c r="C12" s="130"/>
      <c r="D12" s="125">
        <v>31243</v>
      </c>
      <c r="E12" s="126"/>
      <c r="F12" s="127">
        <v>43123</v>
      </c>
      <c r="G12" s="128"/>
      <c r="H12" s="129"/>
    </row>
    <row r="13" spans="1:8" x14ac:dyDescent="0.15">
      <c r="A13" s="110"/>
      <c r="B13" s="115"/>
      <c r="C13" s="131"/>
      <c r="D13" s="132">
        <v>68417</v>
      </c>
      <c r="E13" s="133"/>
      <c r="F13" s="134">
        <v>88405</v>
      </c>
      <c r="G13" s="135"/>
      <c r="H13" s="121"/>
    </row>
    <row r="14" spans="1:8" x14ac:dyDescent="0.15">
      <c r="A14" s="122"/>
      <c r="B14" s="123"/>
      <c r="C14" s="124"/>
      <c r="D14" s="125">
        <v>29130</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3.71</v>
      </c>
      <c r="C19" s="136">
        <f>ROUND(VALUE(SUBSTITUTE(実質収支比率等に係る経年分析!G$48,"▲","-")),2)</f>
        <v>4.4400000000000004</v>
      </c>
      <c r="D19" s="136">
        <f>ROUND(VALUE(SUBSTITUTE(実質収支比率等に係る経年分析!H$48,"▲","-")),2)</f>
        <v>4.08</v>
      </c>
      <c r="E19" s="136">
        <f>ROUND(VALUE(SUBSTITUTE(実質収支比率等に係る経年分析!I$48,"▲","-")),2)</f>
        <v>4.8</v>
      </c>
      <c r="F19" s="136">
        <f>ROUND(VALUE(SUBSTITUTE(実質収支比率等に係る経年分析!J$48,"▲","-")),2)</f>
        <v>5.24</v>
      </c>
    </row>
    <row r="20" spans="1:11" x14ac:dyDescent="0.15">
      <c r="A20" s="136" t="s">
        <v>43</v>
      </c>
      <c r="B20" s="136">
        <f>ROUND(VALUE(SUBSTITUTE(実質収支比率等に係る経年分析!F$47,"▲","-")),2)</f>
        <v>16.02</v>
      </c>
      <c r="C20" s="136">
        <f>ROUND(VALUE(SUBSTITUTE(実質収支比率等に係る経年分析!G$47,"▲","-")),2)</f>
        <v>18.100000000000001</v>
      </c>
      <c r="D20" s="136">
        <f>ROUND(VALUE(SUBSTITUTE(実質収支比率等に係る経年分析!H$47,"▲","-")),2)</f>
        <v>20.2</v>
      </c>
      <c r="E20" s="136">
        <f>ROUND(VALUE(SUBSTITUTE(実質収支比率等に係る経年分析!I$47,"▲","-")),2)</f>
        <v>21.34</v>
      </c>
      <c r="F20" s="136">
        <f>ROUND(VALUE(SUBSTITUTE(実質収支比率等に係る経年分析!J$47,"▲","-")),2)</f>
        <v>22.01</v>
      </c>
    </row>
    <row r="21" spans="1:11" x14ac:dyDescent="0.15">
      <c r="A21" s="136" t="s">
        <v>44</v>
      </c>
      <c r="B21" s="136">
        <f>IF(ISNUMBER(VALUE(SUBSTITUTE(実質収支比率等に係る経年分析!F$49,"▲","-"))),ROUND(VALUE(SUBSTITUTE(実質収支比率等に係る経年分析!F$49,"▲","-")),2),NA())</f>
        <v>0.14000000000000001</v>
      </c>
      <c r="C21" s="136">
        <f>IF(ISNUMBER(VALUE(SUBSTITUTE(実質収支比率等に係る経年分析!G$49,"▲","-"))),ROUND(VALUE(SUBSTITUTE(実質収支比率等に係る経年分析!G$49,"▲","-")),2),NA())</f>
        <v>0.77</v>
      </c>
      <c r="D21" s="136">
        <f>IF(ISNUMBER(VALUE(SUBSTITUTE(実質収支比率等に係る経年分析!H$49,"▲","-"))),ROUND(VALUE(SUBSTITUTE(実質収支比率等に係る経年分析!H$49,"▲","-")),2),NA())</f>
        <v>-0.41</v>
      </c>
      <c r="E21" s="136">
        <f>IF(ISNUMBER(VALUE(SUBSTITUTE(実質収支比率等に係る経年分析!I$49,"▲","-"))),ROUND(VALUE(SUBSTITUTE(実質収支比率等に係る経年分析!I$49,"▲","-")),2),NA())</f>
        <v>0.82</v>
      </c>
      <c r="F21" s="136">
        <f>IF(ISNUMBER(VALUE(SUBSTITUTE(実質収支比率等に係る経年分析!J$49,"▲","-"))),ROUND(VALUE(SUBSTITUTE(実質収支比率等に係る経年分析!J$49,"▲","-")),2),NA())</f>
        <v>-1.4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0.89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x14ac:dyDescent="0.15">
      <c r="A32" s="137" t="str">
        <f>IF(連結実質赤字比率に係る赤字・黒字の構成分析!C$38="",NA(),連結実質赤字比率に係る赤字・黒字の構成分析!C$38)</f>
        <v>土地取得事業特別会計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x14ac:dyDescent="0.15">
      <c r="A33" s="137" t="str">
        <f>IF(連結実質赤字比率に係る赤字・黒字の構成分析!C$37="",NA(),連結実質赤字比率に係る赤字・黒字の構成分析!C$37)</f>
        <v>後期高齢者医療保険特別会計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1.1599999999999999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4.49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1693</v>
      </c>
      <c r="E42" s="138"/>
      <c r="F42" s="138"/>
      <c r="G42" s="138">
        <f>'実質公債費比率（分子）の構造'!L$52</f>
        <v>1683</v>
      </c>
      <c r="H42" s="138"/>
      <c r="I42" s="138"/>
      <c r="J42" s="138">
        <f>'実質公債費比率（分子）の構造'!M$52</f>
        <v>1701</v>
      </c>
      <c r="K42" s="138"/>
      <c r="L42" s="138"/>
      <c r="M42" s="138">
        <f>'実質公債費比率（分子）の構造'!N$52</f>
        <v>1723</v>
      </c>
      <c r="N42" s="138"/>
      <c r="O42" s="138"/>
      <c r="P42" s="138">
        <f>'実質公債費比率（分子）の構造'!O$52</f>
        <v>1635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16</v>
      </c>
      <c r="C44" s="138"/>
      <c r="D44" s="138"/>
      <c r="E44" s="138">
        <f>'実質公債費比率（分子）の構造'!L$50</f>
        <v>17</v>
      </c>
      <c r="F44" s="138"/>
      <c r="G44" s="138"/>
      <c r="H44" s="138">
        <f>'実質公債費比率（分子）の構造'!M$50</f>
        <v>17</v>
      </c>
      <c r="I44" s="138"/>
      <c r="J44" s="138"/>
      <c r="K44" s="138">
        <f>'実質公債費比率（分子）の構造'!N$50</f>
        <v>14</v>
      </c>
      <c r="L44" s="138"/>
      <c r="M44" s="138"/>
      <c r="N44" s="138">
        <f>'実質公債費比率（分子）の構造'!O$50</f>
        <v>15</v>
      </c>
      <c r="O44" s="138"/>
      <c r="P44" s="138"/>
    </row>
    <row r="45" spans="1:16" x14ac:dyDescent="0.15">
      <c r="A45" s="138" t="s">
        <v>54</v>
      </c>
      <c r="B45" s="138">
        <f>'実質公債費比率（分子）の構造'!K$49</f>
        <v>52</v>
      </c>
      <c r="C45" s="138"/>
      <c r="D45" s="138"/>
      <c r="E45" s="138">
        <f>'実質公債費比率（分子）の構造'!L$49</f>
        <v>51</v>
      </c>
      <c r="F45" s="138"/>
      <c r="G45" s="138"/>
      <c r="H45" s="138">
        <f>'実質公債費比率（分子）の構造'!M$49</f>
        <v>50</v>
      </c>
      <c r="I45" s="138"/>
      <c r="J45" s="138"/>
      <c r="K45" s="138">
        <f>'実質公債費比率（分子）の構造'!N$49</f>
        <v>50</v>
      </c>
      <c r="L45" s="138"/>
      <c r="M45" s="138"/>
      <c r="N45" s="138">
        <f>'実質公債費比率（分子）の構造'!O$49</f>
        <v>3</v>
      </c>
      <c r="O45" s="138"/>
      <c r="P45" s="138"/>
    </row>
    <row r="46" spans="1:16" x14ac:dyDescent="0.15">
      <c r="A46" s="138" t="s">
        <v>55</v>
      </c>
      <c r="B46" s="138">
        <f>'実質公債費比率（分子）の構造'!K$48</f>
        <v>336</v>
      </c>
      <c r="C46" s="138"/>
      <c r="D46" s="138"/>
      <c r="E46" s="138">
        <f>'実質公債費比率（分子）の構造'!L$48</f>
        <v>336</v>
      </c>
      <c r="F46" s="138"/>
      <c r="G46" s="138"/>
      <c r="H46" s="138">
        <f>'実質公債費比率（分子）の構造'!M$48</f>
        <v>337</v>
      </c>
      <c r="I46" s="138"/>
      <c r="J46" s="138"/>
      <c r="K46" s="138">
        <f>'実質公債費比率（分子）の構造'!N$48</f>
        <v>359</v>
      </c>
      <c r="L46" s="138"/>
      <c r="M46" s="138"/>
      <c r="N46" s="138">
        <f>'実質公債費比率（分子）の構造'!O$48</f>
        <v>344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2576</v>
      </c>
      <c r="C49" s="138"/>
      <c r="D49" s="138"/>
      <c r="E49" s="138">
        <f>'実質公債費比率（分子）の構造'!L$45</f>
        <v>2554</v>
      </c>
      <c r="F49" s="138"/>
      <c r="G49" s="138"/>
      <c r="H49" s="138">
        <f>'実質公債費比率（分子）の構造'!M$45</f>
        <v>2215</v>
      </c>
      <c r="I49" s="138"/>
      <c r="J49" s="138"/>
      <c r="K49" s="138">
        <f>'実質公債費比率（分子）の構造'!N$45</f>
        <v>2015</v>
      </c>
      <c r="L49" s="138"/>
      <c r="M49" s="138"/>
      <c r="N49" s="138">
        <f>'実質公債費比率（分子）の構造'!O$45</f>
        <v>1997</v>
      </c>
      <c r="O49" s="138"/>
      <c r="P49" s="138"/>
    </row>
    <row r="50" spans="1:16" x14ac:dyDescent="0.15">
      <c r="A50" s="138" t="s">
        <v>59</v>
      </c>
      <c r="B50" s="138" t="e">
        <f>NA()</f>
        <v>#N/A</v>
      </c>
      <c r="C50" s="138">
        <f>IF(ISNUMBER('実質公債費比率（分子）の構造'!K$53),'実質公債費比率（分子）の構造'!K$53,NA())</f>
        <v>1287</v>
      </c>
      <c r="D50" s="138" t="e">
        <f>NA()</f>
        <v>#N/A</v>
      </c>
      <c r="E50" s="138" t="e">
        <f>NA()</f>
        <v>#N/A</v>
      </c>
      <c r="F50" s="138">
        <f>IF(ISNUMBER('実質公債費比率（分子）の構造'!L$53),'実質公債費比率（分子）の構造'!L$53,NA())</f>
        <v>1275</v>
      </c>
      <c r="G50" s="138" t="e">
        <f>NA()</f>
        <v>#N/A</v>
      </c>
      <c r="H50" s="138" t="e">
        <f>NA()</f>
        <v>#N/A</v>
      </c>
      <c r="I50" s="138">
        <f>IF(ISNUMBER('実質公債費比率（分子）の構造'!M$53),'実質公債費比率（分子）の構造'!M$53,NA())</f>
        <v>918</v>
      </c>
      <c r="J50" s="138" t="e">
        <f>NA()</f>
        <v>#N/A</v>
      </c>
      <c r="K50" s="138" t="e">
        <f>NA()</f>
        <v>#N/A</v>
      </c>
      <c r="L50" s="138">
        <f>IF(ISNUMBER('実質公債費比率（分子）の構造'!N$53),'実質公債費比率（分子）の構造'!N$53,NA())</f>
        <v>715</v>
      </c>
      <c r="M50" s="138" t="e">
        <f>NA()</f>
        <v>#N/A</v>
      </c>
      <c r="N50" s="138" t="e">
        <f>NA()</f>
        <v>#N/A</v>
      </c>
      <c r="O50" s="138">
        <f>IF(ISNUMBER('実質公債費比率（分子）の構造'!O$53),'実質公債費比率（分子）の構造'!O$53,NA())</f>
        <v>724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16796</v>
      </c>
      <c r="E56" s="137"/>
      <c r="F56" s="137"/>
      <c r="G56" s="137">
        <f>'将来負担比率（分子）の構造'!J$52</f>
        <v>16098</v>
      </c>
      <c r="H56" s="137"/>
      <c r="I56" s="137"/>
      <c r="J56" s="137">
        <f>'将来負担比率（分子）の構造'!K$52</f>
        <v>15813</v>
      </c>
      <c r="K56" s="137"/>
      <c r="L56" s="137"/>
      <c r="M56" s="137">
        <f>'将来負担比率（分子）の構造'!L$52</f>
        <v>15602</v>
      </c>
      <c r="N56" s="137"/>
      <c r="O56" s="137"/>
      <c r="P56" s="137">
        <f>'将来負担比率（分子）の構造'!M$52</f>
        <v>16003</v>
      </c>
    </row>
    <row r="57" spans="1:16" x14ac:dyDescent="0.15">
      <c r="A57" s="137" t="s">
        <v>36</v>
      </c>
      <c r="B57" s="137"/>
      <c r="C57" s="137"/>
      <c r="D57" s="137">
        <f>'将来負担比率（分子）の構造'!I$51</f>
        <v>683</v>
      </c>
      <c r="E57" s="137"/>
      <c r="F57" s="137"/>
      <c r="G57" s="137">
        <f>'将来負担比率（分子）の構造'!J$51</f>
        <v>523</v>
      </c>
      <c r="H57" s="137"/>
      <c r="I57" s="137"/>
      <c r="J57" s="137">
        <f>'将来負担比率（分子）の構造'!K$51</f>
        <v>444</v>
      </c>
      <c r="K57" s="137"/>
      <c r="L57" s="137"/>
      <c r="M57" s="137">
        <f>'将来負担比率（分子）の構造'!L$51</f>
        <v>344</v>
      </c>
      <c r="N57" s="137"/>
      <c r="O57" s="137"/>
      <c r="P57" s="137">
        <f>'将来負担比率（分子）の構造'!M$51</f>
        <v>293</v>
      </c>
    </row>
    <row r="58" spans="1:16" x14ac:dyDescent="0.15">
      <c r="A58" s="137" t="s">
        <v>35</v>
      </c>
      <c r="B58" s="137"/>
      <c r="C58" s="137"/>
      <c r="D58" s="137">
        <f>'将来負担比率（分子）の構造'!I$50</f>
        <v>3927</v>
      </c>
      <c r="E58" s="137"/>
      <c r="F58" s="137"/>
      <c r="G58" s="137">
        <f>'将来負担比率（分子）の構造'!J$50</f>
        <v>3969</v>
      </c>
      <c r="H58" s="137"/>
      <c r="I58" s="137"/>
      <c r="J58" s="137">
        <f>'将来負担比率（分子）の構造'!K$50</f>
        <v>4607</v>
      </c>
      <c r="K58" s="137"/>
      <c r="L58" s="137"/>
      <c r="M58" s="137">
        <f>'将来負担比率（分子）の構造'!L$50</f>
        <v>4900</v>
      </c>
      <c r="N58" s="137"/>
      <c r="O58" s="137"/>
      <c r="P58" s="137">
        <f>'将来負担比率（分子）の構造'!M$50</f>
        <v>5008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3762</v>
      </c>
      <c r="C62" s="137"/>
      <c r="D62" s="137"/>
      <c r="E62" s="137">
        <f>'将来負担比率（分子）の構造'!J$45</f>
        <v>3378</v>
      </c>
      <c r="F62" s="137"/>
      <c r="G62" s="137"/>
      <c r="H62" s="137">
        <f>'将来負担比率（分子）の構造'!K$45</f>
        <v>3092</v>
      </c>
      <c r="I62" s="137"/>
      <c r="J62" s="137"/>
      <c r="K62" s="137">
        <f>'将来負担比率（分子）の構造'!L$45</f>
        <v>3048</v>
      </c>
      <c r="L62" s="137"/>
      <c r="M62" s="137"/>
      <c r="N62" s="137">
        <f>'将来負担比率（分子）の構造'!M$45</f>
        <v>3030</v>
      </c>
      <c r="O62" s="137"/>
      <c r="P62" s="137"/>
    </row>
    <row r="63" spans="1:16" x14ac:dyDescent="0.15">
      <c r="A63" s="137" t="s">
        <v>28</v>
      </c>
      <c r="B63" s="137">
        <f>'将来負担比率（分子）の構造'!I$44</f>
        <v>161</v>
      </c>
      <c r="C63" s="137"/>
      <c r="D63" s="137"/>
      <c r="E63" s="137">
        <f>'将来負担比率（分子）の構造'!J$44</f>
        <v>114</v>
      </c>
      <c r="F63" s="137"/>
      <c r="G63" s="137"/>
      <c r="H63" s="137">
        <f>'将来負担比率（分子）の構造'!K$44</f>
        <v>86</v>
      </c>
      <c r="I63" s="137"/>
      <c r="J63" s="137"/>
      <c r="K63" s="137">
        <f>'将来負担比率（分子）の構造'!L$44</f>
        <v>876</v>
      </c>
      <c r="L63" s="137"/>
      <c r="M63" s="137"/>
      <c r="N63" s="137">
        <f>'将来負担比率（分子）の構造'!M$44</f>
        <v>2225</v>
      </c>
      <c r="O63" s="137"/>
      <c r="P63" s="137"/>
    </row>
    <row r="64" spans="1:16" x14ac:dyDescent="0.15">
      <c r="A64" s="137" t="s">
        <v>27</v>
      </c>
      <c r="B64" s="137">
        <f>'将来負担比率（分子）の構造'!I$43</f>
        <v>3998</v>
      </c>
      <c r="C64" s="137"/>
      <c r="D64" s="137"/>
      <c r="E64" s="137">
        <f>'将来負担比率（分子）の構造'!J$43</f>
        <v>3866</v>
      </c>
      <c r="F64" s="137"/>
      <c r="G64" s="137"/>
      <c r="H64" s="137">
        <f>'将来負担比率（分子）の構造'!K$43</f>
        <v>3658</v>
      </c>
      <c r="I64" s="137"/>
      <c r="J64" s="137"/>
      <c r="K64" s="137">
        <f>'将来負担比率（分子）の構造'!L$43</f>
        <v>3609</v>
      </c>
      <c r="L64" s="137"/>
      <c r="M64" s="137"/>
      <c r="N64" s="137">
        <f>'将来負担比率（分子）の構造'!M$43</f>
        <v>3495</v>
      </c>
      <c r="O64" s="137"/>
      <c r="P64" s="137"/>
    </row>
    <row r="65" spans="1:16" x14ac:dyDescent="0.15">
      <c r="A65" s="137" t="s">
        <v>26</v>
      </c>
      <c r="B65" s="137">
        <f>'将来負担比率（分子）の構造'!I$42</f>
        <v>152</v>
      </c>
      <c r="C65" s="137"/>
      <c r="D65" s="137"/>
      <c r="E65" s="137">
        <f>'将来負担比率（分子）の構造'!J$42</f>
        <v>136</v>
      </c>
      <c r="F65" s="137"/>
      <c r="G65" s="137"/>
      <c r="H65" s="137">
        <f>'将来負担比率（分子）の構造'!K$42</f>
        <v>120</v>
      </c>
      <c r="I65" s="137"/>
      <c r="J65" s="137"/>
      <c r="K65" s="137">
        <f>'将来負担比率（分子）の構造'!L$42</f>
        <v>107</v>
      </c>
      <c r="L65" s="137"/>
      <c r="M65" s="137"/>
      <c r="N65" s="137">
        <f>'将来負担比率（分子）の構造'!M$42</f>
        <v>96</v>
      </c>
      <c r="O65" s="137"/>
      <c r="P65" s="137"/>
    </row>
    <row r="66" spans="1:16" x14ac:dyDescent="0.15">
      <c r="A66" s="137" t="s">
        <v>25</v>
      </c>
      <c r="B66" s="137">
        <f>'将来負担比率（分子）の構造'!I$41</f>
        <v>17497</v>
      </c>
      <c r="C66" s="137"/>
      <c r="D66" s="137"/>
      <c r="E66" s="137">
        <f>'将来負担比率（分子）の構造'!J$41</f>
        <v>18396</v>
      </c>
      <c r="F66" s="137"/>
      <c r="G66" s="137"/>
      <c r="H66" s="137">
        <f>'将来負担比率（分子）の構造'!K$41</f>
        <v>18128</v>
      </c>
      <c r="I66" s="137"/>
      <c r="J66" s="137"/>
      <c r="K66" s="137">
        <f>'将来負担比率（分子）の構造'!L$41</f>
        <v>18004</v>
      </c>
      <c r="L66" s="137"/>
      <c r="M66" s="137"/>
      <c r="N66" s="137">
        <f>'将来負担比率（分子）の構造'!M$41</f>
        <v>18515</v>
      </c>
      <c r="O66" s="137"/>
      <c r="P66" s="137"/>
    </row>
    <row r="67" spans="1:16" x14ac:dyDescent="0.15">
      <c r="A67" s="137" t="s">
        <v>63</v>
      </c>
      <c r="B67" s="137" t="e">
        <f>NA()</f>
        <v>#N/A</v>
      </c>
      <c r="C67" s="137">
        <f>IF(ISNUMBER('将来負担比率（分子）の構造'!I$53), IF('将来負担比率（分子）の構造'!I$53 &lt; 0, 0, '将来負担比率（分子）の構造'!I$53), NA())</f>
        <v>4164</v>
      </c>
      <c r="D67" s="137" t="e">
        <f>NA()</f>
        <v>#N/A</v>
      </c>
      <c r="E67" s="137" t="e">
        <f>NA()</f>
        <v>#N/A</v>
      </c>
      <c r="F67" s="137">
        <f>IF(ISNUMBER('将来負担比率（分子）の構造'!J$53), IF('将来負担比率（分子）の構造'!J$53 &lt; 0, 0, '将来負担比率（分子）の構造'!J$53), NA())</f>
        <v>5300</v>
      </c>
      <c r="G67" s="137" t="e">
        <f>NA()</f>
        <v>#N/A</v>
      </c>
      <c r="H67" s="137" t="e">
        <f>NA()</f>
        <v>#N/A</v>
      </c>
      <c r="I67" s="137">
        <f>IF(ISNUMBER('将来負担比率（分子）の構造'!K$53), IF('将来負担比率（分子）の構造'!K$53 &lt; 0, 0, '将来負担比率（分子）の構造'!K$53), NA())</f>
        <v>4221</v>
      </c>
      <c r="J67" s="137" t="e">
        <f>NA()</f>
        <v>#N/A</v>
      </c>
      <c r="K67" s="137" t="e">
        <f>NA()</f>
        <v>#N/A</v>
      </c>
      <c r="L67" s="137">
        <f>IF(ISNUMBER('将来負担比率（分子）の構造'!L$53), IF('将来負担比率（分子）の構造'!L$53 &lt; 0, 0, '将来負担比率（分子）の構造'!L$53), NA())</f>
        <v>4799</v>
      </c>
      <c r="M67" s="137" t="e">
        <f>NA()</f>
        <v>#N/A</v>
      </c>
      <c r="N67" s="137" t="e">
        <f>NA()</f>
        <v>#N/A</v>
      </c>
      <c r="O67" s="137">
        <f>IF(ISNUMBER('将来負担比率（分子）の構造'!M$53), IF('将来負担比率（分子）の構造'!M$53 &lt; 0, 0, '将来負担比率（分子）の構造'!M$53), NA())</f>
        <v>6057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5979454</v>
      </c>
      <c r="S5" s="615"/>
      <c r="T5" s="615"/>
      <c r="U5" s="615"/>
      <c r="V5" s="615"/>
      <c r="W5" s="615"/>
      <c r="X5" s="615"/>
      <c r="Y5" s="616"/>
      <c r="Z5" s="617">
        <v>26.5</v>
      </c>
      <c r="AA5" s="617"/>
      <c r="AB5" s="617"/>
      <c r="AC5" s="617"/>
      <c r="AD5" s="618">
        <v>5979454</v>
      </c>
      <c r="AE5" s="618"/>
      <c r="AF5" s="618"/>
      <c r="AG5" s="618"/>
      <c r="AH5" s="618"/>
      <c r="AI5" s="618"/>
      <c r="AJ5" s="618"/>
      <c r="AK5" s="618"/>
      <c r="AL5" s="619">
        <v>55.7</v>
      </c>
      <c r="AM5" s="620"/>
      <c r="AN5" s="620"/>
      <c r="AO5" s="621"/>
      <c r="AP5" s="611" t="s">
        <v>208</v>
      </c>
      <c r="AQ5" s="612"/>
      <c r="AR5" s="612"/>
      <c r="AS5" s="612"/>
      <c r="AT5" s="612"/>
      <c r="AU5" s="612"/>
      <c r="AV5" s="612"/>
      <c r="AW5" s="612"/>
      <c r="AX5" s="612"/>
      <c r="AY5" s="612"/>
      <c r="AZ5" s="612"/>
      <c r="BA5" s="612"/>
      <c r="BB5" s="612"/>
      <c r="BC5" s="612"/>
      <c r="BD5" s="612"/>
      <c r="BE5" s="612"/>
      <c r="BF5" s="613"/>
      <c r="BG5" s="625">
        <v>5979454</v>
      </c>
      <c r="BH5" s="626"/>
      <c r="BI5" s="626"/>
      <c r="BJ5" s="626"/>
      <c r="BK5" s="626"/>
      <c r="BL5" s="626"/>
      <c r="BM5" s="626"/>
      <c r="BN5" s="627"/>
      <c r="BO5" s="628">
        <v>100</v>
      </c>
      <c r="BP5" s="628"/>
      <c r="BQ5" s="628"/>
      <c r="BR5" s="628"/>
      <c r="BS5" s="629">
        <v>104921</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204746</v>
      </c>
      <c r="S6" s="626"/>
      <c r="T6" s="626"/>
      <c r="U6" s="626"/>
      <c r="V6" s="626"/>
      <c r="W6" s="626"/>
      <c r="X6" s="626"/>
      <c r="Y6" s="627"/>
      <c r="Z6" s="628">
        <v>0.9</v>
      </c>
      <c r="AA6" s="628"/>
      <c r="AB6" s="628"/>
      <c r="AC6" s="628"/>
      <c r="AD6" s="629">
        <v>204746</v>
      </c>
      <c r="AE6" s="629"/>
      <c r="AF6" s="629"/>
      <c r="AG6" s="629"/>
      <c r="AH6" s="629"/>
      <c r="AI6" s="629"/>
      <c r="AJ6" s="629"/>
      <c r="AK6" s="629"/>
      <c r="AL6" s="630">
        <v>1.9</v>
      </c>
      <c r="AM6" s="631"/>
      <c r="AN6" s="631"/>
      <c r="AO6" s="632"/>
      <c r="AP6" s="622" t="s">
        <v>213</v>
      </c>
      <c r="AQ6" s="623"/>
      <c r="AR6" s="623"/>
      <c r="AS6" s="623"/>
      <c r="AT6" s="623"/>
      <c r="AU6" s="623"/>
      <c r="AV6" s="623"/>
      <c r="AW6" s="623"/>
      <c r="AX6" s="623"/>
      <c r="AY6" s="623"/>
      <c r="AZ6" s="623"/>
      <c r="BA6" s="623"/>
      <c r="BB6" s="623"/>
      <c r="BC6" s="623"/>
      <c r="BD6" s="623"/>
      <c r="BE6" s="623"/>
      <c r="BF6" s="624"/>
      <c r="BG6" s="625">
        <v>5979454</v>
      </c>
      <c r="BH6" s="626"/>
      <c r="BI6" s="626"/>
      <c r="BJ6" s="626"/>
      <c r="BK6" s="626"/>
      <c r="BL6" s="626"/>
      <c r="BM6" s="626"/>
      <c r="BN6" s="627"/>
      <c r="BO6" s="628">
        <v>100</v>
      </c>
      <c r="BP6" s="628"/>
      <c r="BQ6" s="628"/>
      <c r="BR6" s="628"/>
      <c r="BS6" s="629">
        <v>104921</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217162</v>
      </c>
      <c r="CS6" s="626"/>
      <c r="CT6" s="626"/>
      <c r="CU6" s="626"/>
      <c r="CV6" s="626"/>
      <c r="CW6" s="626"/>
      <c r="CX6" s="626"/>
      <c r="CY6" s="627"/>
      <c r="CZ6" s="628">
        <v>1</v>
      </c>
      <c r="DA6" s="628"/>
      <c r="DB6" s="628"/>
      <c r="DC6" s="628"/>
      <c r="DD6" s="634" t="s">
        <v>215</v>
      </c>
      <c r="DE6" s="626"/>
      <c r="DF6" s="626"/>
      <c r="DG6" s="626"/>
      <c r="DH6" s="626"/>
      <c r="DI6" s="626"/>
      <c r="DJ6" s="626"/>
      <c r="DK6" s="626"/>
      <c r="DL6" s="626"/>
      <c r="DM6" s="626"/>
      <c r="DN6" s="626"/>
      <c r="DO6" s="626"/>
      <c r="DP6" s="627"/>
      <c r="DQ6" s="634">
        <v>217162</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15375</v>
      </c>
      <c r="S7" s="626"/>
      <c r="T7" s="626"/>
      <c r="U7" s="626"/>
      <c r="V7" s="626"/>
      <c r="W7" s="626"/>
      <c r="X7" s="626"/>
      <c r="Y7" s="627"/>
      <c r="Z7" s="628">
        <v>0.1</v>
      </c>
      <c r="AA7" s="628"/>
      <c r="AB7" s="628"/>
      <c r="AC7" s="628"/>
      <c r="AD7" s="629">
        <v>15375</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2537408</v>
      </c>
      <c r="BH7" s="626"/>
      <c r="BI7" s="626"/>
      <c r="BJ7" s="626"/>
      <c r="BK7" s="626"/>
      <c r="BL7" s="626"/>
      <c r="BM7" s="626"/>
      <c r="BN7" s="627"/>
      <c r="BO7" s="628">
        <v>42.4</v>
      </c>
      <c r="BP7" s="628"/>
      <c r="BQ7" s="628"/>
      <c r="BR7" s="628"/>
      <c r="BS7" s="629">
        <v>104542</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1874752</v>
      </c>
      <c r="CS7" s="626"/>
      <c r="CT7" s="626"/>
      <c r="CU7" s="626"/>
      <c r="CV7" s="626"/>
      <c r="CW7" s="626"/>
      <c r="CX7" s="626"/>
      <c r="CY7" s="627"/>
      <c r="CZ7" s="628">
        <v>8.6</v>
      </c>
      <c r="DA7" s="628"/>
      <c r="DB7" s="628"/>
      <c r="DC7" s="628"/>
      <c r="DD7" s="634">
        <v>65899</v>
      </c>
      <c r="DE7" s="626"/>
      <c r="DF7" s="626"/>
      <c r="DG7" s="626"/>
      <c r="DH7" s="626"/>
      <c r="DI7" s="626"/>
      <c r="DJ7" s="626"/>
      <c r="DK7" s="626"/>
      <c r="DL7" s="626"/>
      <c r="DM7" s="626"/>
      <c r="DN7" s="626"/>
      <c r="DO7" s="626"/>
      <c r="DP7" s="627"/>
      <c r="DQ7" s="634">
        <v>1426082</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15659</v>
      </c>
      <c r="S8" s="626"/>
      <c r="T8" s="626"/>
      <c r="U8" s="626"/>
      <c r="V8" s="626"/>
      <c r="W8" s="626"/>
      <c r="X8" s="626"/>
      <c r="Y8" s="627"/>
      <c r="Z8" s="628">
        <v>0.1</v>
      </c>
      <c r="AA8" s="628"/>
      <c r="AB8" s="628"/>
      <c r="AC8" s="628"/>
      <c r="AD8" s="629">
        <v>15659</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77694</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9393144</v>
      </c>
      <c r="CS8" s="626"/>
      <c r="CT8" s="626"/>
      <c r="CU8" s="626"/>
      <c r="CV8" s="626"/>
      <c r="CW8" s="626"/>
      <c r="CX8" s="626"/>
      <c r="CY8" s="627"/>
      <c r="CZ8" s="628">
        <v>43.2</v>
      </c>
      <c r="DA8" s="628"/>
      <c r="DB8" s="628"/>
      <c r="DC8" s="628"/>
      <c r="DD8" s="634">
        <v>174309</v>
      </c>
      <c r="DE8" s="626"/>
      <c r="DF8" s="626"/>
      <c r="DG8" s="626"/>
      <c r="DH8" s="626"/>
      <c r="DI8" s="626"/>
      <c r="DJ8" s="626"/>
      <c r="DK8" s="626"/>
      <c r="DL8" s="626"/>
      <c r="DM8" s="626"/>
      <c r="DN8" s="626"/>
      <c r="DO8" s="626"/>
      <c r="DP8" s="627"/>
      <c r="DQ8" s="634">
        <v>4429771</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9236</v>
      </c>
      <c r="S9" s="626"/>
      <c r="T9" s="626"/>
      <c r="U9" s="626"/>
      <c r="V9" s="626"/>
      <c r="W9" s="626"/>
      <c r="X9" s="626"/>
      <c r="Y9" s="627"/>
      <c r="Z9" s="628">
        <v>0</v>
      </c>
      <c r="AA9" s="628"/>
      <c r="AB9" s="628"/>
      <c r="AC9" s="628"/>
      <c r="AD9" s="629">
        <v>9236</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1906656</v>
      </c>
      <c r="BH9" s="626"/>
      <c r="BI9" s="626"/>
      <c r="BJ9" s="626"/>
      <c r="BK9" s="626"/>
      <c r="BL9" s="626"/>
      <c r="BM9" s="626"/>
      <c r="BN9" s="627"/>
      <c r="BO9" s="628">
        <v>31.9</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1324250</v>
      </c>
      <c r="CS9" s="626"/>
      <c r="CT9" s="626"/>
      <c r="CU9" s="626"/>
      <c r="CV9" s="626"/>
      <c r="CW9" s="626"/>
      <c r="CX9" s="626"/>
      <c r="CY9" s="627"/>
      <c r="CZ9" s="628">
        <v>6.1</v>
      </c>
      <c r="DA9" s="628"/>
      <c r="DB9" s="628"/>
      <c r="DC9" s="628"/>
      <c r="DD9" s="634">
        <v>24659</v>
      </c>
      <c r="DE9" s="626"/>
      <c r="DF9" s="626"/>
      <c r="DG9" s="626"/>
      <c r="DH9" s="626"/>
      <c r="DI9" s="626"/>
      <c r="DJ9" s="626"/>
      <c r="DK9" s="626"/>
      <c r="DL9" s="626"/>
      <c r="DM9" s="626"/>
      <c r="DN9" s="626"/>
      <c r="DO9" s="626"/>
      <c r="DP9" s="627"/>
      <c r="DQ9" s="634">
        <v>1131324</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881806</v>
      </c>
      <c r="S10" s="626"/>
      <c r="T10" s="626"/>
      <c r="U10" s="626"/>
      <c r="V10" s="626"/>
      <c r="W10" s="626"/>
      <c r="X10" s="626"/>
      <c r="Y10" s="627"/>
      <c r="Z10" s="628">
        <v>3.9</v>
      </c>
      <c r="AA10" s="628"/>
      <c r="AB10" s="628"/>
      <c r="AC10" s="628"/>
      <c r="AD10" s="629">
        <v>881806</v>
      </c>
      <c r="AE10" s="629"/>
      <c r="AF10" s="629"/>
      <c r="AG10" s="629"/>
      <c r="AH10" s="629"/>
      <c r="AI10" s="629"/>
      <c r="AJ10" s="629"/>
      <c r="AK10" s="629"/>
      <c r="AL10" s="630">
        <v>8.1999999999999993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157428</v>
      </c>
      <c r="BH10" s="626"/>
      <c r="BI10" s="626"/>
      <c r="BJ10" s="626"/>
      <c r="BK10" s="626"/>
      <c r="BL10" s="626"/>
      <c r="BM10" s="626"/>
      <c r="BN10" s="627"/>
      <c r="BO10" s="628">
        <v>2.6</v>
      </c>
      <c r="BP10" s="628"/>
      <c r="BQ10" s="628"/>
      <c r="BR10" s="628"/>
      <c r="BS10" s="634">
        <v>26183</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19594</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1594</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11210</v>
      </c>
      <c r="S11" s="626"/>
      <c r="T11" s="626"/>
      <c r="U11" s="626"/>
      <c r="V11" s="626"/>
      <c r="W11" s="626"/>
      <c r="X11" s="626"/>
      <c r="Y11" s="627"/>
      <c r="Z11" s="628">
        <v>0</v>
      </c>
      <c r="AA11" s="628"/>
      <c r="AB11" s="628"/>
      <c r="AC11" s="628"/>
      <c r="AD11" s="629">
        <v>11210</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395630</v>
      </c>
      <c r="BH11" s="626"/>
      <c r="BI11" s="626"/>
      <c r="BJ11" s="626"/>
      <c r="BK11" s="626"/>
      <c r="BL11" s="626"/>
      <c r="BM11" s="626"/>
      <c r="BN11" s="627"/>
      <c r="BO11" s="628">
        <v>6.6</v>
      </c>
      <c r="BP11" s="628"/>
      <c r="BQ11" s="628"/>
      <c r="BR11" s="628"/>
      <c r="BS11" s="634">
        <v>78359</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1466213</v>
      </c>
      <c r="CS11" s="626"/>
      <c r="CT11" s="626"/>
      <c r="CU11" s="626"/>
      <c r="CV11" s="626"/>
      <c r="CW11" s="626"/>
      <c r="CX11" s="626"/>
      <c r="CY11" s="627"/>
      <c r="CZ11" s="628">
        <v>6.7</v>
      </c>
      <c r="DA11" s="628"/>
      <c r="DB11" s="628"/>
      <c r="DC11" s="628"/>
      <c r="DD11" s="634">
        <v>904423</v>
      </c>
      <c r="DE11" s="626"/>
      <c r="DF11" s="626"/>
      <c r="DG11" s="626"/>
      <c r="DH11" s="626"/>
      <c r="DI11" s="626"/>
      <c r="DJ11" s="626"/>
      <c r="DK11" s="626"/>
      <c r="DL11" s="626"/>
      <c r="DM11" s="626"/>
      <c r="DN11" s="626"/>
      <c r="DO11" s="626"/>
      <c r="DP11" s="627"/>
      <c r="DQ11" s="634">
        <v>558904</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2856314</v>
      </c>
      <c r="BH12" s="626"/>
      <c r="BI12" s="626"/>
      <c r="BJ12" s="626"/>
      <c r="BK12" s="626"/>
      <c r="BL12" s="626"/>
      <c r="BM12" s="626"/>
      <c r="BN12" s="627"/>
      <c r="BO12" s="628">
        <v>47.8</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208143</v>
      </c>
      <c r="CS12" s="626"/>
      <c r="CT12" s="626"/>
      <c r="CU12" s="626"/>
      <c r="CV12" s="626"/>
      <c r="CW12" s="626"/>
      <c r="CX12" s="626"/>
      <c r="CY12" s="627"/>
      <c r="CZ12" s="628">
        <v>1</v>
      </c>
      <c r="DA12" s="628"/>
      <c r="DB12" s="628"/>
      <c r="DC12" s="628"/>
      <c r="DD12" s="634">
        <v>38685</v>
      </c>
      <c r="DE12" s="626"/>
      <c r="DF12" s="626"/>
      <c r="DG12" s="626"/>
      <c r="DH12" s="626"/>
      <c r="DI12" s="626"/>
      <c r="DJ12" s="626"/>
      <c r="DK12" s="626"/>
      <c r="DL12" s="626"/>
      <c r="DM12" s="626"/>
      <c r="DN12" s="626"/>
      <c r="DO12" s="626"/>
      <c r="DP12" s="627"/>
      <c r="DQ12" s="634">
        <v>117374</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22406</v>
      </c>
      <c r="S13" s="626"/>
      <c r="T13" s="626"/>
      <c r="U13" s="626"/>
      <c r="V13" s="626"/>
      <c r="W13" s="626"/>
      <c r="X13" s="626"/>
      <c r="Y13" s="627"/>
      <c r="Z13" s="628">
        <v>0.1</v>
      </c>
      <c r="AA13" s="628"/>
      <c r="AB13" s="628"/>
      <c r="AC13" s="628"/>
      <c r="AD13" s="629">
        <v>22406</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2730473</v>
      </c>
      <c r="BH13" s="626"/>
      <c r="BI13" s="626"/>
      <c r="BJ13" s="626"/>
      <c r="BK13" s="626"/>
      <c r="BL13" s="626"/>
      <c r="BM13" s="626"/>
      <c r="BN13" s="627"/>
      <c r="BO13" s="628">
        <v>45.7</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1395778</v>
      </c>
      <c r="CS13" s="626"/>
      <c r="CT13" s="626"/>
      <c r="CU13" s="626"/>
      <c r="CV13" s="626"/>
      <c r="CW13" s="626"/>
      <c r="CX13" s="626"/>
      <c r="CY13" s="627"/>
      <c r="CZ13" s="628">
        <v>6.4</v>
      </c>
      <c r="DA13" s="628"/>
      <c r="DB13" s="628"/>
      <c r="DC13" s="628"/>
      <c r="DD13" s="634">
        <v>637896</v>
      </c>
      <c r="DE13" s="626"/>
      <c r="DF13" s="626"/>
      <c r="DG13" s="626"/>
      <c r="DH13" s="626"/>
      <c r="DI13" s="626"/>
      <c r="DJ13" s="626"/>
      <c r="DK13" s="626"/>
      <c r="DL13" s="626"/>
      <c r="DM13" s="626"/>
      <c r="DN13" s="626"/>
      <c r="DO13" s="626"/>
      <c r="DP13" s="627"/>
      <c r="DQ13" s="634">
        <v>719593</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168315</v>
      </c>
      <c r="BH14" s="626"/>
      <c r="BI14" s="626"/>
      <c r="BJ14" s="626"/>
      <c r="BK14" s="626"/>
      <c r="BL14" s="626"/>
      <c r="BM14" s="626"/>
      <c r="BN14" s="627"/>
      <c r="BO14" s="628">
        <v>2.8</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1445769</v>
      </c>
      <c r="CS14" s="626"/>
      <c r="CT14" s="626"/>
      <c r="CU14" s="626"/>
      <c r="CV14" s="626"/>
      <c r="CW14" s="626"/>
      <c r="CX14" s="626"/>
      <c r="CY14" s="627"/>
      <c r="CZ14" s="628">
        <v>6.6</v>
      </c>
      <c r="DA14" s="628"/>
      <c r="DB14" s="628"/>
      <c r="DC14" s="628"/>
      <c r="DD14" s="634">
        <v>761370</v>
      </c>
      <c r="DE14" s="626"/>
      <c r="DF14" s="626"/>
      <c r="DG14" s="626"/>
      <c r="DH14" s="626"/>
      <c r="DI14" s="626"/>
      <c r="DJ14" s="626"/>
      <c r="DK14" s="626"/>
      <c r="DL14" s="626"/>
      <c r="DM14" s="626"/>
      <c r="DN14" s="626"/>
      <c r="DO14" s="626"/>
      <c r="DP14" s="627"/>
      <c r="DQ14" s="634">
        <v>650246</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20971</v>
      </c>
      <c r="S15" s="626"/>
      <c r="T15" s="626"/>
      <c r="U15" s="626"/>
      <c r="V15" s="626"/>
      <c r="W15" s="626"/>
      <c r="X15" s="626"/>
      <c r="Y15" s="627"/>
      <c r="Z15" s="628">
        <v>0.1</v>
      </c>
      <c r="AA15" s="628"/>
      <c r="AB15" s="628"/>
      <c r="AC15" s="628"/>
      <c r="AD15" s="629">
        <v>20971</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415059</v>
      </c>
      <c r="BH15" s="626"/>
      <c r="BI15" s="626"/>
      <c r="BJ15" s="626"/>
      <c r="BK15" s="626"/>
      <c r="BL15" s="626"/>
      <c r="BM15" s="626"/>
      <c r="BN15" s="627"/>
      <c r="BO15" s="628">
        <v>6.9</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2398707</v>
      </c>
      <c r="CS15" s="626"/>
      <c r="CT15" s="626"/>
      <c r="CU15" s="626"/>
      <c r="CV15" s="626"/>
      <c r="CW15" s="626"/>
      <c r="CX15" s="626"/>
      <c r="CY15" s="627"/>
      <c r="CZ15" s="628">
        <v>11</v>
      </c>
      <c r="DA15" s="628"/>
      <c r="DB15" s="628"/>
      <c r="DC15" s="628"/>
      <c r="DD15" s="634">
        <v>1195604</v>
      </c>
      <c r="DE15" s="626"/>
      <c r="DF15" s="626"/>
      <c r="DG15" s="626"/>
      <c r="DH15" s="626"/>
      <c r="DI15" s="626"/>
      <c r="DJ15" s="626"/>
      <c r="DK15" s="626"/>
      <c r="DL15" s="626"/>
      <c r="DM15" s="626"/>
      <c r="DN15" s="626"/>
      <c r="DO15" s="626"/>
      <c r="DP15" s="627"/>
      <c r="DQ15" s="634">
        <v>1091839</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4318820</v>
      </c>
      <c r="S16" s="626"/>
      <c r="T16" s="626"/>
      <c r="U16" s="626"/>
      <c r="V16" s="626"/>
      <c r="W16" s="626"/>
      <c r="X16" s="626"/>
      <c r="Y16" s="627"/>
      <c r="Z16" s="628">
        <v>19.100000000000001</v>
      </c>
      <c r="AA16" s="628"/>
      <c r="AB16" s="628"/>
      <c r="AC16" s="628"/>
      <c r="AD16" s="629">
        <v>3560541</v>
      </c>
      <c r="AE16" s="629"/>
      <c r="AF16" s="629"/>
      <c r="AG16" s="629"/>
      <c r="AH16" s="629"/>
      <c r="AI16" s="629"/>
      <c r="AJ16" s="629"/>
      <c r="AK16" s="629"/>
      <c r="AL16" s="630">
        <v>33.1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2358</v>
      </c>
      <c r="BH16" s="626"/>
      <c r="BI16" s="626"/>
      <c r="BJ16" s="626"/>
      <c r="BK16" s="626"/>
      <c r="BL16" s="626"/>
      <c r="BM16" s="626"/>
      <c r="BN16" s="627"/>
      <c r="BO16" s="628">
        <v>0</v>
      </c>
      <c r="BP16" s="628"/>
      <c r="BQ16" s="628"/>
      <c r="BR16" s="628"/>
      <c r="BS16" s="634">
        <v>379</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6960</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4142</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3560541</v>
      </c>
      <c r="S17" s="626"/>
      <c r="T17" s="626"/>
      <c r="U17" s="626"/>
      <c r="V17" s="626"/>
      <c r="W17" s="626"/>
      <c r="X17" s="626"/>
      <c r="Y17" s="627"/>
      <c r="Z17" s="628">
        <v>15.8</v>
      </c>
      <c r="AA17" s="628"/>
      <c r="AB17" s="628"/>
      <c r="AC17" s="628"/>
      <c r="AD17" s="629">
        <v>3560541</v>
      </c>
      <c r="AE17" s="629"/>
      <c r="AF17" s="629"/>
      <c r="AG17" s="629"/>
      <c r="AH17" s="629"/>
      <c r="AI17" s="629"/>
      <c r="AJ17" s="629"/>
      <c r="AK17" s="629"/>
      <c r="AL17" s="630">
        <v>33.1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1996630</v>
      </c>
      <c r="CS17" s="626"/>
      <c r="CT17" s="626"/>
      <c r="CU17" s="626"/>
      <c r="CV17" s="626"/>
      <c r="CW17" s="626"/>
      <c r="CX17" s="626"/>
      <c r="CY17" s="627"/>
      <c r="CZ17" s="628">
        <v>9.1999999999999993</v>
      </c>
      <c r="DA17" s="628"/>
      <c r="DB17" s="628"/>
      <c r="DC17" s="628"/>
      <c r="DD17" s="634" t="s">
        <v>112</v>
      </c>
      <c r="DE17" s="626"/>
      <c r="DF17" s="626"/>
      <c r="DG17" s="626"/>
      <c r="DH17" s="626"/>
      <c r="DI17" s="626"/>
      <c r="DJ17" s="626"/>
      <c r="DK17" s="626"/>
      <c r="DL17" s="626"/>
      <c r="DM17" s="626"/>
      <c r="DN17" s="626"/>
      <c r="DO17" s="626"/>
      <c r="DP17" s="627"/>
      <c r="DQ17" s="634">
        <v>1872667</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758279</v>
      </c>
      <c r="S18" s="626"/>
      <c r="T18" s="626"/>
      <c r="U18" s="626"/>
      <c r="V18" s="626"/>
      <c r="W18" s="626"/>
      <c r="X18" s="626"/>
      <c r="Y18" s="627"/>
      <c r="Z18" s="628">
        <v>3.4</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11479683</v>
      </c>
      <c r="S20" s="626"/>
      <c r="T20" s="626"/>
      <c r="U20" s="626"/>
      <c r="V20" s="626"/>
      <c r="W20" s="626"/>
      <c r="X20" s="626"/>
      <c r="Y20" s="627"/>
      <c r="Z20" s="628">
        <v>50.8</v>
      </c>
      <c r="AA20" s="628"/>
      <c r="AB20" s="628"/>
      <c r="AC20" s="628"/>
      <c r="AD20" s="629">
        <v>10721404</v>
      </c>
      <c r="AE20" s="629"/>
      <c r="AF20" s="629"/>
      <c r="AG20" s="629"/>
      <c r="AH20" s="629"/>
      <c r="AI20" s="629"/>
      <c r="AJ20" s="629"/>
      <c r="AK20" s="629"/>
      <c r="AL20" s="630">
        <v>99.8</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21747102</v>
      </c>
      <c r="CS20" s="626"/>
      <c r="CT20" s="626"/>
      <c r="CU20" s="626"/>
      <c r="CV20" s="626"/>
      <c r="CW20" s="626"/>
      <c r="CX20" s="626"/>
      <c r="CY20" s="627"/>
      <c r="CZ20" s="628">
        <v>100</v>
      </c>
      <c r="DA20" s="628"/>
      <c r="DB20" s="628"/>
      <c r="DC20" s="628"/>
      <c r="DD20" s="634">
        <v>3802845</v>
      </c>
      <c r="DE20" s="626"/>
      <c r="DF20" s="626"/>
      <c r="DG20" s="626"/>
      <c r="DH20" s="626"/>
      <c r="DI20" s="626"/>
      <c r="DJ20" s="626"/>
      <c r="DK20" s="626"/>
      <c r="DL20" s="626"/>
      <c r="DM20" s="626"/>
      <c r="DN20" s="626"/>
      <c r="DO20" s="626"/>
      <c r="DP20" s="627"/>
      <c r="DQ20" s="634">
        <v>12220698</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6999</v>
      </c>
      <c r="S21" s="626"/>
      <c r="T21" s="626"/>
      <c r="U21" s="626"/>
      <c r="V21" s="626"/>
      <c r="W21" s="626"/>
      <c r="X21" s="626"/>
      <c r="Y21" s="627"/>
      <c r="Z21" s="628">
        <v>0</v>
      </c>
      <c r="AA21" s="628"/>
      <c r="AB21" s="628"/>
      <c r="AC21" s="628"/>
      <c r="AD21" s="629">
        <v>6999</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255313</v>
      </c>
      <c r="S22" s="626"/>
      <c r="T22" s="626"/>
      <c r="U22" s="626"/>
      <c r="V22" s="626"/>
      <c r="W22" s="626"/>
      <c r="X22" s="626"/>
      <c r="Y22" s="627"/>
      <c r="Z22" s="628">
        <v>1.1000000000000001</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318958</v>
      </c>
      <c r="S23" s="626"/>
      <c r="T23" s="626"/>
      <c r="U23" s="626"/>
      <c r="V23" s="626"/>
      <c r="W23" s="626"/>
      <c r="X23" s="626"/>
      <c r="Y23" s="627"/>
      <c r="Z23" s="628">
        <v>1.4</v>
      </c>
      <c r="AA23" s="628"/>
      <c r="AB23" s="628"/>
      <c r="AC23" s="628"/>
      <c r="AD23" s="629">
        <v>9275</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170792</v>
      </c>
      <c r="S24" s="626"/>
      <c r="T24" s="626"/>
      <c r="U24" s="626"/>
      <c r="V24" s="626"/>
      <c r="W24" s="626"/>
      <c r="X24" s="626"/>
      <c r="Y24" s="627"/>
      <c r="Z24" s="628">
        <v>0.8</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11216940</v>
      </c>
      <c r="CS24" s="615"/>
      <c r="CT24" s="615"/>
      <c r="CU24" s="615"/>
      <c r="CV24" s="615"/>
      <c r="CW24" s="615"/>
      <c r="CX24" s="615"/>
      <c r="CY24" s="616"/>
      <c r="CZ24" s="652">
        <v>51.6</v>
      </c>
      <c r="DA24" s="653"/>
      <c r="DB24" s="653"/>
      <c r="DC24" s="654"/>
      <c r="DD24" s="651">
        <v>6716588</v>
      </c>
      <c r="DE24" s="615"/>
      <c r="DF24" s="615"/>
      <c r="DG24" s="615"/>
      <c r="DH24" s="615"/>
      <c r="DI24" s="615"/>
      <c r="DJ24" s="615"/>
      <c r="DK24" s="616"/>
      <c r="DL24" s="651">
        <v>6635012</v>
      </c>
      <c r="DM24" s="615"/>
      <c r="DN24" s="615"/>
      <c r="DO24" s="615"/>
      <c r="DP24" s="615"/>
      <c r="DQ24" s="615"/>
      <c r="DR24" s="615"/>
      <c r="DS24" s="615"/>
      <c r="DT24" s="615"/>
      <c r="DU24" s="615"/>
      <c r="DV24" s="616"/>
      <c r="DW24" s="619">
        <v>58.2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4306542</v>
      </c>
      <c r="S25" s="626"/>
      <c r="T25" s="626"/>
      <c r="U25" s="626"/>
      <c r="V25" s="626"/>
      <c r="W25" s="626"/>
      <c r="X25" s="626"/>
      <c r="Y25" s="627"/>
      <c r="Z25" s="628">
        <v>19.100000000000001</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3251168</v>
      </c>
      <c r="CS25" s="657"/>
      <c r="CT25" s="657"/>
      <c r="CU25" s="657"/>
      <c r="CV25" s="657"/>
      <c r="CW25" s="657"/>
      <c r="CX25" s="657"/>
      <c r="CY25" s="658"/>
      <c r="CZ25" s="659">
        <v>14.9</v>
      </c>
      <c r="DA25" s="660"/>
      <c r="DB25" s="660"/>
      <c r="DC25" s="661"/>
      <c r="DD25" s="634">
        <v>3029043</v>
      </c>
      <c r="DE25" s="657"/>
      <c r="DF25" s="657"/>
      <c r="DG25" s="657"/>
      <c r="DH25" s="657"/>
      <c r="DI25" s="657"/>
      <c r="DJ25" s="657"/>
      <c r="DK25" s="658"/>
      <c r="DL25" s="634">
        <v>2960619</v>
      </c>
      <c r="DM25" s="657"/>
      <c r="DN25" s="657"/>
      <c r="DO25" s="657"/>
      <c r="DP25" s="657"/>
      <c r="DQ25" s="657"/>
      <c r="DR25" s="657"/>
      <c r="DS25" s="657"/>
      <c r="DT25" s="657"/>
      <c r="DU25" s="657"/>
      <c r="DV25" s="658"/>
      <c r="DW25" s="630">
        <v>26</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2180683</v>
      </c>
      <c r="CS26" s="626"/>
      <c r="CT26" s="626"/>
      <c r="CU26" s="626"/>
      <c r="CV26" s="626"/>
      <c r="CW26" s="626"/>
      <c r="CX26" s="626"/>
      <c r="CY26" s="627"/>
      <c r="CZ26" s="659">
        <v>10</v>
      </c>
      <c r="DA26" s="660"/>
      <c r="DB26" s="660"/>
      <c r="DC26" s="661"/>
      <c r="DD26" s="634">
        <v>1979608</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2216802</v>
      </c>
      <c r="S27" s="626"/>
      <c r="T27" s="626"/>
      <c r="U27" s="626"/>
      <c r="V27" s="626"/>
      <c r="W27" s="626"/>
      <c r="X27" s="626"/>
      <c r="Y27" s="627"/>
      <c r="Z27" s="628">
        <v>9.8000000000000007</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5979454</v>
      </c>
      <c r="BH27" s="626"/>
      <c r="BI27" s="626"/>
      <c r="BJ27" s="626"/>
      <c r="BK27" s="626"/>
      <c r="BL27" s="626"/>
      <c r="BM27" s="626"/>
      <c r="BN27" s="627"/>
      <c r="BO27" s="628">
        <v>100</v>
      </c>
      <c r="BP27" s="628"/>
      <c r="BQ27" s="628"/>
      <c r="BR27" s="628"/>
      <c r="BS27" s="634">
        <v>104921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5969142</v>
      </c>
      <c r="CS27" s="657"/>
      <c r="CT27" s="657"/>
      <c r="CU27" s="657"/>
      <c r="CV27" s="657"/>
      <c r="CW27" s="657"/>
      <c r="CX27" s="657"/>
      <c r="CY27" s="658"/>
      <c r="CZ27" s="659">
        <v>27.4</v>
      </c>
      <c r="DA27" s="660"/>
      <c r="DB27" s="660"/>
      <c r="DC27" s="661"/>
      <c r="DD27" s="634">
        <v>1814878</v>
      </c>
      <c r="DE27" s="657"/>
      <c r="DF27" s="657"/>
      <c r="DG27" s="657"/>
      <c r="DH27" s="657"/>
      <c r="DI27" s="657"/>
      <c r="DJ27" s="657"/>
      <c r="DK27" s="658"/>
      <c r="DL27" s="634">
        <v>1801726</v>
      </c>
      <c r="DM27" s="657"/>
      <c r="DN27" s="657"/>
      <c r="DO27" s="657"/>
      <c r="DP27" s="657"/>
      <c r="DQ27" s="657"/>
      <c r="DR27" s="657"/>
      <c r="DS27" s="657"/>
      <c r="DT27" s="657"/>
      <c r="DU27" s="657"/>
      <c r="DV27" s="658"/>
      <c r="DW27" s="630">
        <v>15.8</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19853</v>
      </c>
      <c r="S28" s="626"/>
      <c r="T28" s="626"/>
      <c r="U28" s="626"/>
      <c r="V28" s="626"/>
      <c r="W28" s="626"/>
      <c r="X28" s="626"/>
      <c r="Y28" s="627"/>
      <c r="Z28" s="628">
        <v>0.1</v>
      </c>
      <c r="AA28" s="628"/>
      <c r="AB28" s="628"/>
      <c r="AC28" s="628"/>
      <c r="AD28" s="629">
        <v>2211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1996630</v>
      </c>
      <c r="CS28" s="626"/>
      <c r="CT28" s="626"/>
      <c r="CU28" s="626"/>
      <c r="CV28" s="626"/>
      <c r="CW28" s="626"/>
      <c r="CX28" s="626"/>
      <c r="CY28" s="627"/>
      <c r="CZ28" s="659">
        <v>9.1999999999999993</v>
      </c>
      <c r="DA28" s="660"/>
      <c r="DB28" s="660"/>
      <c r="DC28" s="661"/>
      <c r="DD28" s="634">
        <v>1872667</v>
      </c>
      <c r="DE28" s="626"/>
      <c r="DF28" s="626"/>
      <c r="DG28" s="626"/>
      <c r="DH28" s="626"/>
      <c r="DI28" s="626"/>
      <c r="DJ28" s="626"/>
      <c r="DK28" s="627"/>
      <c r="DL28" s="634">
        <v>1872667</v>
      </c>
      <c r="DM28" s="626"/>
      <c r="DN28" s="626"/>
      <c r="DO28" s="626"/>
      <c r="DP28" s="626"/>
      <c r="DQ28" s="626"/>
      <c r="DR28" s="626"/>
      <c r="DS28" s="626"/>
      <c r="DT28" s="626"/>
      <c r="DU28" s="626"/>
      <c r="DV28" s="627"/>
      <c r="DW28" s="630">
        <v>16.399999999999999</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149041</v>
      </c>
      <c r="S29" s="626"/>
      <c r="T29" s="626"/>
      <c r="U29" s="626"/>
      <c r="V29" s="626"/>
      <c r="W29" s="626"/>
      <c r="X29" s="626"/>
      <c r="Y29" s="627"/>
      <c r="Z29" s="628">
        <v>0.7</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1996630</v>
      </c>
      <c r="CS29" s="657"/>
      <c r="CT29" s="657"/>
      <c r="CU29" s="657"/>
      <c r="CV29" s="657"/>
      <c r="CW29" s="657"/>
      <c r="CX29" s="657"/>
      <c r="CY29" s="658"/>
      <c r="CZ29" s="659">
        <v>9.1999999999999993</v>
      </c>
      <c r="DA29" s="660"/>
      <c r="DB29" s="660"/>
      <c r="DC29" s="661"/>
      <c r="DD29" s="634">
        <v>1872667</v>
      </c>
      <c r="DE29" s="657"/>
      <c r="DF29" s="657"/>
      <c r="DG29" s="657"/>
      <c r="DH29" s="657"/>
      <c r="DI29" s="657"/>
      <c r="DJ29" s="657"/>
      <c r="DK29" s="658"/>
      <c r="DL29" s="634">
        <v>1872667</v>
      </c>
      <c r="DM29" s="657"/>
      <c r="DN29" s="657"/>
      <c r="DO29" s="657"/>
      <c r="DP29" s="657"/>
      <c r="DQ29" s="657"/>
      <c r="DR29" s="657"/>
      <c r="DS29" s="657"/>
      <c r="DT29" s="657"/>
      <c r="DU29" s="657"/>
      <c r="DV29" s="658"/>
      <c r="DW29" s="630">
        <v>16.399999999999999</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396353</v>
      </c>
      <c r="S30" s="626"/>
      <c r="T30" s="626"/>
      <c r="U30" s="626"/>
      <c r="V30" s="626"/>
      <c r="W30" s="626"/>
      <c r="X30" s="626"/>
      <c r="Y30" s="627"/>
      <c r="Z30" s="628">
        <v>1.8</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v>
      </c>
      <c r="BH30" s="684"/>
      <c r="BI30" s="684"/>
      <c r="BJ30" s="684"/>
      <c r="BK30" s="684"/>
      <c r="BL30" s="684"/>
      <c r="BM30" s="620">
        <v>97.1</v>
      </c>
      <c r="BN30" s="684"/>
      <c r="BO30" s="684"/>
      <c r="BP30" s="684"/>
      <c r="BQ30" s="685"/>
      <c r="BR30" s="683">
        <v>98.8</v>
      </c>
      <c r="BS30" s="684"/>
      <c r="BT30" s="684"/>
      <c r="BU30" s="684"/>
      <c r="BV30" s="684"/>
      <c r="BW30" s="684"/>
      <c r="BX30" s="620">
        <v>96.5</v>
      </c>
      <c r="BY30" s="684"/>
      <c r="BZ30" s="684"/>
      <c r="CA30" s="684"/>
      <c r="CB30" s="685"/>
      <c r="CD30" s="688"/>
      <c r="CE30" s="689"/>
      <c r="CF30" s="639" t="s">
        <v>291</v>
      </c>
      <c r="CG30" s="640"/>
      <c r="CH30" s="640"/>
      <c r="CI30" s="640"/>
      <c r="CJ30" s="640"/>
      <c r="CK30" s="640"/>
      <c r="CL30" s="640"/>
      <c r="CM30" s="640"/>
      <c r="CN30" s="640"/>
      <c r="CO30" s="640"/>
      <c r="CP30" s="640"/>
      <c r="CQ30" s="641"/>
      <c r="CR30" s="625">
        <v>1826150</v>
      </c>
      <c r="CS30" s="626"/>
      <c r="CT30" s="626"/>
      <c r="CU30" s="626"/>
      <c r="CV30" s="626"/>
      <c r="CW30" s="626"/>
      <c r="CX30" s="626"/>
      <c r="CY30" s="627"/>
      <c r="CZ30" s="659">
        <v>8.4</v>
      </c>
      <c r="DA30" s="660"/>
      <c r="DB30" s="660"/>
      <c r="DC30" s="661"/>
      <c r="DD30" s="634">
        <v>1702321</v>
      </c>
      <c r="DE30" s="626"/>
      <c r="DF30" s="626"/>
      <c r="DG30" s="626"/>
      <c r="DH30" s="626"/>
      <c r="DI30" s="626"/>
      <c r="DJ30" s="626"/>
      <c r="DK30" s="627"/>
      <c r="DL30" s="634">
        <v>1702321</v>
      </c>
      <c r="DM30" s="626"/>
      <c r="DN30" s="626"/>
      <c r="DO30" s="626"/>
      <c r="DP30" s="626"/>
      <c r="DQ30" s="626"/>
      <c r="DR30" s="626"/>
      <c r="DS30" s="626"/>
      <c r="DT30" s="626"/>
      <c r="DU30" s="626"/>
      <c r="DV30" s="627"/>
      <c r="DW30" s="630">
        <v>14.9</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563782</v>
      </c>
      <c r="S31" s="626"/>
      <c r="T31" s="626"/>
      <c r="U31" s="626"/>
      <c r="V31" s="626"/>
      <c r="W31" s="626"/>
      <c r="X31" s="626"/>
      <c r="Y31" s="627"/>
      <c r="Z31" s="628">
        <v>2.5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97.8</v>
      </c>
      <c r="BN31" s="681"/>
      <c r="BO31" s="681"/>
      <c r="BP31" s="681"/>
      <c r="BQ31" s="682"/>
      <c r="BR31" s="680">
        <v>99</v>
      </c>
      <c r="BS31" s="657"/>
      <c r="BT31" s="657"/>
      <c r="BU31" s="657"/>
      <c r="BV31" s="657"/>
      <c r="BW31" s="657"/>
      <c r="BX31" s="631">
        <v>97.5</v>
      </c>
      <c r="BY31" s="681"/>
      <c r="BZ31" s="681"/>
      <c r="CA31" s="681"/>
      <c r="CB31" s="682"/>
      <c r="CD31" s="688"/>
      <c r="CE31" s="689"/>
      <c r="CF31" s="639" t="s">
        <v>295</v>
      </c>
      <c r="CG31" s="640"/>
      <c r="CH31" s="640"/>
      <c r="CI31" s="640"/>
      <c r="CJ31" s="640"/>
      <c r="CK31" s="640"/>
      <c r="CL31" s="640"/>
      <c r="CM31" s="640"/>
      <c r="CN31" s="640"/>
      <c r="CO31" s="640"/>
      <c r="CP31" s="640"/>
      <c r="CQ31" s="641"/>
      <c r="CR31" s="625">
        <v>170480</v>
      </c>
      <c r="CS31" s="657"/>
      <c r="CT31" s="657"/>
      <c r="CU31" s="657"/>
      <c r="CV31" s="657"/>
      <c r="CW31" s="657"/>
      <c r="CX31" s="657"/>
      <c r="CY31" s="658"/>
      <c r="CZ31" s="659">
        <v>0.8</v>
      </c>
      <c r="DA31" s="660"/>
      <c r="DB31" s="660"/>
      <c r="DC31" s="661"/>
      <c r="DD31" s="634">
        <v>170346</v>
      </c>
      <c r="DE31" s="657"/>
      <c r="DF31" s="657"/>
      <c r="DG31" s="657"/>
      <c r="DH31" s="657"/>
      <c r="DI31" s="657"/>
      <c r="DJ31" s="657"/>
      <c r="DK31" s="658"/>
      <c r="DL31" s="634">
        <v>170346</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357209</v>
      </c>
      <c r="S32" s="626"/>
      <c r="T32" s="626"/>
      <c r="U32" s="626"/>
      <c r="V32" s="626"/>
      <c r="W32" s="626"/>
      <c r="X32" s="626"/>
      <c r="Y32" s="627"/>
      <c r="Z32" s="628">
        <v>1.6</v>
      </c>
      <c r="AA32" s="628"/>
      <c r="AB32" s="628"/>
      <c r="AC32" s="628"/>
      <c r="AD32" s="629">
        <v>3348</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98.8</v>
      </c>
      <c r="BH32" s="693"/>
      <c r="BI32" s="693"/>
      <c r="BJ32" s="693"/>
      <c r="BK32" s="693"/>
      <c r="BL32" s="693"/>
      <c r="BM32" s="694">
        <v>96</v>
      </c>
      <c r="BN32" s="693"/>
      <c r="BO32" s="693"/>
      <c r="BP32" s="693"/>
      <c r="BQ32" s="695"/>
      <c r="BR32" s="692">
        <v>98.4</v>
      </c>
      <c r="BS32" s="693"/>
      <c r="BT32" s="693"/>
      <c r="BU32" s="693"/>
      <c r="BV32" s="693"/>
      <c r="BW32" s="693"/>
      <c r="BX32" s="694">
        <v>95</v>
      </c>
      <c r="BY32" s="693"/>
      <c r="BZ32" s="693"/>
      <c r="CA32" s="693"/>
      <c r="CB32" s="695"/>
      <c r="CD32" s="690"/>
      <c r="CE32" s="691"/>
      <c r="CF32" s="639" t="s">
        <v>298</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2336793</v>
      </c>
      <c r="S33" s="626"/>
      <c r="T33" s="626"/>
      <c r="U33" s="626"/>
      <c r="V33" s="626"/>
      <c r="W33" s="626"/>
      <c r="X33" s="626"/>
      <c r="Y33" s="627"/>
      <c r="Z33" s="628">
        <v>10.3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6720357</v>
      </c>
      <c r="CS33" s="657"/>
      <c r="CT33" s="657"/>
      <c r="CU33" s="657"/>
      <c r="CV33" s="657"/>
      <c r="CW33" s="657"/>
      <c r="CX33" s="657"/>
      <c r="CY33" s="658"/>
      <c r="CZ33" s="659">
        <v>30.9</v>
      </c>
      <c r="DA33" s="660"/>
      <c r="DB33" s="660"/>
      <c r="DC33" s="661"/>
      <c r="DD33" s="634">
        <v>5136403</v>
      </c>
      <c r="DE33" s="657"/>
      <c r="DF33" s="657"/>
      <c r="DG33" s="657"/>
      <c r="DH33" s="657"/>
      <c r="DI33" s="657"/>
      <c r="DJ33" s="657"/>
      <c r="DK33" s="658"/>
      <c r="DL33" s="634">
        <v>3652243</v>
      </c>
      <c r="DM33" s="657"/>
      <c r="DN33" s="657"/>
      <c r="DO33" s="657"/>
      <c r="DP33" s="657"/>
      <c r="DQ33" s="657"/>
      <c r="DR33" s="657"/>
      <c r="DS33" s="657"/>
      <c r="DT33" s="657"/>
      <c r="DU33" s="657"/>
      <c r="DV33" s="658"/>
      <c r="DW33" s="630">
        <v>32</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2493748</v>
      </c>
      <c r="CS34" s="626"/>
      <c r="CT34" s="626"/>
      <c r="CU34" s="626"/>
      <c r="CV34" s="626"/>
      <c r="CW34" s="626"/>
      <c r="CX34" s="626"/>
      <c r="CY34" s="627"/>
      <c r="CZ34" s="659">
        <v>11.5</v>
      </c>
      <c r="DA34" s="660"/>
      <c r="DB34" s="660"/>
      <c r="DC34" s="661"/>
      <c r="DD34" s="634">
        <v>1879077</v>
      </c>
      <c r="DE34" s="626"/>
      <c r="DF34" s="626"/>
      <c r="DG34" s="626"/>
      <c r="DH34" s="626"/>
      <c r="DI34" s="626"/>
      <c r="DJ34" s="626"/>
      <c r="DK34" s="627"/>
      <c r="DL34" s="634">
        <v>1256600</v>
      </c>
      <c r="DM34" s="626"/>
      <c r="DN34" s="626"/>
      <c r="DO34" s="626"/>
      <c r="DP34" s="626"/>
      <c r="DQ34" s="626"/>
      <c r="DR34" s="626"/>
      <c r="DS34" s="626"/>
      <c r="DT34" s="626"/>
      <c r="DU34" s="626"/>
      <c r="DV34" s="627"/>
      <c r="DW34" s="630">
        <v>11</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661493</v>
      </c>
      <c r="S35" s="626"/>
      <c r="T35" s="626"/>
      <c r="U35" s="626"/>
      <c r="V35" s="626"/>
      <c r="W35" s="626"/>
      <c r="X35" s="626"/>
      <c r="Y35" s="627"/>
      <c r="Z35" s="628">
        <v>2.9</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2366298</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t="s">
        <v>215</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235558</v>
      </c>
      <c r="CS35" s="657"/>
      <c r="CT35" s="657"/>
      <c r="CU35" s="657"/>
      <c r="CV35" s="657"/>
      <c r="CW35" s="657"/>
      <c r="CX35" s="657"/>
      <c r="CY35" s="658"/>
      <c r="CZ35" s="659">
        <v>1.1000000000000001</v>
      </c>
      <c r="DA35" s="660"/>
      <c r="DB35" s="660"/>
      <c r="DC35" s="661"/>
      <c r="DD35" s="634">
        <v>191602</v>
      </c>
      <c r="DE35" s="657"/>
      <c r="DF35" s="657"/>
      <c r="DG35" s="657"/>
      <c r="DH35" s="657"/>
      <c r="DI35" s="657"/>
      <c r="DJ35" s="657"/>
      <c r="DK35" s="658"/>
      <c r="DL35" s="634">
        <v>191602</v>
      </c>
      <c r="DM35" s="657"/>
      <c r="DN35" s="657"/>
      <c r="DO35" s="657"/>
      <c r="DP35" s="657"/>
      <c r="DQ35" s="657"/>
      <c r="DR35" s="657"/>
      <c r="DS35" s="657"/>
      <c r="DT35" s="657"/>
      <c r="DU35" s="657"/>
      <c r="DV35" s="658"/>
      <c r="DW35" s="630">
        <v>1.7</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22578120</v>
      </c>
      <c r="S36" s="698"/>
      <c r="T36" s="698"/>
      <c r="U36" s="698"/>
      <c r="V36" s="698"/>
      <c r="W36" s="698"/>
      <c r="X36" s="698"/>
      <c r="Y36" s="699"/>
      <c r="Z36" s="700">
        <v>100</v>
      </c>
      <c r="AA36" s="700"/>
      <c r="AB36" s="700"/>
      <c r="AC36" s="700"/>
      <c r="AD36" s="701">
        <v>10743237</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415395</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-120178</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1302914</v>
      </c>
      <c r="CS36" s="626"/>
      <c r="CT36" s="626"/>
      <c r="CU36" s="626"/>
      <c r="CV36" s="626"/>
      <c r="CW36" s="626"/>
      <c r="CX36" s="626"/>
      <c r="CY36" s="627"/>
      <c r="CZ36" s="659">
        <v>6</v>
      </c>
      <c r="DA36" s="660"/>
      <c r="DB36" s="660"/>
      <c r="DC36" s="661"/>
      <c r="DD36" s="634">
        <v>966711</v>
      </c>
      <c r="DE36" s="626"/>
      <c r="DF36" s="626"/>
      <c r="DG36" s="626"/>
      <c r="DH36" s="626"/>
      <c r="DI36" s="626"/>
      <c r="DJ36" s="626"/>
      <c r="DK36" s="627"/>
      <c r="DL36" s="634">
        <v>338019</v>
      </c>
      <c r="DM36" s="626"/>
      <c r="DN36" s="626"/>
      <c r="DO36" s="626"/>
      <c r="DP36" s="626"/>
      <c r="DQ36" s="626"/>
      <c r="DR36" s="626"/>
      <c r="DS36" s="626"/>
      <c r="DT36" s="626"/>
      <c r="DU36" s="626"/>
      <c r="DV36" s="627"/>
      <c r="DW36" s="630">
        <v>3</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145</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7086</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396258</v>
      </c>
      <c r="CS37" s="657"/>
      <c r="CT37" s="657"/>
      <c r="CU37" s="657"/>
      <c r="CV37" s="657"/>
      <c r="CW37" s="657"/>
      <c r="CX37" s="657"/>
      <c r="CY37" s="658"/>
      <c r="CZ37" s="659">
        <v>1.8</v>
      </c>
      <c r="DA37" s="660"/>
      <c r="DB37" s="660"/>
      <c r="DC37" s="661"/>
      <c r="DD37" s="634">
        <v>396258</v>
      </c>
      <c r="DE37" s="657"/>
      <c r="DF37" s="657"/>
      <c r="DG37" s="657"/>
      <c r="DH37" s="657"/>
      <c r="DI37" s="657"/>
      <c r="DJ37" s="657"/>
      <c r="DK37" s="658"/>
      <c r="DL37" s="634">
        <v>71199</v>
      </c>
      <c r="DM37" s="657"/>
      <c r="DN37" s="657"/>
      <c r="DO37" s="657"/>
      <c r="DP37" s="657"/>
      <c r="DQ37" s="657"/>
      <c r="DR37" s="657"/>
      <c r="DS37" s="657"/>
      <c r="DT37" s="657"/>
      <c r="DU37" s="657"/>
      <c r="DV37" s="658"/>
      <c r="DW37" s="630">
        <v>0.6</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11459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2366298</v>
      </c>
      <c r="CS38" s="626"/>
      <c r="CT38" s="626"/>
      <c r="CU38" s="626"/>
      <c r="CV38" s="626"/>
      <c r="CW38" s="626"/>
      <c r="CX38" s="626"/>
      <c r="CY38" s="627"/>
      <c r="CZ38" s="659">
        <v>10.9</v>
      </c>
      <c r="DA38" s="660"/>
      <c r="DB38" s="660"/>
      <c r="DC38" s="661"/>
      <c r="DD38" s="634">
        <v>1996942</v>
      </c>
      <c r="DE38" s="626"/>
      <c r="DF38" s="626"/>
      <c r="DG38" s="626"/>
      <c r="DH38" s="626"/>
      <c r="DI38" s="626"/>
      <c r="DJ38" s="626"/>
      <c r="DK38" s="627"/>
      <c r="DL38" s="634">
        <v>1866022</v>
      </c>
      <c r="DM38" s="626"/>
      <c r="DN38" s="626"/>
      <c r="DO38" s="626"/>
      <c r="DP38" s="626"/>
      <c r="DQ38" s="626"/>
      <c r="DR38" s="626"/>
      <c r="DS38" s="626"/>
      <c r="DT38" s="626"/>
      <c r="DU38" s="626"/>
      <c r="DV38" s="627"/>
      <c r="DW38" s="630">
        <v>16.399999999999999</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95</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286119</v>
      </c>
      <c r="CS39" s="657"/>
      <c r="CT39" s="657"/>
      <c r="CU39" s="657"/>
      <c r="CV39" s="657"/>
      <c r="CW39" s="657"/>
      <c r="CX39" s="657"/>
      <c r="CY39" s="658"/>
      <c r="CZ39" s="659">
        <v>1.3</v>
      </c>
      <c r="DA39" s="660"/>
      <c r="DB39" s="660"/>
      <c r="DC39" s="661"/>
      <c r="DD39" s="634">
        <v>100175</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484803</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133</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35720</v>
      </c>
      <c r="CS40" s="626"/>
      <c r="CT40" s="626"/>
      <c r="CU40" s="626"/>
      <c r="CV40" s="626"/>
      <c r="CW40" s="626"/>
      <c r="CX40" s="626"/>
      <c r="CY40" s="627"/>
      <c r="CZ40" s="659">
        <v>0.2</v>
      </c>
      <c r="DA40" s="660"/>
      <c r="DB40" s="660"/>
      <c r="DC40" s="661"/>
      <c r="DD40" s="634">
        <v>1896</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1465955</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373</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3809805</v>
      </c>
      <c r="CS42" s="626"/>
      <c r="CT42" s="626"/>
      <c r="CU42" s="626"/>
      <c r="CV42" s="626"/>
      <c r="CW42" s="626"/>
      <c r="CX42" s="626"/>
      <c r="CY42" s="627"/>
      <c r="CZ42" s="659">
        <v>17.5</v>
      </c>
      <c r="DA42" s="708"/>
      <c r="DB42" s="708"/>
      <c r="DC42" s="709"/>
      <c r="DD42" s="634">
        <v>367707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35427</v>
      </c>
      <c r="CS43" s="657"/>
      <c r="CT43" s="657"/>
      <c r="CU43" s="657"/>
      <c r="CV43" s="657"/>
      <c r="CW43" s="657"/>
      <c r="CX43" s="657"/>
      <c r="CY43" s="658"/>
      <c r="CZ43" s="659">
        <v>0.2</v>
      </c>
      <c r="DA43" s="660"/>
      <c r="DB43" s="660"/>
      <c r="DC43" s="661"/>
      <c r="DD43" s="634">
        <v>35427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3802845</v>
      </c>
      <c r="CS44" s="626"/>
      <c r="CT44" s="626"/>
      <c r="CU44" s="626"/>
      <c r="CV44" s="626"/>
      <c r="CW44" s="626"/>
      <c r="CX44" s="626"/>
      <c r="CY44" s="627"/>
      <c r="CZ44" s="659">
        <v>17.5</v>
      </c>
      <c r="DA44" s="708"/>
      <c r="DB44" s="708"/>
      <c r="DC44" s="709"/>
      <c r="DD44" s="634">
        <v>363565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2122722</v>
      </c>
      <c r="CS45" s="657"/>
      <c r="CT45" s="657"/>
      <c r="CU45" s="657"/>
      <c r="CV45" s="657"/>
      <c r="CW45" s="657"/>
      <c r="CX45" s="657"/>
      <c r="CY45" s="658"/>
      <c r="CZ45" s="659">
        <v>9.8000000000000007</v>
      </c>
      <c r="DA45" s="660"/>
      <c r="DB45" s="660"/>
      <c r="DC45" s="661"/>
      <c r="DD45" s="634">
        <v>64878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1501402</v>
      </c>
      <c r="CS46" s="626"/>
      <c r="CT46" s="626"/>
      <c r="CU46" s="626"/>
      <c r="CV46" s="626"/>
      <c r="CW46" s="626"/>
      <c r="CX46" s="626"/>
      <c r="CY46" s="627"/>
      <c r="CZ46" s="659">
        <v>6.9</v>
      </c>
      <c r="DA46" s="708"/>
      <c r="DB46" s="708"/>
      <c r="DC46" s="709"/>
      <c r="DD46" s="634">
        <v>286220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6960</v>
      </c>
      <c r="CS47" s="657"/>
      <c r="CT47" s="657"/>
      <c r="CU47" s="657"/>
      <c r="CV47" s="657"/>
      <c r="CW47" s="657"/>
      <c r="CX47" s="657"/>
      <c r="CY47" s="658"/>
      <c r="CZ47" s="659">
        <v>0</v>
      </c>
      <c r="DA47" s="660"/>
      <c r="DB47" s="660"/>
      <c r="DC47" s="661"/>
      <c r="DD47" s="634">
        <v>4142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21747102</v>
      </c>
      <c r="CS49" s="693"/>
      <c r="CT49" s="693"/>
      <c r="CU49" s="693"/>
      <c r="CV49" s="693"/>
      <c r="CW49" s="693"/>
      <c r="CX49" s="693"/>
      <c r="CY49" s="720"/>
      <c r="CZ49" s="721">
        <v>100</v>
      </c>
      <c r="DA49" s="722"/>
      <c r="DB49" s="722"/>
      <c r="DC49" s="723"/>
      <c r="DD49" s="724">
        <v>12220698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22446</v>
      </c>
      <c r="R7" s="755"/>
      <c r="S7" s="755"/>
      <c r="T7" s="755"/>
      <c r="U7" s="755"/>
      <c r="V7" s="755">
        <v>21680</v>
      </c>
      <c r="W7" s="755"/>
      <c r="X7" s="755"/>
      <c r="Y7" s="755"/>
      <c r="Z7" s="755"/>
      <c r="AA7" s="755">
        <v>766</v>
      </c>
      <c r="AB7" s="755"/>
      <c r="AC7" s="755"/>
      <c r="AD7" s="755"/>
      <c r="AE7" s="756"/>
      <c r="AF7" s="757">
        <v>523</v>
      </c>
      <c r="AG7" s="758"/>
      <c r="AH7" s="758"/>
      <c r="AI7" s="758"/>
      <c r="AJ7" s="759"/>
      <c r="AK7" s="794"/>
      <c r="AL7" s="795"/>
      <c r="AM7" s="795"/>
      <c r="AN7" s="795"/>
      <c r="AO7" s="795"/>
      <c r="AP7" s="795">
        <v>18463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0</v>
      </c>
      <c r="CI7" s="792"/>
      <c r="CJ7" s="792"/>
      <c r="CK7" s="792"/>
      <c r="CL7" s="793"/>
      <c r="CM7" s="791">
        <v>12</v>
      </c>
      <c r="CN7" s="792"/>
      <c r="CO7" s="792"/>
      <c r="CP7" s="792"/>
      <c r="CQ7" s="793"/>
      <c r="CR7" s="791">
        <v>5</v>
      </c>
      <c r="CS7" s="792"/>
      <c r="CT7" s="792"/>
      <c r="CU7" s="792"/>
      <c r="CV7" s="793"/>
      <c r="CW7" s="791"/>
      <c r="CX7" s="792"/>
      <c r="CY7" s="792"/>
      <c r="CZ7" s="792"/>
      <c r="DA7" s="793"/>
      <c r="DB7" s="791">
        <v>111</v>
      </c>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46</v>
      </c>
      <c r="R8" s="779"/>
      <c r="S8" s="779"/>
      <c r="T8" s="779"/>
      <c r="U8" s="779"/>
      <c r="V8" s="779">
        <v>16</v>
      </c>
      <c r="W8" s="779"/>
      <c r="X8" s="779"/>
      <c r="Y8" s="779"/>
      <c r="Z8" s="779"/>
      <c r="AA8" s="779">
        <v>30</v>
      </c>
      <c r="AB8" s="779"/>
      <c r="AC8" s="779"/>
      <c r="AD8" s="779"/>
      <c r="AE8" s="780"/>
      <c r="AF8" s="781">
        <v>30</v>
      </c>
      <c r="AG8" s="782"/>
      <c r="AH8" s="782"/>
      <c r="AI8" s="782"/>
      <c r="AJ8" s="783"/>
      <c r="AK8" s="784">
        <v>0</v>
      </c>
      <c r="AL8" s="785"/>
      <c r="AM8" s="785"/>
      <c r="AN8" s="785"/>
      <c r="AO8" s="785"/>
      <c r="AP8" s="785">
        <v>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548</v>
      </c>
      <c r="BT8" s="789"/>
      <c r="BU8" s="789"/>
      <c r="BV8" s="789"/>
      <c r="BW8" s="789"/>
      <c r="BX8" s="789"/>
      <c r="BY8" s="789"/>
      <c r="BZ8" s="789"/>
      <c r="CA8" s="789"/>
      <c r="CB8" s="789"/>
      <c r="CC8" s="789"/>
      <c r="CD8" s="789"/>
      <c r="CE8" s="789"/>
      <c r="CF8" s="789"/>
      <c r="CG8" s="790"/>
      <c r="CH8" s="801">
        <v>14</v>
      </c>
      <c r="CI8" s="802"/>
      <c r="CJ8" s="802"/>
      <c r="CK8" s="802"/>
      <c r="CL8" s="803"/>
      <c r="CM8" s="801">
        <v>144</v>
      </c>
      <c r="CN8" s="802"/>
      <c r="CO8" s="802"/>
      <c r="CP8" s="802"/>
      <c r="CQ8" s="803"/>
      <c r="CR8" s="801">
        <v>5</v>
      </c>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86</v>
      </c>
      <c r="R9" s="779"/>
      <c r="S9" s="779"/>
      <c r="T9" s="779"/>
      <c r="U9" s="779"/>
      <c r="V9" s="779">
        <v>51</v>
      </c>
      <c r="W9" s="779"/>
      <c r="X9" s="779"/>
      <c r="Y9" s="779"/>
      <c r="Z9" s="779"/>
      <c r="AA9" s="779">
        <v>35</v>
      </c>
      <c r="AB9" s="779"/>
      <c r="AC9" s="779"/>
      <c r="AD9" s="779"/>
      <c r="AE9" s="780"/>
      <c r="AF9" s="781">
        <v>35</v>
      </c>
      <c r="AG9" s="782"/>
      <c r="AH9" s="782"/>
      <c r="AI9" s="782"/>
      <c r="AJ9" s="783"/>
      <c r="AK9" s="784">
        <v>0</v>
      </c>
      <c r="AL9" s="785"/>
      <c r="AM9" s="785"/>
      <c r="AN9" s="785"/>
      <c r="AO9" s="785"/>
      <c r="AP9" s="785">
        <v>51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549</v>
      </c>
      <c r="BT9" s="789"/>
      <c r="BU9" s="789"/>
      <c r="BV9" s="789"/>
      <c r="BW9" s="789"/>
      <c r="BX9" s="789"/>
      <c r="BY9" s="789"/>
      <c r="BZ9" s="789"/>
      <c r="CA9" s="789"/>
      <c r="CB9" s="789"/>
      <c r="CC9" s="789"/>
      <c r="CD9" s="789"/>
      <c r="CE9" s="789"/>
      <c r="CF9" s="789"/>
      <c r="CG9" s="790"/>
      <c r="CH9" s="801">
        <v>-301</v>
      </c>
      <c r="CI9" s="802"/>
      <c r="CJ9" s="802"/>
      <c r="CK9" s="802"/>
      <c r="CL9" s="803"/>
      <c r="CM9" s="801">
        <v>386</v>
      </c>
      <c r="CN9" s="802"/>
      <c r="CO9" s="802"/>
      <c r="CP9" s="802"/>
      <c r="CQ9" s="803"/>
      <c r="CR9" s="801">
        <v>10</v>
      </c>
      <c r="CS9" s="802"/>
      <c r="CT9" s="802"/>
      <c r="CU9" s="802"/>
      <c r="CV9" s="803"/>
      <c r="CW9" s="801">
        <v>4</v>
      </c>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589</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6810</v>
      </c>
      <c r="R28" s="843"/>
      <c r="S28" s="843"/>
      <c r="T28" s="843"/>
      <c r="U28" s="843"/>
      <c r="V28" s="843">
        <v>6810</v>
      </c>
      <c r="W28" s="843"/>
      <c r="X28" s="843"/>
      <c r="Y28" s="843"/>
      <c r="Z28" s="843"/>
      <c r="AA28" s="843">
        <v>0</v>
      </c>
      <c r="AB28" s="843"/>
      <c r="AC28" s="843"/>
      <c r="AD28" s="843"/>
      <c r="AE28" s="844"/>
      <c r="AF28" s="845" t="s">
        <v>112</v>
      </c>
      <c r="AG28" s="843"/>
      <c r="AH28" s="843"/>
      <c r="AI28" s="843"/>
      <c r="AJ28" s="846"/>
      <c r="AK28" s="847">
        <v>485</v>
      </c>
      <c r="AL28" s="838"/>
      <c r="AM28" s="838"/>
      <c r="AN28" s="838"/>
      <c r="AO28" s="838"/>
      <c r="AP28" s="838">
        <v>0</v>
      </c>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3949</v>
      </c>
      <c r="R29" s="779"/>
      <c r="S29" s="779"/>
      <c r="T29" s="779"/>
      <c r="U29" s="779"/>
      <c r="V29" s="779">
        <v>3774</v>
      </c>
      <c r="W29" s="779"/>
      <c r="X29" s="779"/>
      <c r="Y29" s="779"/>
      <c r="Z29" s="779"/>
      <c r="AA29" s="779">
        <v>175</v>
      </c>
      <c r="AB29" s="779"/>
      <c r="AC29" s="779"/>
      <c r="AD29" s="779"/>
      <c r="AE29" s="780"/>
      <c r="AF29" s="781">
        <v>175</v>
      </c>
      <c r="AG29" s="782"/>
      <c r="AH29" s="782"/>
      <c r="AI29" s="782"/>
      <c r="AJ29" s="783"/>
      <c r="AK29" s="850">
        <v>546</v>
      </c>
      <c r="AL29" s="851"/>
      <c r="AM29" s="851"/>
      <c r="AN29" s="851"/>
      <c r="AO29" s="851"/>
      <c r="AP29" s="851">
        <v>0</v>
      </c>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690</v>
      </c>
      <c r="R30" s="779"/>
      <c r="S30" s="779"/>
      <c r="T30" s="779"/>
      <c r="U30" s="779"/>
      <c r="V30" s="779">
        <v>653</v>
      </c>
      <c r="W30" s="779"/>
      <c r="X30" s="779"/>
      <c r="Y30" s="779"/>
      <c r="Z30" s="779"/>
      <c r="AA30" s="779">
        <v>37</v>
      </c>
      <c r="AB30" s="779"/>
      <c r="AC30" s="779"/>
      <c r="AD30" s="779"/>
      <c r="AE30" s="780"/>
      <c r="AF30" s="781">
        <v>37</v>
      </c>
      <c r="AG30" s="782"/>
      <c r="AH30" s="782"/>
      <c r="AI30" s="782"/>
      <c r="AJ30" s="783"/>
      <c r="AK30" s="850">
        <v>192</v>
      </c>
      <c r="AL30" s="851"/>
      <c r="AM30" s="851"/>
      <c r="AN30" s="851"/>
      <c r="AO30" s="851"/>
      <c r="AP30" s="851">
        <v>0</v>
      </c>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676</v>
      </c>
      <c r="R31" s="779"/>
      <c r="S31" s="779"/>
      <c r="T31" s="779"/>
      <c r="U31" s="779"/>
      <c r="V31" s="779">
        <v>607</v>
      </c>
      <c r="W31" s="779"/>
      <c r="X31" s="779"/>
      <c r="Y31" s="779"/>
      <c r="Z31" s="779"/>
      <c r="AA31" s="779">
        <v>69</v>
      </c>
      <c r="AB31" s="779"/>
      <c r="AC31" s="779"/>
      <c r="AD31" s="779"/>
      <c r="AE31" s="780"/>
      <c r="AF31" s="781">
        <v>446</v>
      </c>
      <c r="AG31" s="782"/>
      <c r="AH31" s="782"/>
      <c r="AI31" s="782"/>
      <c r="AJ31" s="783"/>
      <c r="AK31" s="850">
        <v>0</v>
      </c>
      <c r="AL31" s="851"/>
      <c r="AM31" s="851"/>
      <c r="AN31" s="851"/>
      <c r="AO31" s="851"/>
      <c r="AP31" s="851">
        <v>4143</v>
      </c>
      <c r="AQ31" s="851"/>
      <c r="AR31" s="851"/>
      <c r="AS31" s="851"/>
      <c r="AT31" s="851"/>
      <c r="AU31" s="851"/>
      <c r="AV31" s="851"/>
      <c r="AW31" s="851"/>
      <c r="AX31" s="851"/>
      <c r="AY31" s="851"/>
      <c r="AZ31" s="852"/>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886</v>
      </c>
      <c r="R32" s="779"/>
      <c r="S32" s="779"/>
      <c r="T32" s="779"/>
      <c r="U32" s="779"/>
      <c r="V32" s="779">
        <v>870</v>
      </c>
      <c r="W32" s="779"/>
      <c r="X32" s="779"/>
      <c r="Y32" s="779"/>
      <c r="Z32" s="779"/>
      <c r="AA32" s="779">
        <v>16</v>
      </c>
      <c r="AB32" s="779"/>
      <c r="AC32" s="779"/>
      <c r="AD32" s="779"/>
      <c r="AE32" s="780"/>
      <c r="AF32" s="781">
        <v>12</v>
      </c>
      <c r="AG32" s="782"/>
      <c r="AH32" s="782"/>
      <c r="AI32" s="782"/>
      <c r="AJ32" s="783"/>
      <c r="AK32" s="850">
        <v>292</v>
      </c>
      <c r="AL32" s="851"/>
      <c r="AM32" s="851"/>
      <c r="AN32" s="851"/>
      <c r="AO32" s="851"/>
      <c r="AP32" s="851">
        <v>3328</v>
      </c>
      <c r="AQ32" s="851"/>
      <c r="AR32" s="851"/>
      <c r="AS32" s="851"/>
      <c r="AT32" s="851"/>
      <c r="AU32" s="851">
        <v>2376</v>
      </c>
      <c r="AV32" s="851"/>
      <c r="AW32" s="851"/>
      <c r="AX32" s="851"/>
      <c r="AY32" s="851"/>
      <c r="AZ32" s="852"/>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156</v>
      </c>
      <c r="R33" s="779"/>
      <c r="S33" s="779"/>
      <c r="T33" s="779"/>
      <c r="U33" s="779"/>
      <c r="V33" s="779">
        <v>156</v>
      </c>
      <c r="W33" s="779"/>
      <c r="X33" s="779"/>
      <c r="Y33" s="779"/>
      <c r="Z33" s="779"/>
      <c r="AA33" s="779">
        <v>0</v>
      </c>
      <c r="AB33" s="779"/>
      <c r="AC33" s="779"/>
      <c r="AD33" s="779"/>
      <c r="AE33" s="780"/>
      <c r="AF33" s="781" t="s">
        <v>112</v>
      </c>
      <c r="AG33" s="782"/>
      <c r="AH33" s="782"/>
      <c r="AI33" s="782"/>
      <c r="AJ33" s="783"/>
      <c r="AK33" s="850">
        <v>124</v>
      </c>
      <c r="AL33" s="851"/>
      <c r="AM33" s="851"/>
      <c r="AN33" s="851"/>
      <c r="AO33" s="851"/>
      <c r="AP33" s="851">
        <v>1280</v>
      </c>
      <c r="AQ33" s="851"/>
      <c r="AR33" s="851"/>
      <c r="AS33" s="851"/>
      <c r="AT33" s="851"/>
      <c r="AU33" s="851">
        <v>1119</v>
      </c>
      <c r="AV33" s="851"/>
      <c r="AW33" s="851"/>
      <c r="AX33" s="851"/>
      <c r="AY33" s="851"/>
      <c r="AZ33" s="852"/>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147</v>
      </c>
      <c r="R34" s="779"/>
      <c r="S34" s="779"/>
      <c r="T34" s="779"/>
      <c r="U34" s="779"/>
      <c r="V34" s="779">
        <v>147</v>
      </c>
      <c r="W34" s="779"/>
      <c r="X34" s="779"/>
      <c r="Y34" s="779"/>
      <c r="Z34" s="779"/>
      <c r="AA34" s="779">
        <v>0</v>
      </c>
      <c r="AB34" s="779"/>
      <c r="AC34" s="779"/>
      <c r="AD34" s="779"/>
      <c r="AE34" s="780"/>
      <c r="AF34" s="781" t="s">
        <v>112</v>
      </c>
      <c r="AG34" s="782"/>
      <c r="AH34" s="782"/>
      <c r="AI34" s="782"/>
      <c r="AJ34" s="783"/>
      <c r="AK34" s="850">
        <v>0</v>
      </c>
      <c r="AL34" s="851"/>
      <c r="AM34" s="851"/>
      <c r="AN34" s="851"/>
      <c r="AO34" s="851"/>
      <c r="AP34" s="851">
        <v>217</v>
      </c>
      <c r="AQ34" s="851"/>
      <c r="AR34" s="851"/>
      <c r="AS34" s="851"/>
      <c r="AT34" s="851"/>
      <c r="AU34" s="851"/>
      <c r="AV34" s="851"/>
      <c r="AW34" s="851"/>
      <c r="AX34" s="851"/>
      <c r="AY34" s="851"/>
      <c r="AZ34" s="852"/>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669</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2</v>
      </c>
      <c r="R68" s="886"/>
      <c r="S68" s="886"/>
      <c r="T68" s="886"/>
      <c r="U68" s="886"/>
      <c r="V68" s="886">
        <v>0</v>
      </c>
      <c r="W68" s="886"/>
      <c r="X68" s="886"/>
      <c r="Y68" s="886"/>
      <c r="Z68" s="886"/>
      <c r="AA68" s="886">
        <v>2</v>
      </c>
      <c r="AB68" s="886"/>
      <c r="AC68" s="886"/>
      <c r="AD68" s="886"/>
      <c r="AE68" s="886"/>
      <c r="AF68" s="886">
        <v>2</v>
      </c>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130</v>
      </c>
      <c r="R69" s="851"/>
      <c r="S69" s="851"/>
      <c r="T69" s="851"/>
      <c r="U69" s="851"/>
      <c r="V69" s="851">
        <v>126</v>
      </c>
      <c r="W69" s="851"/>
      <c r="X69" s="851"/>
      <c r="Y69" s="851"/>
      <c r="Z69" s="851"/>
      <c r="AA69" s="851">
        <v>4</v>
      </c>
      <c r="AB69" s="851"/>
      <c r="AC69" s="851"/>
      <c r="AD69" s="851"/>
      <c r="AE69" s="851"/>
      <c r="AF69" s="851">
        <v>4</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5044</v>
      </c>
      <c r="R70" s="851"/>
      <c r="S70" s="851"/>
      <c r="T70" s="851"/>
      <c r="U70" s="851"/>
      <c r="V70" s="851">
        <v>5005</v>
      </c>
      <c r="W70" s="851"/>
      <c r="X70" s="851"/>
      <c r="Y70" s="851"/>
      <c r="Z70" s="851"/>
      <c r="AA70" s="851">
        <v>39</v>
      </c>
      <c r="AB70" s="851"/>
      <c r="AC70" s="851"/>
      <c r="AD70" s="851"/>
      <c r="AE70" s="851"/>
      <c r="AF70" s="851">
        <v>39</v>
      </c>
      <c r="AG70" s="851"/>
      <c r="AH70" s="851"/>
      <c r="AI70" s="851"/>
      <c r="AJ70" s="851"/>
      <c r="AK70" s="851"/>
      <c r="AL70" s="851"/>
      <c r="AM70" s="851"/>
      <c r="AN70" s="851"/>
      <c r="AO70" s="851"/>
      <c r="AP70" s="851">
        <v>5126</v>
      </c>
      <c r="AQ70" s="851"/>
      <c r="AR70" s="851"/>
      <c r="AS70" s="851"/>
      <c r="AT70" s="851"/>
      <c r="AU70" s="851">
        <v>2225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45</v>
      </c>
      <c r="R71" s="851"/>
      <c r="S71" s="851"/>
      <c r="T71" s="851"/>
      <c r="U71" s="851"/>
      <c r="V71" s="851">
        <v>43</v>
      </c>
      <c r="W71" s="851"/>
      <c r="X71" s="851"/>
      <c r="Y71" s="851"/>
      <c r="Z71" s="851"/>
      <c r="AA71" s="851">
        <v>2</v>
      </c>
      <c r="AB71" s="851"/>
      <c r="AC71" s="851"/>
      <c r="AD71" s="851"/>
      <c r="AE71" s="851"/>
      <c r="AF71" s="851">
        <v>2</v>
      </c>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540</v>
      </c>
      <c r="C72" s="894"/>
      <c r="D72" s="894"/>
      <c r="E72" s="894"/>
      <c r="F72" s="894"/>
      <c r="G72" s="894"/>
      <c r="H72" s="894"/>
      <c r="I72" s="894"/>
      <c r="J72" s="894"/>
      <c r="K72" s="894"/>
      <c r="L72" s="894"/>
      <c r="M72" s="894"/>
      <c r="N72" s="894"/>
      <c r="O72" s="894"/>
      <c r="P72" s="895"/>
      <c r="Q72" s="896">
        <v>151</v>
      </c>
      <c r="R72" s="851"/>
      <c r="S72" s="851"/>
      <c r="T72" s="851"/>
      <c r="U72" s="851"/>
      <c r="V72" s="851">
        <v>142</v>
      </c>
      <c r="W72" s="851"/>
      <c r="X72" s="851"/>
      <c r="Y72" s="851"/>
      <c r="Z72" s="851"/>
      <c r="AA72" s="851">
        <v>9</v>
      </c>
      <c r="AB72" s="851"/>
      <c r="AC72" s="851"/>
      <c r="AD72" s="851"/>
      <c r="AE72" s="851"/>
      <c r="AF72" s="851">
        <v>9</v>
      </c>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541</v>
      </c>
      <c r="C73" s="894"/>
      <c r="D73" s="894"/>
      <c r="E73" s="894"/>
      <c r="F73" s="894"/>
      <c r="G73" s="894"/>
      <c r="H73" s="894"/>
      <c r="I73" s="894"/>
      <c r="J73" s="894"/>
      <c r="K73" s="894"/>
      <c r="L73" s="894"/>
      <c r="M73" s="894"/>
      <c r="N73" s="894"/>
      <c r="O73" s="894"/>
      <c r="P73" s="895"/>
      <c r="Q73" s="896">
        <v>5778</v>
      </c>
      <c r="R73" s="851"/>
      <c r="S73" s="851"/>
      <c r="T73" s="851"/>
      <c r="U73" s="851"/>
      <c r="V73" s="851">
        <v>4940</v>
      </c>
      <c r="W73" s="851"/>
      <c r="X73" s="851"/>
      <c r="Y73" s="851"/>
      <c r="Z73" s="851"/>
      <c r="AA73" s="851">
        <v>838</v>
      </c>
      <c r="AB73" s="851"/>
      <c r="AC73" s="851"/>
      <c r="AD73" s="851"/>
      <c r="AE73" s="851"/>
      <c r="AF73" s="851">
        <v>836</v>
      </c>
      <c r="AG73" s="851"/>
      <c r="AH73" s="851"/>
      <c r="AI73" s="851"/>
      <c r="AJ73" s="851"/>
      <c r="AK73" s="851">
        <v>4</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542</v>
      </c>
      <c r="C74" s="894"/>
      <c r="D74" s="894"/>
      <c r="E74" s="894"/>
      <c r="F74" s="894"/>
      <c r="G74" s="894"/>
      <c r="H74" s="894"/>
      <c r="I74" s="894"/>
      <c r="J74" s="894"/>
      <c r="K74" s="894"/>
      <c r="L74" s="894"/>
      <c r="M74" s="894"/>
      <c r="N74" s="894"/>
      <c r="O74" s="894"/>
      <c r="P74" s="895"/>
      <c r="Q74" s="896">
        <v>13</v>
      </c>
      <c r="R74" s="851"/>
      <c r="S74" s="851"/>
      <c r="T74" s="851"/>
      <c r="U74" s="851"/>
      <c r="V74" s="851">
        <v>13</v>
      </c>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543</v>
      </c>
      <c r="C75" s="894"/>
      <c r="D75" s="894"/>
      <c r="E75" s="894"/>
      <c r="F75" s="894"/>
      <c r="G75" s="894"/>
      <c r="H75" s="894"/>
      <c r="I75" s="894"/>
      <c r="J75" s="894"/>
      <c r="K75" s="894"/>
      <c r="L75" s="894"/>
      <c r="M75" s="894"/>
      <c r="N75" s="894"/>
      <c r="O75" s="894"/>
      <c r="P75" s="895"/>
      <c r="Q75" s="899">
        <v>970</v>
      </c>
      <c r="R75" s="900"/>
      <c r="S75" s="900"/>
      <c r="T75" s="900"/>
      <c r="U75" s="850"/>
      <c r="V75" s="901">
        <v>922</v>
      </c>
      <c r="W75" s="900"/>
      <c r="X75" s="900"/>
      <c r="Y75" s="900"/>
      <c r="Z75" s="850"/>
      <c r="AA75" s="901">
        <v>48</v>
      </c>
      <c r="AB75" s="900"/>
      <c r="AC75" s="900"/>
      <c r="AD75" s="900"/>
      <c r="AE75" s="850"/>
      <c r="AF75" s="901">
        <v>48</v>
      </c>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544</v>
      </c>
      <c r="C76" s="894"/>
      <c r="D76" s="894"/>
      <c r="E76" s="894"/>
      <c r="F76" s="894"/>
      <c r="G76" s="894"/>
      <c r="H76" s="894"/>
      <c r="I76" s="894"/>
      <c r="J76" s="894"/>
      <c r="K76" s="894"/>
      <c r="L76" s="894"/>
      <c r="M76" s="894"/>
      <c r="N76" s="894"/>
      <c r="O76" s="894"/>
      <c r="P76" s="895"/>
      <c r="Q76" s="899">
        <v>58</v>
      </c>
      <c r="R76" s="900"/>
      <c r="S76" s="900"/>
      <c r="T76" s="900"/>
      <c r="U76" s="850"/>
      <c r="V76" s="901">
        <v>50</v>
      </c>
      <c r="W76" s="900"/>
      <c r="X76" s="900"/>
      <c r="Y76" s="900"/>
      <c r="Z76" s="850"/>
      <c r="AA76" s="901">
        <v>8</v>
      </c>
      <c r="AB76" s="900"/>
      <c r="AC76" s="900"/>
      <c r="AD76" s="900"/>
      <c r="AE76" s="850"/>
      <c r="AF76" s="901">
        <v>8</v>
      </c>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545</v>
      </c>
      <c r="C77" s="894"/>
      <c r="D77" s="894"/>
      <c r="E77" s="894"/>
      <c r="F77" s="894"/>
      <c r="G77" s="894"/>
      <c r="H77" s="894"/>
      <c r="I77" s="894"/>
      <c r="J77" s="894"/>
      <c r="K77" s="894"/>
      <c r="L77" s="894"/>
      <c r="M77" s="894"/>
      <c r="N77" s="894"/>
      <c r="O77" s="894"/>
      <c r="P77" s="895"/>
      <c r="Q77" s="899">
        <v>143587</v>
      </c>
      <c r="R77" s="900"/>
      <c r="S77" s="900"/>
      <c r="T77" s="900"/>
      <c r="U77" s="850"/>
      <c r="V77" s="901">
        <v>136996</v>
      </c>
      <c r="W77" s="900"/>
      <c r="X77" s="900"/>
      <c r="Y77" s="900"/>
      <c r="Z77" s="850"/>
      <c r="AA77" s="901">
        <v>6591</v>
      </c>
      <c r="AB77" s="900"/>
      <c r="AC77" s="900"/>
      <c r="AD77" s="900"/>
      <c r="AE77" s="850"/>
      <c r="AF77" s="901">
        <v>6591</v>
      </c>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546</v>
      </c>
      <c r="C78" s="894"/>
      <c r="D78" s="894"/>
      <c r="E78" s="894"/>
      <c r="F78" s="894"/>
      <c r="G78" s="894"/>
      <c r="H78" s="894"/>
      <c r="I78" s="894"/>
      <c r="J78" s="894"/>
      <c r="K78" s="894"/>
      <c r="L78" s="894"/>
      <c r="M78" s="894"/>
      <c r="N78" s="894"/>
      <c r="O78" s="894"/>
      <c r="P78" s="895"/>
      <c r="Q78" s="896">
        <v>56</v>
      </c>
      <c r="R78" s="851"/>
      <c r="S78" s="851"/>
      <c r="T78" s="851"/>
      <c r="U78" s="851"/>
      <c r="V78" s="851">
        <v>56</v>
      </c>
      <c r="W78" s="851"/>
      <c r="X78" s="851"/>
      <c r="Y78" s="851"/>
      <c r="Z78" s="851"/>
      <c r="AA78" s="851">
        <v>0</v>
      </c>
      <c r="AB78" s="851"/>
      <c r="AC78" s="851"/>
      <c r="AD78" s="851"/>
      <c r="AE78" s="851"/>
      <c r="AF78" s="851">
        <v>0</v>
      </c>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286</v>
      </c>
      <c r="AG109" s="915"/>
      <c r="AH109" s="915"/>
      <c r="AI109" s="915"/>
      <c r="AJ109" s="916"/>
      <c r="AK109" s="914" t="s">
        <v>285</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286</v>
      </c>
      <c r="BW109" s="915"/>
      <c r="BX109" s="915"/>
      <c r="BY109" s="915"/>
      <c r="BZ109" s="916"/>
      <c r="CA109" s="914" t="s">
        <v>285</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286</v>
      </c>
      <c r="DM109" s="915"/>
      <c r="DN109" s="915"/>
      <c r="DO109" s="915"/>
      <c r="DP109" s="916"/>
      <c r="DQ109" s="914" t="s">
        <v>285</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2214682</v>
      </c>
      <c r="AB110" s="922"/>
      <c r="AC110" s="922"/>
      <c r="AD110" s="922"/>
      <c r="AE110" s="923"/>
      <c r="AF110" s="924">
        <v>2014909</v>
      </c>
      <c r="AG110" s="922"/>
      <c r="AH110" s="922"/>
      <c r="AI110" s="922"/>
      <c r="AJ110" s="923"/>
      <c r="AK110" s="924">
        <v>1996630</v>
      </c>
      <c r="AL110" s="922"/>
      <c r="AM110" s="922"/>
      <c r="AN110" s="922"/>
      <c r="AO110" s="923"/>
      <c r="AP110" s="925">
        <v>20.5</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18128427</v>
      </c>
      <c r="BR110" s="957"/>
      <c r="BS110" s="957"/>
      <c r="BT110" s="957"/>
      <c r="BU110" s="957"/>
      <c r="BV110" s="957">
        <v>18004327</v>
      </c>
      <c r="BW110" s="957"/>
      <c r="BX110" s="957"/>
      <c r="BY110" s="957"/>
      <c r="BZ110" s="957"/>
      <c r="CA110" s="957">
        <v>18514970</v>
      </c>
      <c r="CB110" s="957"/>
      <c r="CC110" s="957"/>
      <c r="CD110" s="957"/>
      <c r="CE110" s="957"/>
      <c r="CF110" s="971">
        <v>190.5</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120325</v>
      </c>
      <c r="BR111" s="950"/>
      <c r="BS111" s="950"/>
      <c r="BT111" s="950"/>
      <c r="BU111" s="950"/>
      <c r="BV111" s="950">
        <v>106800</v>
      </c>
      <c r="BW111" s="950"/>
      <c r="BX111" s="950"/>
      <c r="BY111" s="950"/>
      <c r="BZ111" s="950"/>
      <c r="CA111" s="950">
        <v>96050</v>
      </c>
      <c r="CB111" s="950"/>
      <c r="CC111" s="950"/>
      <c r="CD111" s="950"/>
      <c r="CE111" s="950"/>
      <c r="CF111" s="944">
        <v>1</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3658174</v>
      </c>
      <c r="BR112" s="950"/>
      <c r="BS112" s="950"/>
      <c r="BT112" s="950"/>
      <c r="BU112" s="950"/>
      <c r="BV112" s="950">
        <v>3609479</v>
      </c>
      <c r="BW112" s="950"/>
      <c r="BX112" s="950"/>
      <c r="BY112" s="950"/>
      <c r="BZ112" s="950"/>
      <c r="CA112" s="950">
        <v>3495269</v>
      </c>
      <c r="CB112" s="950"/>
      <c r="CC112" s="950"/>
      <c r="CD112" s="950"/>
      <c r="CE112" s="950"/>
      <c r="CF112" s="944">
        <v>36</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337222</v>
      </c>
      <c r="AB113" s="964"/>
      <c r="AC113" s="964"/>
      <c r="AD113" s="964"/>
      <c r="AE113" s="965"/>
      <c r="AF113" s="966">
        <v>359192</v>
      </c>
      <c r="AG113" s="964"/>
      <c r="AH113" s="964"/>
      <c r="AI113" s="964"/>
      <c r="AJ113" s="965"/>
      <c r="AK113" s="966">
        <v>343870</v>
      </c>
      <c r="AL113" s="964"/>
      <c r="AM113" s="964"/>
      <c r="AN113" s="964"/>
      <c r="AO113" s="965"/>
      <c r="AP113" s="967">
        <v>3.5</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86135</v>
      </c>
      <c r="BR113" s="950"/>
      <c r="BS113" s="950"/>
      <c r="BT113" s="950"/>
      <c r="BU113" s="950"/>
      <c r="BV113" s="950">
        <v>875728</v>
      </c>
      <c r="BW113" s="950"/>
      <c r="BX113" s="950"/>
      <c r="BY113" s="950"/>
      <c r="BZ113" s="950"/>
      <c r="CA113" s="950">
        <v>2224640</v>
      </c>
      <c r="CB113" s="950"/>
      <c r="CC113" s="950"/>
      <c r="CD113" s="950"/>
      <c r="CE113" s="950"/>
      <c r="CF113" s="944">
        <v>22.9</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50168</v>
      </c>
      <c r="AB114" s="989"/>
      <c r="AC114" s="989"/>
      <c r="AD114" s="989"/>
      <c r="AE114" s="990"/>
      <c r="AF114" s="991">
        <v>49795</v>
      </c>
      <c r="AG114" s="989"/>
      <c r="AH114" s="989"/>
      <c r="AI114" s="989"/>
      <c r="AJ114" s="990"/>
      <c r="AK114" s="991">
        <v>2870</v>
      </c>
      <c r="AL114" s="989"/>
      <c r="AM114" s="989"/>
      <c r="AN114" s="989"/>
      <c r="AO114" s="990"/>
      <c r="AP114" s="992">
        <v>0</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3091547</v>
      </c>
      <c r="BR114" s="950"/>
      <c r="BS114" s="950"/>
      <c r="BT114" s="950"/>
      <c r="BU114" s="950"/>
      <c r="BV114" s="950">
        <v>3048011</v>
      </c>
      <c r="BW114" s="950"/>
      <c r="BX114" s="950"/>
      <c r="BY114" s="950"/>
      <c r="BZ114" s="950"/>
      <c r="CA114" s="950">
        <v>3029544</v>
      </c>
      <c r="CB114" s="950"/>
      <c r="CC114" s="950"/>
      <c r="CD114" s="950"/>
      <c r="CE114" s="950"/>
      <c r="CF114" s="944">
        <v>31.2</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16791</v>
      </c>
      <c r="AB115" s="964"/>
      <c r="AC115" s="964"/>
      <c r="AD115" s="964"/>
      <c r="AE115" s="965"/>
      <c r="AF115" s="966">
        <v>14480</v>
      </c>
      <c r="AG115" s="964"/>
      <c r="AH115" s="964"/>
      <c r="AI115" s="964"/>
      <c r="AJ115" s="965"/>
      <c r="AK115" s="966">
        <v>15355</v>
      </c>
      <c r="AL115" s="964"/>
      <c r="AM115" s="964"/>
      <c r="AN115" s="964"/>
      <c r="AO115" s="965"/>
      <c r="AP115" s="967">
        <v>0.2</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117550</v>
      </c>
      <c r="DH116" s="989"/>
      <c r="DI116" s="989"/>
      <c r="DJ116" s="989"/>
      <c r="DK116" s="990"/>
      <c r="DL116" s="991">
        <v>106800</v>
      </c>
      <c r="DM116" s="989"/>
      <c r="DN116" s="989"/>
      <c r="DO116" s="989"/>
      <c r="DP116" s="990"/>
      <c r="DQ116" s="991">
        <v>96050</v>
      </c>
      <c r="DR116" s="989"/>
      <c r="DS116" s="989"/>
      <c r="DT116" s="989"/>
      <c r="DU116" s="990"/>
      <c r="DV116" s="992">
        <v>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2618863</v>
      </c>
      <c r="AB117" s="1007"/>
      <c r="AC117" s="1007"/>
      <c r="AD117" s="1007"/>
      <c r="AE117" s="1008"/>
      <c r="AF117" s="1009">
        <v>2438376</v>
      </c>
      <c r="AG117" s="1007"/>
      <c r="AH117" s="1007"/>
      <c r="AI117" s="1007"/>
      <c r="AJ117" s="1008"/>
      <c r="AK117" s="1009">
        <v>2358725</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286</v>
      </c>
      <c r="AG118" s="915"/>
      <c r="AH118" s="915"/>
      <c r="AI118" s="915"/>
      <c r="AJ118" s="916"/>
      <c r="AK118" s="914" t="s">
        <v>285</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434</v>
      </c>
      <c r="BP119" s="1036"/>
      <c r="BQ119" s="1027">
        <v>25084608</v>
      </c>
      <c r="BR119" s="1028"/>
      <c r="BS119" s="1028"/>
      <c r="BT119" s="1028"/>
      <c r="BU119" s="1028"/>
      <c r="BV119" s="1028">
        <v>25644345</v>
      </c>
      <c r="BW119" s="1028"/>
      <c r="BX119" s="1028"/>
      <c r="BY119" s="1028"/>
      <c r="BZ119" s="1028"/>
      <c r="CA119" s="1028">
        <v>27360473</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2775</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4607021</v>
      </c>
      <c r="BR120" s="957"/>
      <c r="BS120" s="957"/>
      <c r="BT120" s="957"/>
      <c r="BU120" s="957"/>
      <c r="BV120" s="957">
        <v>4899552</v>
      </c>
      <c r="BW120" s="957"/>
      <c r="BX120" s="957"/>
      <c r="BY120" s="957"/>
      <c r="BZ120" s="957"/>
      <c r="CA120" s="957">
        <v>5007900</v>
      </c>
      <c r="CB120" s="957"/>
      <c r="CC120" s="957"/>
      <c r="CD120" s="957"/>
      <c r="CE120" s="957"/>
      <c r="CF120" s="971">
        <v>51.5</v>
      </c>
      <c r="CG120" s="972"/>
      <c r="CH120" s="972"/>
      <c r="CI120" s="972"/>
      <c r="CJ120" s="972"/>
      <c r="CK120" s="1037" t="s">
        <v>438</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2314587</v>
      </c>
      <c r="DH120" s="957"/>
      <c r="DI120" s="957"/>
      <c r="DJ120" s="957"/>
      <c r="DK120" s="957"/>
      <c r="DL120" s="957">
        <v>2395605</v>
      </c>
      <c r="DM120" s="957"/>
      <c r="DN120" s="957"/>
      <c r="DO120" s="957"/>
      <c r="DP120" s="957"/>
      <c r="DQ120" s="957">
        <v>2376460</v>
      </c>
      <c r="DR120" s="957"/>
      <c r="DS120" s="957"/>
      <c r="DT120" s="957"/>
      <c r="DU120" s="957"/>
      <c r="DV120" s="958">
        <v>24.5</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444194</v>
      </c>
      <c r="BR121" s="950"/>
      <c r="BS121" s="950"/>
      <c r="BT121" s="950"/>
      <c r="BU121" s="950"/>
      <c r="BV121" s="950">
        <v>343645</v>
      </c>
      <c r="BW121" s="950"/>
      <c r="BX121" s="950"/>
      <c r="BY121" s="950"/>
      <c r="BZ121" s="950"/>
      <c r="CA121" s="950">
        <v>292615</v>
      </c>
      <c r="CB121" s="950"/>
      <c r="CC121" s="950"/>
      <c r="CD121" s="950"/>
      <c r="CE121" s="950"/>
      <c r="CF121" s="944">
        <v>3</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1332887</v>
      </c>
      <c r="DH121" s="950"/>
      <c r="DI121" s="950"/>
      <c r="DJ121" s="950"/>
      <c r="DK121" s="950"/>
      <c r="DL121" s="950">
        <v>1213874</v>
      </c>
      <c r="DM121" s="950"/>
      <c r="DN121" s="950"/>
      <c r="DO121" s="950"/>
      <c r="DP121" s="950"/>
      <c r="DQ121" s="950">
        <v>1118809</v>
      </c>
      <c r="DR121" s="950"/>
      <c r="DS121" s="950"/>
      <c r="DT121" s="950"/>
      <c r="DU121" s="950"/>
      <c r="DV121" s="951">
        <v>11.5</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15812683</v>
      </c>
      <c r="BR122" s="1028"/>
      <c r="BS122" s="1028"/>
      <c r="BT122" s="1028"/>
      <c r="BU122" s="1028"/>
      <c r="BV122" s="1028">
        <v>15601660</v>
      </c>
      <c r="BW122" s="1028"/>
      <c r="BX122" s="1028"/>
      <c r="BY122" s="1028"/>
      <c r="BZ122" s="1028"/>
      <c r="CA122" s="1028">
        <v>16002906</v>
      </c>
      <c r="CB122" s="1028"/>
      <c r="CC122" s="1028"/>
      <c r="CD122" s="1028"/>
      <c r="CE122" s="1028"/>
      <c r="CF122" s="1048">
        <v>164.7</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10750</v>
      </c>
      <c r="AB123" s="989"/>
      <c r="AC123" s="989"/>
      <c r="AD123" s="989"/>
      <c r="AE123" s="990"/>
      <c r="AF123" s="991">
        <v>10750</v>
      </c>
      <c r="AG123" s="989"/>
      <c r="AH123" s="989"/>
      <c r="AI123" s="989"/>
      <c r="AJ123" s="990"/>
      <c r="AK123" s="991">
        <v>10750</v>
      </c>
      <c r="AL123" s="989"/>
      <c r="AM123" s="989"/>
      <c r="AN123" s="989"/>
      <c r="AO123" s="990"/>
      <c r="AP123" s="992">
        <v>0.1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442</v>
      </c>
      <c r="BP123" s="1036"/>
      <c r="BQ123" s="1095">
        <v>20863898</v>
      </c>
      <c r="BR123" s="1096"/>
      <c r="BS123" s="1096"/>
      <c r="BT123" s="1096"/>
      <c r="BU123" s="1096"/>
      <c r="BV123" s="1096">
        <v>20844857</v>
      </c>
      <c r="BW123" s="1096"/>
      <c r="BX123" s="1096"/>
      <c r="BY123" s="1096"/>
      <c r="BZ123" s="1096"/>
      <c r="CA123" s="1096">
        <v>21303421</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v>10700</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44.2</v>
      </c>
      <c r="BR124" s="1058"/>
      <c r="BS124" s="1058"/>
      <c r="BT124" s="1058"/>
      <c r="BU124" s="1058"/>
      <c r="BV124" s="1058">
        <v>49</v>
      </c>
      <c r="BW124" s="1058"/>
      <c r="BX124" s="1058"/>
      <c r="BY124" s="1058"/>
      <c r="BZ124" s="1058"/>
      <c r="CA124" s="1058">
        <v>62.3</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4991</v>
      </c>
      <c r="AB126" s="989"/>
      <c r="AC126" s="989"/>
      <c r="AD126" s="989"/>
      <c r="AE126" s="990"/>
      <c r="AF126" s="991">
        <v>2775</v>
      </c>
      <c r="AG126" s="989"/>
      <c r="AH126" s="989"/>
      <c r="AI126" s="989"/>
      <c r="AJ126" s="990"/>
      <c r="AK126" s="991">
        <v>3753</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1050</v>
      </c>
      <c r="AB127" s="989"/>
      <c r="AC127" s="989"/>
      <c r="AD127" s="989"/>
      <c r="AE127" s="990"/>
      <c r="AF127" s="991">
        <v>955</v>
      </c>
      <c r="AG127" s="989"/>
      <c r="AH127" s="989"/>
      <c r="AI127" s="989"/>
      <c r="AJ127" s="990"/>
      <c r="AK127" s="991">
        <v>852</v>
      </c>
      <c r="AL127" s="989"/>
      <c r="AM127" s="989"/>
      <c r="AN127" s="989"/>
      <c r="AO127" s="990"/>
      <c r="AP127" s="992">
        <v>0</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128842</v>
      </c>
      <c r="AB128" s="1078"/>
      <c r="AC128" s="1078"/>
      <c r="AD128" s="1078"/>
      <c r="AE128" s="1079"/>
      <c r="AF128" s="1080">
        <v>109806</v>
      </c>
      <c r="AG128" s="1078"/>
      <c r="AH128" s="1078"/>
      <c r="AI128" s="1078"/>
      <c r="AJ128" s="1079"/>
      <c r="AK128" s="1080">
        <v>123963</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112</v>
      </c>
      <c r="BG128" s="1085"/>
      <c r="BH128" s="1085"/>
      <c r="BI128" s="1085"/>
      <c r="BJ128" s="1085"/>
      <c r="BK128" s="1085"/>
      <c r="BL128" s="1086"/>
      <c r="BM128" s="1084">
        <v>13.15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11116192</v>
      </c>
      <c r="AB129" s="989"/>
      <c r="AC129" s="989"/>
      <c r="AD129" s="989"/>
      <c r="AE129" s="990"/>
      <c r="AF129" s="991">
        <v>11394154</v>
      </c>
      <c r="AG129" s="989"/>
      <c r="AH129" s="989"/>
      <c r="AI129" s="989"/>
      <c r="AJ129" s="990"/>
      <c r="AK129" s="991">
        <v>11229909</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112</v>
      </c>
      <c r="BG129" s="1099"/>
      <c r="BH129" s="1099"/>
      <c r="BI129" s="1099"/>
      <c r="BJ129" s="1099"/>
      <c r="BK129" s="1099"/>
      <c r="BL129" s="1100"/>
      <c r="BM129" s="1098">
        <v>18.149999999999999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1572160</v>
      </c>
      <c r="AB130" s="989"/>
      <c r="AC130" s="989"/>
      <c r="AD130" s="989"/>
      <c r="AE130" s="990"/>
      <c r="AF130" s="991">
        <v>1613803</v>
      </c>
      <c r="AG130" s="989"/>
      <c r="AH130" s="989"/>
      <c r="AI130" s="989"/>
      <c r="AJ130" s="990"/>
      <c r="AK130" s="991">
        <v>1511524</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8.1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9544032</v>
      </c>
      <c r="AB131" s="1014"/>
      <c r="AC131" s="1014"/>
      <c r="AD131" s="1014"/>
      <c r="AE131" s="1015"/>
      <c r="AF131" s="1013">
        <v>9780351</v>
      </c>
      <c r="AG131" s="1014"/>
      <c r="AH131" s="1014"/>
      <c r="AI131" s="1014"/>
      <c r="AJ131" s="1015"/>
      <c r="AK131" s="1013">
        <v>9718385</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62.3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9.6171198919999998</v>
      </c>
      <c r="AB132" s="1130"/>
      <c r="AC132" s="1130"/>
      <c r="AD132" s="1130"/>
      <c r="AE132" s="1131"/>
      <c r="AF132" s="1132">
        <v>7.3081937449999996</v>
      </c>
      <c r="AG132" s="1130"/>
      <c r="AH132" s="1130"/>
      <c r="AI132" s="1130"/>
      <c r="AJ132" s="1131"/>
      <c r="AK132" s="1132">
        <v>7.441956663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12</v>
      </c>
      <c r="AB133" s="1113"/>
      <c r="AC133" s="1113"/>
      <c r="AD133" s="1113"/>
      <c r="AE133" s="1114"/>
      <c r="AF133" s="1112">
        <v>10</v>
      </c>
      <c r="AG133" s="1113"/>
      <c r="AH133" s="1113"/>
      <c r="AI133" s="1113"/>
      <c r="AJ133" s="1114"/>
      <c r="AK133" s="1112">
        <v>8.1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3251168</v>
      </c>
      <c r="L9" s="266">
        <v>67654</v>
      </c>
      <c r="M9" s="267">
        <v>88814</v>
      </c>
      <c r="N9" s="268">
        <v>-23.8</v>
      </c>
    </row>
    <row r="10" spans="1:16" x14ac:dyDescent="0.15">
      <c r="A10" s="250"/>
      <c r="B10" s="246"/>
      <c r="C10" s="246"/>
      <c r="D10" s="246"/>
      <c r="E10" s="246"/>
      <c r="F10" s="246"/>
      <c r="G10" s="1152" t="s">
        <v>476</v>
      </c>
      <c r="H10" s="1153"/>
      <c r="I10" s="1153"/>
      <c r="J10" s="1154"/>
      <c r="K10" s="269">
        <v>386412</v>
      </c>
      <c r="L10" s="270">
        <v>8041</v>
      </c>
      <c r="M10" s="271">
        <v>7348</v>
      </c>
      <c r="N10" s="272">
        <v>9.4</v>
      </c>
    </row>
    <row r="11" spans="1:16" ht="13.5" customHeight="1" x14ac:dyDescent="0.15">
      <c r="A11" s="250"/>
      <c r="B11" s="246"/>
      <c r="C11" s="246"/>
      <c r="D11" s="246"/>
      <c r="E11" s="246"/>
      <c r="F11" s="246"/>
      <c r="G11" s="1152" t="s">
        <v>477</v>
      </c>
      <c r="H11" s="1153"/>
      <c r="I11" s="1153"/>
      <c r="J11" s="1154"/>
      <c r="K11" s="269">
        <v>28829</v>
      </c>
      <c r="L11" s="270">
        <v>600</v>
      </c>
      <c r="M11" s="271">
        <v>9064</v>
      </c>
      <c r="N11" s="272">
        <v>-93.4</v>
      </c>
    </row>
    <row r="12" spans="1:16" ht="13.5" customHeight="1" x14ac:dyDescent="0.15">
      <c r="A12" s="250"/>
      <c r="B12" s="246"/>
      <c r="C12" s="246"/>
      <c r="D12" s="246"/>
      <c r="E12" s="246"/>
      <c r="F12" s="246"/>
      <c r="G12" s="1152" t="s">
        <v>478</v>
      </c>
      <c r="H12" s="1153"/>
      <c r="I12" s="1153"/>
      <c r="J12" s="1154"/>
      <c r="K12" s="269" t="s">
        <v>479</v>
      </c>
      <c r="L12" s="270" t="s">
        <v>479</v>
      </c>
      <c r="M12" s="271">
        <v>917</v>
      </c>
      <c r="N12" s="272" t="s">
        <v>479</v>
      </c>
    </row>
    <row r="13" spans="1:16" ht="13.5" customHeight="1" x14ac:dyDescent="0.15">
      <c r="A13" s="250"/>
      <c r="B13" s="246"/>
      <c r="C13" s="246"/>
      <c r="D13" s="246"/>
      <c r="E13" s="246"/>
      <c r="F13" s="246"/>
      <c r="G13" s="1152" t="s">
        <v>480</v>
      </c>
      <c r="H13" s="1153"/>
      <c r="I13" s="1153"/>
      <c r="J13" s="1154"/>
      <c r="K13" s="269" t="s">
        <v>479</v>
      </c>
      <c r="L13" s="270" t="s">
        <v>479</v>
      </c>
      <c r="M13" s="271">
        <v>11</v>
      </c>
      <c r="N13" s="272" t="s">
        <v>479</v>
      </c>
    </row>
    <row r="14" spans="1:16" ht="13.5" customHeight="1" x14ac:dyDescent="0.15">
      <c r="A14" s="250"/>
      <c r="B14" s="246"/>
      <c r="C14" s="246"/>
      <c r="D14" s="246"/>
      <c r="E14" s="246"/>
      <c r="F14" s="246"/>
      <c r="G14" s="1152" t="s">
        <v>481</v>
      </c>
      <c r="H14" s="1153"/>
      <c r="I14" s="1153"/>
      <c r="J14" s="1154"/>
      <c r="K14" s="269">
        <v>132690</v>
      </c>
      <c r="L14" s="270">
        <v>2761</v>
      </c>
      <c r="M14" s="271">
        <v>3976</v>
      </c>
      <c r="N14" s="272">
        <v>-30.6</v>
      </c>
    </row>
    <row r="15" spans="1:16" ht="13.5" customHeight="1" x14ac:dyDescent="0.15">
      <c r="A15" s="250"/>
      <c r="B15" s="246"/>
      <c r="C15" s="246"/>
      <c r="D15" s="246"/>
      <c r="E15" s="246"/>
      <c r="F15" s="246"/>
      <c r="G15" s="1152" t="s">
        <v>482</v>
      </c>
      <c r="H15" s="1153"/>
      <c r="I15" s="1153"/>
      <c r="J15" s="1154"/>
      <c r="K15" s="269">
        <v>35427</v>
      </c>
      <c r="L15" s="270">
        <v>737</v>
      </c>
      <c r="M15" s="271">
        <v>2094</v>
      </c>
      <c r="N15" s="272">
        <v>-64.8</v>
      </c>
    </row>
    <row r="16" spans="1:16" x14ac:dyDescent="0.15">
      <c r="A16" s="250"/>
      <c r="B16" s="246"/>
      <c r="C16" s="246"/>
      <c r="D16" s="246"/>
      <c r="E16" s="246"/>
      <c r="F16" s="246"/>
      <c r="G16" s="1155" t="s">
        <v>483</v>
      </c>
      <c r="H16" s="1156"/>
      <c r="I16" s="1156"/>
      <c r="J16" s="1157"/>
      <c r="K16" s="270">
        <v>-286602</v>
      </c>
      <c r="L16" s="270">
        <v>-5964</v>
      </c>
      <c r="M16" s="271">
        <v>-9674</v>
      </c>
      <c r="N16" s="272">
        <v>-38.4</v>
      </c>
    </row>
    <row r="17" spans="1:16" x14ac:dyDescent="0.15">
      <c r="A17" s="250"/>
      <c r="B17" s="246"/>
      <c r="C17" s="246"/>
      <c r="D17" s="246"/>
      <c r="E17" s="246"/>
      <c r="F17" s="246"/>
      <c r="G17" s="1155" t="s">
        <v>169</v>
      </c>
      <c r="H17" s="1156"/>
      <c r="I17" s="1156"/>
      <c r="J17" s="1157"/>
      <c r="K17" s="270">
        <v>3547924</v>
      </c>
      <c r="L17" s="270">
        <v>73829</v>
      </c>
      <c r="M17" s="271">
        <v>102550</v>
      </c>
      <c r="N17" s="272">
        <v>-28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8.16</v>
      </c>
      <c r="L21" s="283">
        <v>9.9600000000000009</v>
      </c>
      <c r="M21" s="284">
        <v>-1.8</v>
      </c>
      <c r="N21" s="251"/>
      <c r="O21" s="285"/>
      <c r="P21" s="281"/>
    </row>
    <row r="22" spans="1:16" s="286" customFormat="1" x14ac:dyDescent="0.15">
      <c r="A22" s="281"/>
      <c r="B22" s="251"/>
      <c r="C22" s="251"/>
      <c r="D22" s="251"/>
      <c r="E22" s="251"/>
      <c r="F22" s="251"/>
      <c r="G22" s="1147" t="s">
        <v>489</v>
      </c>
      <c r="H22" s="1148"/>
      <c r="I22" s="1148"/>
      <c r="J22" s="1149"/>
      <c r="K22" s="287">
        <v>97.2</v>
      </c>
      <c r="L22" s="288">
        <v>97.8</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1996630</v>
      </c>
      <c r="L32" s="296">
        <v>41548</v>
      </c>
      <c r="M32" s="297">
        <v>68120</v>
      </c>
      <c r="N32" s="298">
        <v>-39</v>
      </c>
    </row>
    <row r="33" spans="1:16" ht="13.5" customHeight="1" x14ac:dyDescent="0.15">
      <c r="A33" s="250"/>
      <c r="B33" s="246"/>
      <c r="C33" s="246"/>
      <c r="D33" s="246"/>
      <c r="E33" s="246"/>
      <c r="F33" s="246"/>
      <c r="G33" s="1163" t="s">
        <v>494</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495</v>
      </c>
      <c r="H34" s="1164"/>
      <c r="I34" s="1164"/>
      <c r="J34" s="1165"/>
      <c r="K34" s="296" t="s">
        <v>479</v>
      </c>
      <c r="L34" s="296" t="s">
        <v>479</v>
      </c>
      <c r="M34" s="297">
        <v>13</v>
      </c>
      <c r="N34" s="298" t="s">
        <v>479</v>
      </c>
    </row>
    <row r="35" spans="1:16" ht="27" customHeight="1" x14ac:dyDescent="0.15">
      <c r="A35" s="250"/>
      <c r="B35" s="246"/>
      <c r="C35" s="246"/>
      <c r="D35" s="246"/>
      <c r="E35" s="246"/>
      <c r="F35" s="246"/>
      <c r="G35" s="1163" t="s">
        <v>496</v>
      </c>
      <c r="H35" s="1164"/>
      <c r="I35" s="1164"/>
      <c r="J35" s="1165"/>
      <c r="K35" s="296">
        <v>343870</v>
      </c>
      <c r="L35" s="296">
        <v>7156</v>
      </c>
      <c r="M35" s="297">
        <v>17609</v>
      </c>
      <c r="N35" s="298">
        <v>-59.4</v>
      </c>
    </row>
    <row r="36" spans="1:16" ht="27" customHeight="1" x14ac:dyDescent="0.15">
      <c r="A36" s="250"/>
      <c r="B36" s="246"/>
      <c r="C36" s="246"/>
      <c r="D36" s="246"/>
      <c r="E36" s="246"/>
      <c r="F36" s="246"/>
      <c r="G36" s="1163" t="s">
        <v>497</v>
      </c>
      <c r="H36" s="1164"/>
      <c r="I36" s="1164"/>
      <c r="J36" s="1165"/>
      <c r="K36" s="296">
        <v>2870</v>
      </c>
      <c r="L36" s="296">
        <v>60</v>
      </c>
      <c r="M36" s="297">
        <v>2944</v>
      </c>
      <c r="N36" s="298">
        <v>-98</v>
      </c>
    </row>
    <row r="37" spans="1:16" ht="13.5" customHeight="1" x14ac:dyDescent="0.15">
      <c r="A37" s="250"/>
      <c r="B37" s="246"/>
      <c r="C37" s="246"/>
      <c r="D37" s="246"/>
      <c r="E37" s="246"/>
      <c r="F37" s="246"/>
      <c r="G37" s="1163" t="s">
        <v>498</v>
      </c>
      <c r="H37" s="1164"/>
      <c r="I37" s="1164"/>
      <c r="J37" s="1165"/>
      <c r="K37" s="296">
        <v>15355</v>
      </c>
      <c r="L37" s="296">
        <v>320</v>
      </c>
      <c r="M37" s="297">
        <v>1200</v>
      </c>
      <c r="N37" s="298">
        <v>-73.3</v>
      </c>
    </row>
    <row r="38" spans="1:16" ht="27" customHeight="1" x14ac:dyDescent="0.15">
      <c r="A38" s="250"/>
      <c r="B38" s="246"/>
      <c r="C38" s="246"/>
      <c r="D38" s="246"/>
      <c r="E38" s="246"/>
      <c r="F38" s="246"/>
      <c r="G38" s="1166" t="s">
        <v>499</v>
      </c>
      <c r="H38" s="1167"/>
      <c r="I38" s="1167"/>
      <c r="J38" s="1168"/>
      <c r="K38" s="299" t="s">
        <v>479</v>
      </c>
      <c r="L38" s="299" t="s">
        <v>479</v>
      </c>
      <c r="M38" s="300">
        <v>5</v>
      </c>
      <c r="N38" s="301" t="s">
        <v>479</v>
      </c>
      <c r="O38" s="295"/>
    </row>
    <row r="39" spans="1:16" x14ac:dyDescent="0.15">
      <c r="A39" s="250"/>
      <c r="B39" s="246"/>
      <c r="C39" s="246"/>
      <c r="D39" s="246"/>
      <c r="E39" s="246"/>
      <c r="F39" s="246"/>
      <c r="G39" s="1166" t="s">
        <v>500</v>
      </c>
      <c r="H39" s="1167"/>
      <c r="I39" s="1167"/>
      <c r="J39" s="1168"/>
      <c r="K39" s="302">
        <v>-123963</v>
      </c>
      <c r="L39" s="302">
        <v>-2580</v>
      </c>
      <c r="M39" s="303">
        <v>-3946</v>
      </c>
      <c r="N39" s="304">
        <v>-34.6</v>
      </c>
      <c r="O39" s="295"/>
    </row>
    <row r="40" spans="1:16" ht="27" customHeight="1" x14ac:dyDescent="0.15">
      <c r="A40" s="250"/>
      <c r="B40" s="246"/>
      <c r="C40" s="246"/>
      <c r="D40" s="246"/>
      <c r="E40" s="246"/>
      <c r="F40" s="246"/>
      <c r="G40" s="1163" t="s">
        <v>501</v>
      </c>
      <c r="H40" s="1164"/>
      <c r="I40" s="1164"/>
      <c r="J40" s="1165"/>
      <c r="K40" s="302">
        <v>-1511524</v>
      </c>
      <c r="L40" s="302">
        <v>-31453</v>
      </c>
      <c r="M40" s="303">
        <v>-59158</v>
      </c>
      <c r="N40" s="304">
        <v>-46.8</v>
      </c>
      <c r="O40" s="295"/>
    </row>
    <row r="41" spans="1:16" x14ac:dyDescent="0.15">
      <c r="A41" s="250"/>
      <c r="B41" s="246"/>
      <c r="C41" s="246"/>
      <c r="D41" s="246"/>
      <c r="E41" s="246"/>
      <c r="F41" s="246"/>
      <c r="G41" s="1169" t="s">
        <v>280</v>
      </c>
      <c r="H41" s="1170"/>
      <c r="I41" s="1170"/>
      <c r="J41" s="1171"/>
      <c r="K41" s="296">
        <v>723238</v>
      </c>
      <c r="L41" s="302">
        <v>15050</v>
      </c>
      <c r="M41" s="303">
        <v>26787</v>
      </c>
      <c r="N41" s="304">
        <v>-43.8</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2781024</v>
      </c>
      <c r="J51" s="322">
        <v>57306</v>
      </c>
      <c r="K51" s="323">
        <v>12.2</v>
      </c>
      <c r="L51" s="324">
        <v>75709</v>
      </c>
      <c r="M51" s="325">
        <v>12.7</v>
      </c>
      <c r="N51" s="326">
        <v>-0.5</v>
      </c>
    </row>
    <row r="52" spans="1:14" x14ac:dyDescent="0.15">
      <c r="A52" s="250"/>
      <c r="B52" s="246"/>
      <c r="C52" s="246"/>
      <c r="D52" s="246"/>
      <c r="E52" s="246"/>
      <c r="F52" s="246"/>
      <c r="G52" s="327"/>
      <c r="H52" s="328" t="s">
        <v>512</v>
      </c>
      <c r="I52" s="329">
        <v>951785</v>
      </c>
      <c r="J52" s="330">
        <v>19613</v>
      </c>
      <c r="K52" s="331">
        <v>12.1</v>
      </c>
      <c r="L52" s="332">
        <v>35212</v>
      </c>
      <c r="M52" s="333">
        <v>0</v>
      </c>
      <c r="N52" s="334">
        <v>12.1</v>
      </c>
    </row>
    <row r="53" spans="1:14" x14ac:dyDescent="0.15">
      <c r="A53" s="250"/>
      <c r="B53" s="246"/>
      <c r="C53" s="246"/>
      <c r="D53" s="246"/>
      <c r="E53" s="246"/>
      <c r="F53" s="246"/>
      <c r="G53" s="312" t="s">
        <v>513</v>
      </c>
      <c r="H53" s="313"/>
      <c r="I53" s="321">
        <v>4876090</v>
      </c>
      <c r="J53" s="322">
        <v>100150</v>
      </c>
      <c r="K53" s="323">
        <v>74.8</v>
      </c>
      <c r="L53" s="324">
        <v>90961</v>
      </c>
      <c r="M53" s="325">
        <v>20.100000000000001</v>
      </c>
      <c r="N53" s="326">
        <v>54.7</v>
      </c>
    </row>
    <row r="54" spans="1:14" x14ac:dyDescent="0.15">
      <c r="A54" s="250"/>
      <c r="B54" s="246"/>
      <c r="C54" s="246"/>
      <c r="D54" s="246"/>
      <c r="E54" s="246"/>
      <c r="F54" s="246"/>
      <c r="G54" s="327"/>
      <c r="H54" s="328" t="s">
        <v>512</v>
      </c>
      <c r="I54" s="329">
        <v>1896031</v>
      </c>
      <c r="J54" s="330">
        <v>38942</v>
      </c>
      <c r="K54" s="331">
        <v>98.6</v>
      </c>
      <c r="L54" s="332">
        <v>37720</v>
      </c>
      <c r="M54" s="333">
        <v>7.1</v>
      </c>
      <c r="N54" s="334">
        <v>91.5</v>
      </c>
    </row>
    <row r="55" spans="1:14" x14ac:dyDescent="0.15">
      <c r="A55" s="250"/>
      <c r="B55" s="246"/>
      <c r="C55" s="246"/>
      <c r="D55" s="246"/>
      <c r="E55" s="246"/>
      <c r="F55" s="246"/>
      <c r="G55" s="312" t="s">
        <v>514</v>
      </c>
      <c r="H55" s="313"/>
      <c r="I55" s="321">
        <v>2708732</v>
      </c>
      <c r="J55" s="322">
        <v>55884</v>
      </c>
      <c r="K55" s="323">
        <v>-44.2</v>
      </c>
      <c r="L55" s="324">
        <v>106614</v>
      </c>
      <c r="M55" s="325">
        <v>17.2</v>
      </c>
      <c r="N55" s="326">
        <v>-61.4</v>
      </c>
    </row>
    <row r="56" spans="1:14" x14ac:dyDescent="0.15">
      <c r="A56" s="250"/>
      <c r="B56" s="246"/>
      <c r="C56" s="246"/>
      <c r="D56" s="246"/>
      <c r="E56" s="246"/>
      <c r="F56" s="246"/>
      <c r="G56" s="327"/>
      <c r="H56" s="328" t="s">
        <v>512</v>
      </c>
      <c r="I56" s="329">
        <v>1610515</v>
      </c>
      <c r="J56" s="330">
        <v>33226</v>
      </c>
      <c r="K56" s="331">
        <v>-14.7</v>
      </c>
      <c r="L56" s="332">
        <v>45545</v>
      </c>
      <c r="M56" s="333">
        <v>20.7</v>
      </c>
      <c r="N56" s="334">
        <v>-35.4</v>
      </c>
    </row>
    <row r="57" spans="1:14" x14ac:dyDescent="0.15">
      <c r="A57" s="250"/>
      <c r="B57" s="246"/>
      <c r="C57" s="246"/>
      <c r="D57" s="246"/>
      <c r="E57" s="246"/>
      <c r="F57" s="246"/>
      <c r="G57" s="312" t="s">
        <v>515</v>
      </c>
      <c r="H57" s="313"/>
      <c r="I57" s="321">
        <v>2396123</v>
      </c>
      <c r="J57" s="322">
        <v>49611</v>
      </c>
      <c r="K57" s="323">
        <v>-11.2</v>
      </c>
      <c r="L57" s="324">
        <v>85459</v>
      </c>
      <c r="M57" s="325">
        <v>-19.8</v>
      </c>
      <c r="N57" s="326">
        <v>8.6</v>
      </c>
    </row>
    <row r="58" spans="1:14" x14ac:dyDescent="0.15">
      <c r="A58" s="250"/>
      <c r="B58" s="246"/>
      <c r="C58" s="246"/>
      <c r="D58" s="246"/>
      <c r="E58" s="246"/>
      <c r="F58" s="246"/>
      <c r="G58" s="327"/>
      <c r="H58" s="328" t="s">
        <v>512</v>
      </c>
      <c r="I58" s="329">
        <v>1092909</v>
      </c>
      <c r="J58" s="330">
        <v>22628</v>
      </c>
      <c r="K58" s="331">
        <v>-31.9</v>
      </c>
      <c r="L58" s="332">
        <v>44378</v>
      </c>
      <c r="M58" s="333">
        <v>-2.6</v>
      </c>
      <c r="N58" s="334">
        <v>-29.3</v>
      </c>
    </row>
    <row r="59" spans="1:14" x14ac:dyDescent="0.15">
      <c r="A59" s="250"/>
      <c r="B59" s="246"/>
      <c r="C59" s="246"/>
      <c r="D59" s="246"/>
      <c r="E59" s="246"/>
      <c r="F59" s="246"/>
      <c r="G59" s="312" t="s">
        <v>516</v>
      </c>
      <c r="H59" s="313"/>
      <c r="I59" s="321">
        <v>3802845</v>
      </c>
      <c r="J59" s="322">
        <v>79134</v>
      </c>
      <c r="K59" s="323">
        <v>59.5</v>
      </c>
      <c r="L59" s="324">
        <v>83280</v>
      </c>
      <c r="M59" s="325">
        <v>-2.5</v>
      </c>
      <c r="N59" s="326">
        <v>62</v>
      </c>
    </row>
    <row r="60" spans="1:14" x14ac:dyDescent="0.15">
      <c r="A60" s="250"/>
      <c r="B60" s="246"/>
      <c r="C60" s="246"/>
      <c r="D60" s="246"/>
      <c r="E60" s="246"/>
      <c r="F60" s="246"/>
      <c r="G60" s="327"/>
      <c r="H60" s="328" t="s">
        <v>512</v>
      </c>
      <c r="I60" s="335">
        <v>1501402</v>
      </c>
      <c r="J60" s="330">
        <v>31243</v>
      </c>
      <c r="K60" s="331">
        <v>38.1</v>
      </c>
      <c r="L60" s="332">
        <v>43123</v>
      </c>
      <c r="M60" s="333">
        <v>-2.8</v>
      </c>
      <c r="N60" s="334">
        <v>40.9</v>
      </c>
    </row>
    <row r="61" spans="1:14" x14ac:dyDescent="0.15">
      <c r="A61" s="250"/>
      <c r="B61" s="246"/>
      <c r="C61" s="246"/>
      <c r="D61" s="246"/>
      <c r="E61" s="246"/>
      <c r="F61" s="246"/>
      <c r="G61" s="312" t="s">
        <v>517</v>
      </c>
      <c r="H61" s="336"/>
      <c r="I61" s="337">
        <v>3312963</v>
      </c>
      <c r="J61" s="338">
        <v>68417</v>
      </c>
      <c r="K61" s="339">
        <v>18.2</v>
      </c>
      <c r="L61" s="340">
        <v>88405</v>
      </c>
      <c r="M61" s="341">
        <v>5.5</v>
      </c>
      <c r="N61" s="326">
        <v>12.7</v>
      </c>
    </row>
    <row r="62" spans="1:14" x14ac:dyDescent="0.15">
      <c r="A62" s="250"/>
      <c r="B62" s="246"/>
      <c r="C62" s="246"/>
      <c r="D62" s="246"/>
      <c r="E62" s="246"/>
      <c r="F62" s="246"/>
      <c r="G62" s="327"/>
      <c r="H62" s="328" t="s">
        <v>512</v>
      </c>
      <c r="I62" s="329">
        <v>1410528</v>
      </c>
      <c r="J62" s="330">
        <v>29130</v>
      </c>
      <c r="K62" s="331">
        <v>20.399999999999999</v>
      </c>
      <c r="L62" s="332">
        <v>41196</v>
      </c>
      <c r="M62" s="333">
        <v>4.5</v>
      </c>
      <c r="N62" s="334">
        <v>15.9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H44" sqref="H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16.02</v>
      </c>
      <c r="G47" s="12">
        <v>18.100000000000001</v>
      </c>
      <c r="H47" s="12">
        <v>20.2</v>
      </c>
      <c r="I47" s="12">
        <v>21.34</v>
      </c>
      <c r="J47" s="13">
        <v>22.01</v>
      </c>
    </row>
    <row r="48" spans="2:10" ht="57.75" customHeight="1" x14ac:dyDescent="0.15">
      <c r="B48" s="14"/>
      <c r="C48" s="1174" t="s">
        <v>4</v>
      </c>
      <c r="D48" s="1174"/>
      <c r="E48" s="1175"/>
      <c r="F48" s="15">
        <v>3.71</v>
      </c>
      <c r="G48" s="16">
        <v>4.4400000000000004</v>
      </c>
      <c r="H48" s="16">
        <v>4.08</v>
      </c>
      <c r="I48" s="16">
        <v>4.8</v>
      </c>
      <c r="J48" s="17">
        <v>5.24</v>
      </c>
    </row>
    <row r="49" spans="2:10" ht="57.75" customHeight="1" thickBot="1" x14ac:dyDescent="0.2">
      <c r="B49" s="18"/>
      <c r="C49" s="1176" t="s">
        <v>5</v>
      </c>
      <c r="D49" s="1176"/>
      <c r="E49" s="1177"/>
      <c r="F49" s="19">
        <v>0.14000000000000001</v>
      </c>
      <c r="G49" s="20">
        <v>0.77</v>
      </c>
      <c r="H49" s="20" t="s">
        <v>524</v>
      </c>
      <c r="I49" s="20">
        <v>0.82</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2018-11-05T07:24:50Z</cp:lastPrinted>
  <dcterms:created xsi:type="dcterms:W3CDTF">2018-01-24T06:10:52Z</dcterms:created>
  <dcterms:modified xsi:type="dcterms:W3CDTF">2018-11-28T12:32:49Z</dcterms:modified>
  <cp:category/>
</cp:coreProperties>
</file>