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U34" i="9"/>
  <c r="U35" i="9" s="1"/>
  <c r="C34" i="9"/>
  <c r="AM34" i="9" l="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<sst xmlns="http://schemas.openxmlformats.org/spreadsheetml/2006/main" count="1095" uniqueCount="569">
  <si>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</si>
  <si>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</si>
  <si>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</si>
  <si>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</si>
  <si>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</si>
  <si>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</si>
  <si>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</si>
  <si>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</si>
  <si>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</si>
  <si>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</si>
  <si>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</si>
  <si>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</si>
  <si>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</si>
  <si>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</si>
  <si>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</si>
  <si>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</si>
  <si>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</si>
  <si>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</si>
  <si>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</si>
  <si>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</si>
  <si>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</si>
  <si>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</si>
  <si>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</si>
  <si>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</si>
  <si>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</si>
  <si>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</si>
  <si>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</si>
  <si>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</si>
  <si>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</si>
  <si>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</si>
  <si>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</si>
  <si>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</si>
  <si>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</si>
  <si>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</si>
  <si>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</si>
  <si>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</si>
  <si>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</si>
  <si>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</si>
  <si>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</si>
  <si>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</si>
  <si>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</si>
  <si>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</si>
  <si>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</si>
  <si>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</si>
  <si>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</si>
  <si>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</si>
  <si>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</si>
  <si>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</si>
  <si>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</si>
  <si>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</si>
  <si>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</si>
  <si>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</si>
  <si>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</si>
  <si>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</si>
  <si>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</si>
  <si>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</si>
  <si>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</si>
  <si>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</si>
  <si>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</si>
  <si>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</si>
  <si>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</si>
  <si>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</si>
  <si>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</si>
  <si>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</si>
  <si>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</si>
  <si>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</si>
  <si>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</si>
  <si>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</si>
  <si>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</si>
  <si>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</si>
  <si>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</si>
  <si>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</si>
  <si>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</si>
  <si>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</si>
  <si>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</si>
  <si>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</si>
  <si>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</si>
  <si>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</si>
  <si>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</si>
  <si>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</si>
  <si>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</si>
  <si>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</si>
  <si>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</si>
  <si>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</si>
  <si>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</si>
  <si>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</si>
  <si>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</si>
  <si>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</si>
  <si>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</si>
  <si>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</si>
  <si>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</si>
  <si>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</si>
  <si>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</si>
  <si>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</si>
  <si>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</si>
  <si>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</si>
  <si>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</si>
  <si>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</si>
  <si>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</si>
  <si>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</si>
  <si>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</si>
  <si>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</si>
  <si>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</si>
  <si>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</si>
  <si>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</si>
  <si>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</si>
  <si>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</si>
  <si>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</si>
  <si>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</si>
  <si>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</si>
  <si>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</si>
  <si>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</si>
  <si>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</si>
  <si>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</si>
  <si>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</si>
  <si>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</si>
  <si>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</si>
  <si>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</si>
  <si>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</si>
  <si>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</si>
  <si>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</si>
  <si>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</si>
  <si>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</si>
  <si>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</si>
  <si>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</si>
  <si>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</si>
  <si>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</si>
  <si>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</si>
  <si>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</si>
  <si>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</si>
  <si>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</si>
  <si>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</si>
  <si>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</si>
  <si>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</si>
  <si>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</si>
  <si>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</si>
  <si>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</si>
  <si>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</si>
  <si>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</si>
  <si>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</si>
  <si>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</si>
  <si>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</si>
  <si>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</si>
  <si>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</si>
  <si>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</si>
  <si>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</si>
  <si>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</si>
  <si>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</si>
  <si>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</si>
  <si>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</si>
  <si>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</si>
  <si>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</si>
  <si>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</si>
  <si>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</si>
  <si>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</si>
  <si>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</si>
  <si>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</si>
  <si>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</si>
  <si>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</si>
  <si>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</si>
  <si>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</si>
  <si>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</si>
  <si>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</si>
  <si>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</si>
  <si>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</si>
  <si>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</si>
  <si>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</si>
  <si>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</si>
  <si>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</si>
  <si>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</si>
  <si>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</si>
  <si>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</si>
  <si>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</si>
  <si>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</si>
  <si>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</si>
  <si>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</si>
  <si>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</si>
  <si>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</si>
  <si>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</si>
  <si>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</si>
  <si>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</si>
  <si>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</si>
  <si>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</si>
  <si>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</si>
  <si>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</si>
  <si>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</si>
  <si>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</si>
  <si>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</si>
  <si>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</si>
  <si>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</si>
  <si>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</si>
  <si>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</si>
  <si>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</si>
  <si>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</si>
  <si>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</si>
  <si>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高知県大月町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</si>
  <si>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</si>
  <si>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</si>
  <si>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</si>
  <si>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</si>
  <si>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</si>
  <si>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</si>
  <si>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</si>
  <si>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</si>
  <si>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</si>
  <si>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</si>
  <si>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</si>
  <si>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</si>
  <si>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</si>
  <si>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</si>
  <si>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</si>
  <si>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</si>
  <si>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</si>
  <si>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</si>
  <si>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</si>
  <si>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</si>
  <si>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</si>
  <si>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</si>
  <si>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</si>
  <si>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</si>
  <si>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</si>
  <si>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</si>
  <si>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</si>
  <si>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</si>
  <si>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</si>
  <si>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</si>
  <si>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</si>
  <si>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</si>
  <si>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</si>
  <si>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</si>
  <si>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</si>
  <si>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</si>
  <si>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</si>
  <si>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</si>
  <si>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</si>
  <si>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</si>
  <si>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</si>
  <si>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</si>
  <si>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</si>
  <si>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</si>
  <si>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</si>
  <si>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</si>
  <si>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</si>
  <si>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</si>
  <si>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</si>
  <si>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</si>
  <si>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</si>
  <si>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</si>
  <si>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</si>
  <si>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</si>
  <si>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</si>
  <si>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</si>
  <si>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</si>
  <si>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</si>
  <si>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</si>
  <si>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</si>
  <si>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</si>
  <si>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</si>
  <si>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</si>
  <si>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</si>
  <si>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</si>
  <si>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</si>
  <si>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</si>
  <si>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</si>
  <si>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</si>
  <si>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</si>
  <si>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</si>
  <si>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</si>
  <si>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</si>
  <si>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</si>
  <si>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</si>
  <si>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</si>
  <si>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</si>
  <si>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</si>
  <si>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</si>
  <si>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</si>
  <si>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</si>
  <si>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</si>
  <si>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</si>
  <si>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</si>
  <si>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</si>
  <si>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</si>
  <si>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</si>
  <si>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</si>
  <si>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</si>
  <si>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</si>
  <si>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</si>
  <si>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</si>
  <si>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</si>
  <si>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</si>
  <si>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</si>
  <si>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</si>
  <si>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</si>
  <si>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</si>
  <si>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</si>
  <si>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</si>
  <si>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</si>
  <si>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</si>
  <si>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</si>
  <si>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</si>
  <si>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</si>
  <si>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</si>
  <si>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</si>
  <si>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</si>
  <si>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</si>
  <si>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</si>
  <si>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</si>
  <si>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</si>
  <si>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</si>
  <si>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</si>
  <si>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</si>
  <si>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</si>
  <si>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</si>
  <si>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</si>
  <si>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</si>
  <si>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</si>
  <si>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</si>
  <si>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</si>
  <si>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</si>
  <si>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</si>
  <si>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</si>
  <si>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</si>
  <si>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</si>
  <si>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</si>
  <si>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</si>
  <si>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</si>
  <si>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</si>
  <si>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</si>
  <si>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</si>
  <si>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</si>
  <si>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</si>
  <si>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</si>
  <si>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</si>
  <si>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</si>
  <si>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</si>
  <si>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</si>
  <si>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</si>
  <si>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</si>
  <si>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</si>
  <si>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</si>
  <si>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</si>
  <si>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</si>
  <si>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</si>
  <si>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</si>
  <si>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高知県大月町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</si>
  <si>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</si>
  <si>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</si>
  <si>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</si>
  <si>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</si>
  <si>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</si>
  <si>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</si>
  <si>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</si>
  <si>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</si>
  <si>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</si>
  <si>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</si>
  <si>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</si>
  <si>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</si>
  <si>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</si>
  <si>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</si>
  <si>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</si>
  <si>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</si>
  <si>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</si>
  <si>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</si>
  <si>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</si>
  <si>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</si>
  <si>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</si>
  <si>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</si>
  <si>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</si>
  <si>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</si>
  <si>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</si>
  <si>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</si>
  <si>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</si>
  <si>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</si>
  <si>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</si>
  <si>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</si>
  <si>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</si>
  <si>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</si>
  <si>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</si>
  <si>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</si>
  <si>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</si>
  <si>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</si>
  <si>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</si>
  <si>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特別養護老人ホーム特別会計</t>
    <phoneticPr fontId="5"/>
  </si>
  <si>
    <t>大月町病院事業会計</t>
    <phoneticPr fontId="5"/>
  </si>
  <si>
    <t>法適用企業</t>
    <phoneticPr fontId="5"/>
  </si>
  <si>
    <t>簡易水道事業会計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</si>
  <si>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</si>
  <si>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</si>
  <si>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</si>
  <si>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</si>
  <si>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</si>
  <si>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</si>
  <si>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</si>
  <si>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</si>
  <si>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</si>
  <si>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</si>
  <si>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</si>
  <si>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</si>
  <si>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</si>
  <si>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</si>
  <si>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</si>
  <si>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</si>
  <si>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</si>
  <si>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</si>
  <si>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</si>
  <si>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</si>
  <si>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</si>
  <si>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</si>
  <si>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</si>
  <si>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</si>
  <si>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</si>
  <si>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</si>
  <si>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</si>
  <si>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</si>
  <si>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</si>
  <si>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</si>
  <si>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</si>
  <si>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</si>
  <si>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</si>
  <si>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</si>
  <si>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</si>
  <si>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</si>
  <si>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</si>
  <si>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</si>
  <si>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</si>
  <si>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</si>
  <si>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</si>
  <si>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</si>
  <si>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</si>
  <si>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</si>
  <si>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</si>
  <si>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</si>
  <si>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</si>
  <si>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</si>
  <si>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</si>
  <si>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</si>
  <si>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</si>
  <si>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</si>
  <si>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</si>
  <si>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</si>
  <si>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</si>
  <si>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</si>
  <si>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</si>
  <si>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</si>
  <si>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</si>
  <si>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</si>
  <si>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</si>
  <si>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</si>
  <si>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</si>
  <si>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</si>
  <si>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</si>
  <si>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</si>
  <si>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</si>
  <si>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</si>
  <si>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</si>
  <si>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</si>
  <si>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</si>
  <si>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</si>
  <si>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</si>
  <si>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</si>
  <si>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</si>
  <si>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</si>
  <si>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</si>
  <si>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</si>
  <si>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</si>
  <si>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</si>
  <si>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</si>
  <si>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</si>
  <si>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</si>
  <si>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</si>
  <si>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</si>
  <si>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</si>
  <si>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</si>
  <si>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</si>
  <si>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</si>
  <si>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</si>
  <si>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</si>
  <si>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</si>
  <si>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</si>
  <si>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</si>
  <si>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</si>
  <si>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</si>
  <si>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</si>
  <si>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</si>
  <si>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</si>
  <si>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</si>
  <si>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</si>
  <si>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</si>
  <si>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</si>
  <si>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</si>
  <si>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</si>
  <si>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</si>
  <si>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</si>
  <si>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</si>
  <si>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</si>
  <si>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</si>
  <si>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</si>
  <si>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</si>
  <si>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</si>
  <si>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</si>
  <si>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</si>
  <si>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</si>
  <si>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</si>
  <si>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</si>
  <si>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</si>
  <si>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</si>
  <si>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</si>
  <si>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</si>
  <si>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</si>
  <si>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</si>
  <si>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</si>
  <si>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</si>
  <si>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</si>
  <si>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</si>
  <si>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</si>
  <si>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</si>
  <si>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</si>
  <si>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</si>
  <si>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</si>
  <si>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</si>
  <si>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</si>
  <si>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</si>
  <si>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</si>
  <si>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</si>
  <si>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</si>
  <si>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1.05</t>
  </si>
  <si>
    <t>▲ 1.08</t>
  </si>
  <si>
    <t>▲ 1.10</t>
  </si>
  <si>
    <t>▲ 1.07</t>
  </si>
  <si>
    <t>▲ 1.09</t>
  </si>
  <si>
    <t>大月町病院事業会計</t>
  </si>
  <si>
    <t>一般会計</t>
  </si>
  <si>
    <t>介護保険特別会計</t>
  </si>
  <si>
    <t>後期高齢者医療特別会計</t>
  </si>
  <si>
    <t>簡易水道事業会計</t>
  </si>
  <si>
    <t>国民健康保険事業特別会計</t>
  </si>
  <si>
    <t>漁業集落排水処理事業特別会計</t>
  </si>
  <si>
    <t>その他会計（赤字）</t>
  </si>
  <si>
    <t>その他会計（黒字）</t>
  </si>
  <si>
    <t>-</t>
    <phoneticPr fontId="2"/>
  </si>
  <si>
    <t>-</t>
    <phoneticPr fontId="2"/>
  </si>
  <si>
    <t>-</t>
    <phoneticPr fontId="2"/>
  </si>
  <si>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</si>
  <si>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
  </si>
  <si>
    <t>幡多広域市町村圏事務組合（滞納整理事業特別会計）</t>
    <rPh sb="0" eb="4">
      <t>ハタコウイキ</t>
    </rPh>
    <rPh sb="4" eb="8">
      <t>シチョウソンケン</t>
    </rPh>
    <rPh sb="8" eb="10">
      <t>ジム</t>
    </rPh>
    <rPh sb="10" eb="12">
      <t>クミアイ</t>
    </rPh>
    <rPh sb="13" eb="15">
      <t>タイノウ</t>
    </rPh>
    <rPh sb="15" eb="17">
      <t>セイリ</t>
    </rPh>
    <rPh sb="17" eb="19">
      <t>ジギョウ</t>
    </rPh>
    <rPh sb="19" eb="21">
      <t>トクベツ</t>
    </rPh>
    <rPh sb="21" eb="23">
      <t>カイケイ</t>
    </rPh>
    <phoneticPr fontId="2"/>
  </si>
  <si>
    <t>幡多西部消防組合</t>
    <rPh sb="0" eb="2">
      <t>ハタ</t>
    </rPh>
    <rPh sb="2" eb="4">
      <t>セイブ</t>
    </rPh>
    <rPh sb="4" eb="6">
      <t>ショウボウ</t>
    </rPh>
    <rPh sb="6" eb="8">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</si>
  <si>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</si>
  <si>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</si>
  <si>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</si>
  <si>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</si>
  <si>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</si>
  <si>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</si>
  <si>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</si>
  <si>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</si>
  <si>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大月町ふるさと振興公社</t>
    <rPh sb="0" eb="3">
      <t>オオツキチョウ</t>
    </rPh>
    <rPh sb="7" eb="9">
      <t>シンコウ</t>
    </rPh>
    <rPh sb="9" eb="11">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</si>
  <si>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</si>
  <si>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</si>
  <si>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</si>
  <si>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</si>
  <si>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</si>
  <si>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</si>
  <si>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</si>
  <si>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</si>
  <si>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</si>
  <si>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</si>
  <si>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</si>
  <si>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</si>
  <si>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平成28年度については現在整備中であるが、平成27年度においては、将来負担比率は類似団体を上回り、有形固定資産減価償却率は下回っている。
　これらの主な要因として、本町は地理的条件から集落が点在しており道路路線数も多く、毎年度まんべんなく更新しなければならないことや、近年では地震津波対策として防災施設の整備を行っていることで、起債額は増加しているが、施設は更新に伴い老朽度が改善されているためと考えられる。</t>
    <rPh sb="1" eb="3">
      <t>ヘイセイ</t>
    </rPh>
    <rPh sb="5" eb="7">
      <t>ネンド</t>
    </rPh>
    <rPh sb="12" eb="14">
      <t>ゲンザイ</t>
    </rPh>
    <rPh sb="14" eb="17">
      <t>セイビチュウ</t>
    </rPh>
    <rPh sb="22" eb="24">
      <t>ヘイセイ</t>
    </rPh>
    <rPh sb="26" eb="28">
      <t>ネンド</t>
    </rPh>
    <rPh sb="34" eb="36">
      <t>ショウライ</t>
    </rPh>
    <rPh sb="36" eb="38">
      <t>フタン</t>
    </rPh>
    <rPh sb="38" eb="40">
      <t>ヒリツ</t>
    </rPh>
    <rPh sb="41" eb="43">
      <t>ルイジ</t>
    </rPh>
    <rPh sb="43" eb="45">
      <t>ダンタイ</t>
    </rPh>
    <rPh sb="46" eb="48">
      <t>ウワマワ</t>
    </rPh>
    <rPh sb="50" eb="52">
      <t>ユウケイ</t>
    </rPh>
    <rPh sb="52" eb="54">
      <t>コテイ</t>
    </rPh>
    <rPh sb="54" eb="56">
      <t>シサン</t>
    </rPh>
    <rPh sb="56" eb="58">
      <t>ゲンカ</t>
    </rPh>
    <rPh sb="58" eb="60">
      <t>ショウキャク</t>
    </rPh>
    <rPh sb="60" eb="61">
      <t>リツ</t>
    </rPh>
    <rPh sb="62" eb="64">
      <t>シタマワ</t>
    </rPh>
    <rPh sb="75" eb="76">
      <t>オモ</t>
    </rPh>
    <rPh sb="77" eb="79">
      <t>ヨウイン</t>
    </rPh>
    <rPh sb="83" eb="85">
      <t>ホンチョウ</t>
    </rPh>
    <rPh sb="86" eb="89">
      <t>チリテキ</t>
    </rPh>
    <rPh sb="89" eb="91">
      <t>ジョウケン</t>
    </rPh>
    <rPh sb="93" eb="95">
      <t>シュウラク</t>
    </rPh>
    <rPh sb="96" eb="98">
      <t>テンザイ</t>
    </rPh>
    <rPh sb="102" eb="104">
      <t>ドウロ</t>
    </rPh>
    <rPh sb="104" eb="106">
      <t>ロセン</t>
    </rPh>
    <rPh sb="106" eb="107">
      <t>スウ</t>
    </rPh>
    <rPh sb="108" eb="109">
      <t>オオ</t>
    </rPh>
    <rPh sb="111" eb="114">
      <t>マイネンド</t>
    </rPh>
    <rPh sb="120" eb="122">
      <t>コウシン</t>
    </rPh>
    <rPh sb="135" eb="137">
      <t>キンネン</t>
    </rPh>
    <rPh sb="139" eb="141">
      <t>ジシン</t>
    </rPh>
    <rPh sb="141" eb="143">
      <t>ツナミ</t>
    </rPh>
    <rPh sb="143" eb="145">
      <t>タイサク</t>
    </rPh>
    <rPh sb="148" eb="150">
      <t>ボウサイ</t>
    </rPh>
    <rPh sb="150" eb="152">
      <t>シセツ</t>
    </rPh>
    <rPh sb="153" eb="155">
      <t>セイビ</t>
    </rPh>
    <rPh sb="156" eb="157">
      <t>オコナ</t>
    </rPh>
    <rPh sb="165" eb="167">
      <t>キサイ</t>
    </rPh>
    <rPh sb="167" eb="168">
      <t>ガク</t>
    </rPh>
    <rPh sb="169" eb="171">
      <t>ゾウカ</t>
    </rPh>
    <rPh sb="177" eb="179">
      <t>シセツ</t>
    </rPh>
    <rPh sb="180" eb="182">
      <t>コウシン</t>
    </rPh>
    <rPh sb="183" eb="184">
      <t>トモナ</t>
    </rPh>
    <rPh sb="185" eb="187">
      <t>ロウキュウ</t>
    </rPh>
    <rPh sb="187" eb="188">
      <t>ド</t>
    </rPh>
    <rPh sb="189" eb="191">
      <t>カイゼン</t>
    </rPh>
    <rPh sb="199" eb="200">
      <t>カンガ</t>
    </rPh>
    <phoneticPr fontId="5"/>
  </si>
  <si>
    <t>　実質公債費比率は類似団体平均より低いのに対し、将来負担比率が高いのは、充当可能な基金が他に比べ低い水準にあることが原因である。
　近年は、比較的事業費の大きな事業を積極的に実施しているが、有利債に限定した町債の発行を徹底しているため比率の上昇には繋がらず今後も緩やかに減少することが見込まれる。</t>
    <rPh sb="1" eb="3">
      <t>ジッシツ</t>
    </rPh>
    <rPh sb="3" eb="6">
      <t>コウサイヒ</t>
    </rPh>
    <rPh sb="6" eb="8">
      <t>ヒリツ</t>
    </rPh>
    <rPh sb="9" eb="11">
      <t>ルイジ</t>
    </rPh>
    <rPh sb="11" eb="13">
      <t>ダンタイ</t>
    </rPh>
    <rPh sb="13" eb="15">
      <t>ヘイキン</t>
    </rPh>
    <rPh sb="17" eb="18">
      <t>ヒク</t>
    </rPh>
    <rPh sb="21" eb="22">
      <t>タイ</t>
    </rPh>
    <rPh sb="24" eb="26">
      <t>ショウライ</t>
    </rPh>
    <rPh sb="26" eb="28">
      <t>フタン</t>
    </rPh>
    <rPh sb="28" eb="30">
      <t>ヒリツ</t>
    </rPh>
    <rPh sb="31" eb="32">
      <t>タカ</t>
    </rPh>
    <rPh sb="36" eb="38">
      <t>ジュウトウ</t>
    </rPh>
    <rPh sb="38" eb="40">
      <t>カノウ</t>
    </rPh>
    <rPh sb="41" eb="43">
      <t>キキン</t>
    </rPh>
    <rPh sb="44" eb="45">
      <t>ホカ</t>
    </rPh>
    <rPh sb="46" eb="47">
      <t>クラ</t>
    </rPh>
    <rPh sb="48" eb="49">
      <t>ヒク</t>
    </rPh>
    <rPh sb="50" eb="52">
      <t>スイジュン</t>
    </rPh>
    <rPh sb="58" eb="60">
      <t>ゲンイン</t>
    </rPh>
    <rPh sb="66" eb="68">
      <t>キンネン</t>
    </rPh>
    <rPh sb="70" eb="73">
      <t>ヒカクテキ</t>
    </rPh>
    <rPh sb="73" eb="76">
      <t>ジギョウヒ</t>
    </rPh>
    <rPh sb="77" eb="78">
      <t>オオ</t>
    </rPh>
    <rPh sb="80" eb="82">
      <t>ジギョウ</t>
    </rPh>
    <rPh sb="83" eb="86">
      <t>セッキョクテキ</t>
    </rPh>
    <rPh sb="87" eb="89">
      <t>ジッシ</t>
    </rPh>
    <rPh sb="95" eb="97">
      <t>ユウリ</t>
    </rPh>
    <rPh sb="97" eb="98">
      <t>サイ</t>
    </rPh>
    <rPh sb="99" eb="101">
      <t>ゲンテイ</t>
    </rPh>
    <rPh sb="103" eb="105">
      <t>チョウサイ</t>
    </rPh>
    <rPh sb="106" eb="108">
      <t>ハッコウ</t>
    </rPh>
    <rPh sb="109" eb="111">
      <t>テッテイ</t>
    </rPh>
    <rPh sb="117" eb="119">
      <t>ヒリツ</t>
    </rPh>
    <rPh sb="120" eb="122">
      <t>ジョウショウ</t>
    </rPh>
    <rPh sb="124" eb="125">
      <t>ツナ</t>
    </rPh>
    <rPh sb="128" eb="130">
      <t>コンゴ</t>
    </rPh>
    <rPh sb="131" eb="132">
      <t>ユル</t>
    </rPh>
    <rPh sb="135" eb="137">
      <t>ゲンショウ</t>
    </rPh>
    <rPh sb="142" eb="14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</si>
</sst>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xmlns:c16r2="http://schemas.microsoft.com/office/drawing/2015/06/chart">
            <c:ext xmlns:c16="http://schemas.microsoft.com/office/drawing/2014/chart" uri="{C3380CC4-5D6E-409C-BE32-E72D297353CC}">
              <c16:uniqueId val="{00000000-B131-48D1-B9BE-110BCA540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48119</c:v>
                </c:pt>
                <c:pt idx="1">
                  <c:v>73682</c:v>
                </c:pt>
                <c:pt idx="2">
                  <c:v>127827</c:v>
                </c:pt>
                <c:pt idx="3">
                  <c:v>176472</c:v>
                </c:pt>
                <c:pt idx="4">
                  <c:v>147837</c:v>
                </c:pt>
              </c:numCache>
            </c:numRef>
          </c:val>
          <c:smooth val="0"/>
          <c:extLst xmlns:c16r2="http://schemas.microsoft.com/office/drawing/2015/06/chart">
            <c:ext xmlns:c16="http://schemas.microsoft.com/office/drawing/2014/chart" uri="{C3380CC4-5D6E-409C-BE32-E72D297353CC}">
              <c16:uniqueId val="{00000001-B131-48D1-B9BE-110BCA54048C}"/>
            </c:ext>
          </c:extLst>
        </c:ser>
        <c:dLbls>
          <c:showLegendKey val="0"/>
          <c:showVal val="0"/>
          <c:showCatName val="0"/>
          <c:showSerName val="0"/>
          <c:showPercent val="0"/>
          <c:showBubbleSize val="0"/>
        </c:dLbls>
        <c:marker val="1"/>
        <c:smooth val="0"/>
        <c:axId val="39473536"/>
        <c:axId val="39475456"/>
      </c:lineChart>
      <c:catAx>
        <c:axId val="3947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5456"/>
        <c:crosses val="autoZero"/>
        <c:auto val="1"/>
        <c:lblAlgn val="ctr"/>
        <c:lblOffset val="100"/>
        <c:tickLblSkip val="1"/>
        <c:tickMarkSkip val="1"/>
        <c:noMultiLvlLbl val="0"/>
      </c:catAx>
      <c:valAx>
        <c:axId val="39475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6.05</c:v>
                </c:pt>
                <c:pt idx="1">
                  <c:v>6.81</c:v>
                </c:pt>
                <c:pt idx="2">
                  <c:v>8.1999999999999993</c:v>
                </c:pt>
                <c:pt idx="3">
                  <c:v>5.89</c:v>
                </c:pt>
                <c:pt idx="4">
                  <c:v>4.96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34.33</c:v>
                </c:pt>
                <c:pt idx="1">
                  <c:v>41.16</c:v>
                </c:pt>
                <c:pt idx="2">
                  <c:v>43.76</c:v>
                </c:pt>
                <c:pt idx="3">
                  <c:v>47.02</c:v>
                </c:pt>
                <c:pt idx="4">
                  <c:v>50.23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336128"/>
        <c:axId val="11833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1.82</c:v>
                </c:pt>
                <c:pt idx="1">
                  <c:v>6.73</c:v>
                </c:pt>
                <c:pt idx="2">
                  <c:v>3.44</c:v>
                </c:pt>
                <c:pt idx="3">
                  <c:v>4.26</c:v>
                </c:pt>
                <c:pt idx="4">
                  <c:v>1.84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336128"/>
        <c:axId val="118338304"/>
      </c:lineChart>
      <c:catAx>
        <c:axId val="1183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38304"/>
        <c:crosses val="autoZero"/>
        <c:auto val="1"/>
        <c:lblAlgn val="ctr"/>
        <c:lblOffset val="100"/>
        <c:tickLblSkip val="1"/>
        <c:tickMarkSkip val="1"/>
        <c:noMultiLvlLbl val="0"/>
      </c:catAx>
      <c:valAx>
        <c:axId val="1183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0.41</c:v>
                </c:pt>
                <c:pt idx="2">
                  <c:v>#N/A</c:v>
                </c:pt>
                <c:pt idx="3">
                  <c:v>0.36</c:v>
                </c:pt>
                <c:pt idx="4">
                  <c:v>#N/A</c:v>
                </c:pt>
                <c:pt idx="5">
                  <c:v>0.23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漁業集落排水処理事業特別会計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0.04</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0.7</c:v>
                </c:pt>
                <c:pt idx="4">
                  <c:v>#N/A</c:v>
                </c:pt>
                <c:pt idx="5">
                  <c:v>0.33</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0.02</c:v>
                </c:pt>
                <c:pt idx="4">
                  <c:v>#N/A</c:v>
                </c:pt>
                <c:pt idx="5">
                  <c:v>0.04</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c:v>
                </c:pt>
                <c:pt idx="4">
                  <c:v>#N/A</c:v>
                </c:pt>
                <c:pt idx="5">
                  <c:v>0.63</c:v>
                </c:pt>
                <c:pt idx="6">
                  <c:v>#N/A</c:v>
                </c:pt>
                <c:pt idx="7">
                  <c:v>0.69</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7.1</c:v>
                </c:pt>
                <c:pt idx="2">
                  <c:v>#N/A</c:v>
                </c:pt>
                <c:pt idx="3">
                  <c:v>7.89</c:v>
                </c:pt>
                <c:pt idx="4">
                  <c:v>#N/A</c:v>
                </c:pt>
                <c:pt idx="5">
                  <c:v>9.3000000000000007</c:v>
                </c:pt>
                <c:pt idx="6">
                  <c:v>#N/A</c:v>
                </c:pt>
                <c:pt idx="7">
                  <c:v>6.96</c:v>
                </c:pt>
                <c:pt idx="8">
                  <c:v>#N/A</c:v>
                </c:pt>
                <c:pt idx="9">
                  <c:v>6.05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大月町病院事業会計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1.55</c:v>
                </c:pt>
                <c:pt idx="2">
                  <c:v>#N/A</c:v>
                </c:pt>
                <c:pt idx="3">
                  <c:v>2.59</c:v>
                </c:pt>
                <c:pt idx="4">
                  <c:v>#N/A</c:v>
                </c:pt>
                <c:pt idx="5">
                  <c:v>4.16</c:v>
                </c:pt>
                <c:pt idx="6">
                  <c:v>#N/A</c:v>
                </c:pt>
                <c:pt idx="7">
                  <c:v>5.9</c:v>
                </c:pt>
                <c:pt idx="8">
                  <c:v>#N/A</c:v>
                </c:pt>
                <c:pt idx="9">
                  <c:v>6.85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1.05</c:v>
                </c:pt>
                <c:pt idx="1">
                  <c:v>#N/A</c:v>
                </c:pt>
                <c:pt idx="2">
                  <c:v>1.08</c:v>
                </c:pt>
                <c:pt idx="3">
                  <c:v>#N/A</c:v>
                </c:pt>
                <c:pt idx="4">
                  <c:v>1.1000000000000001</c:v>
                </c:pt>
                <c:pt idx="5">
                  <c:v>#N/A</c:v>
                </c:pt>
                <c:pt idx="6">
                  <c:v>1.07</c:v>
                </c:pt>
                <c:pt idx="7">
                  <c:v>#N/A</c:v>
                </c:pt>
                <c:pt idx="8">
                  <c:v>1.0900000000000001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518528"/>
        <c:axId val="118520064"/>
      </c:barChart>
      <c:catAx>
        <c:axId val="1185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20064"/>
        <c:crosses val="autoZero"/>
        <c:auto val="1"/>
        <c:lblAlgn val="ctr"/>
        <c:lblOffset val="100"/>
        <c:tickLblSkip val="1"/>
        <c:tickMarkSkip val="1"/>
        <c:noMultiLvlLbl val="0"/>
      </c:catAx>
      <c:valAx>
        <c:axId val="1185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1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533</c:v>
                </c:pt>
                <c:pt idx="5">
                  <c:v>507</c:v>
                </c:pt>
                <c:pt idx="8">
                  <c:v>519</c:v>
                </c:pt>
                <c:pt idx="11">
                  <c:v>530</c:v>
                </c:pt>
                <c:pt idx="14">
                  <c:v>514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3</c:v>
                </c:pt>
                <c:pt idx="6">
                  <c:v>4</c:v>
                </c:pt>
                <c:pt idx="9">
                  <c:v>4</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48</c:v>
                </c:pt>
                <c:pt idx="6">
                  <c:v>48</c:v>
                </c:pt>
                <c:pt idx="9">
                  <c:v>50</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c:v>
                </c:pt>
                <c:pt idx="3">
                  <c:v>49</c:v>
                </c:pt>
                <c:pt idx="6">
                  <c:v>43</c:v>
                </c:pt>
                <c:pt idx="9">
                  <c:v>26</c:v>
                </c:pt>
                <c:pt idx="12">
                  <c:v>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701</c:v>
                </c:pt>
                <c:pt idx="3">
                  <c:v>645</c:v>
                </c:pt>
                <c:pt idx="6">
                  <c:v>600</c:v>
                </c:pt>
                <c:pt idx="9">
                  <c:v>592</c:v>
                </c:pt>
                <c:pt idx="12">
                  <c:v>587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763904"/>
        <c:axId val="11876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c:v>
                </c:pt>
                <c:pt idx="2">
                  <c:v>#N/A</c:v>
                </c:pt>
                <c:pt idx="3">
                  <c:v>#N/A</c:v>
                </c:pt>
                <c:pt idx="4">
                  <c:v>238</c:v>
                </c:pt>
                <c:pt idx="5">
                  <c:v>#N/A</c:v>
                </c:pt>
                <c:pt idx="6">
                  <c:v>#N/A</c:v>
                </c:pt>
                <c:pt idx="7">
                  <c:v>176</c:v>
                </c:pt>
                <c:pt idx="8">
                  <c:v>#N/A</c:v>
                </c:pt>
                <c:pt idx="9">
                  <c:v>#N/A</c:v>
                </c:pt>
                <c:pt idx="10">
                  <c:v>142</c:v>
                </c:pt>
                <c:pt idx="11">
                  <c:v>#N/A</c:v>
                </c:pt>
                <c:pt idx="12">
                  <c:v>#N/A</c:v>
                </c:pt>
                <c:pt idx="13">
                  <c:v>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763904"/>
        <c:axId val="118765824"/>
      </c:lineChart>
      <c:catAx>
        <c:axId val="1187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65824"/>
        <c:crosses val="autoZero"/>
        <c:auto val="1"/>
        <c:lblAlgn val="ctr"/>
        <c:lblOffset val="100"/>
        <c:tickLblSkip val="1"/>
        <c:tickMarkSkip val="1"/>
        <c:noMultiLvlLbl val="0"/>
      </c:catAx>
      <c:valAx>
        <c:axId val="11876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4565</c:v>
                </c:pt>
                <c:pt idx="5">
                  <c:v>4652</c:v>
                </c:pt>
                <c:pt idx="8">
                  <c:v>4477</c:v>
                </c:pt>
                <c:pt idx="11">
                  <c:v>4348</c:v>
                </c:pt>
                <c:pt idx="14">
                  <c:v>4247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c:v>
                </c:pt>
                <c:pt idx="5">
                  <c:v>67</c:v>
                </c:pt>
                <c:pt idx="8">
                  <c:v>68</c:v>
                </c:pt>
                <c:pt idx="11">
                  <c:v>61</c:v>
                </c:pt>
                <c:pt idx="14">
                  <c:v>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1466</c:v>
                </c:pt>
                <c:pt idx="5">
                  <c:v>1611</c:v>
                </c:pt>
                <c:pt idx="8">
                  <c:v>1667</c:v>
                </c:pt>
                <c:pt idx="11">
                  <c:v>1970</c:v>
                </c:pt>
                <c:pt idx="14">
                  <c:v>2131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1586</c:v>
                </c:pt>
                <c:pt idx="3">
                  <c:v>1552</c:v>
                </c:pt>
                <c:pt idx="6">
                  <c:v>1443</c:v>
                </c:pt>
                <c:pt idx="9">
                  <c:v>1346</c:v>
                </c:pt>
                <c:pt idx="12">
                  <c:v>1310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218</c:v>
                </c:pt>
                <c:pt idx="3">
                  <c:v>186</c:v>
                </c:pt>
                <c:pt idx="6">
                  <c:v>143</c:v>
                </c:pt>
                <c:pt idx="9">
                  <c:v>92</c:v>
                </c:pt>
                <c:pt idx="12">
                  <c:v>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309</c:v>
                </c:pt>
                <c:pt idx="3">
                  <c:v>312</c:v>
                </c:pt>
                <c:pt idx="6">
                  <c:v>289</c:v>
                </c:pt>
                <c:pt idx="9">
                  <c:v>308</c:v>
                </c:pt>
                <c:pt idx="12">
                  <c:v>358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5326</c:v>
                </c:pt>
                <c:pt idx="3">
                  <c:v>5154</c:v>
                </c:pt>
                <c:pt idx="6">
                  <c:v>5351</c:v>
                </c:pt>
                <c:pt idx="9">
                  <c:v>5380</c:v>
                </c:pt>
                <c:pt idx="12">
                  <c:v>5397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233920"/>
        <c:axId val="11923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1359</c:v>
                </c:pt>
                <c:pt idx="2">
                  <c:v>#N/A</c:v>
                </c:pt>
                <c:pt idx="3">
                  <c:v>#N/A</c:v>
                </c:pt>
                <c:pt idx="4">
                  <c:v>875</c:v>
                </c:pt>
                <c:pt idx="5">
                  <c:v>#N/A</c:v>
                </c:pt>
                <c:pt idx="6">
                  <c:v>#N/A</c:v>
                </c:pt>
                <c:pt idx="7">
                  <c:v>1014</c:v>
                </c:pt>
                <c:pt idx="8">
                  <c:v>#N/A</c:v>
                </c:pt>
                <c:pt idx="9">
                  <c:v>#N/A</c:v>
                </c:pt>
                <c:pt idx="10">
                  <c:v>748</c:v>
                </c:pt>
                <c:pt idx="11">
                  <c:v>#N/A</c:v>
                </c:pt>
                <c:pt idx="12">
                  <c:v>#N/A</c:v>
                </c:pt>
                <c:pt idx="13">
                  <c:v>683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233920"/>
        <c:axId val="119236096"/>
      </c:lineChart>
      <c:catAx>
        <c:axId val="1192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36096"/>
        <c:crosses val="autoZero"/>
        <c:auto val="1"/>
        <c:lblAlgn val="ctr"/>
        <c:lblOffset val="100"/>
        <c:tickLblSkip val="1"/>
        <c:tickMarkSkip val="1"/>
        <c:noMultiLvlLbl val="0"/>
      </c:catAx>
      <c:valAx>
        <c:axId val="1192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{DF5E4E83-E2F5-46BA-856E-E357DD4EDECD}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9C0-46E4-9FC6-C29075FF69E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{81925391-6AA6-4A22-84C4-C22C05610638}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9C0-46E4-9FC6-C29075FF69E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{0C24B217-9D43-4BF5-BC60-6357A00941C2}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9C0-46E4-9FC6-C29075FF69E8}"/>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{C59B0681-6F5F-40C2-8231-03EB15F02302}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9C0-46E4-9FC6-C29075FF69E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{787B7F84-AE3C-4E57-A09C-8FFC424E4BD0}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9C0-46E4-9FC6-C29075FF69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53.8</c:v>
                </c:pt>
              </c:numCache>
            </c:numRef>
          </c:xVal>
          <c:yVal>
            <c:numRef>
              <c:f>公会計指標分析・財政指標組合せ分析表!$K$51:$O$51</c:f>
              <c:numCache>
                <c:formatCode>#,##0.0;"▲ "#,##0.0</c:formatCode>
                <c:ptCount val="5"/>
                <c:pt idx="3">
                  <c:v>32.9</c:v>
                </c:pt>
              </c:numCache>
            </c:numRef>
          </c:yVal>
          <c:smooth val="0"/>
          <c:extLst xmlns:c16r2="http://schemas.microsoft.com/office/drawing/2015/06/chart">
            <c:ext xmlns:c16="http://schemas.microsoft.com/office/drawing/2014/chart" uri="{C3380CC4-5D6E-409C-BE32-E72D297353CC}">
              <c16:uniqueId val="{00000005-49C0-46E4-9FC6-C29075FF69E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{80CF226A-7EE7-42AC-95B9-917A4EB35C9E}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9C0-46E4-9FC6-C29075FF69E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{D8FE10EF-3DFF-46D3-AD41-7963BDADD89E}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9C0-46E4-9FC6-C29075FF69E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{0B2D1B6F-B7CA-4F5F-8CAF-691B8F498F26}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9C0-46E4-9FC6-C29075FF69E8}"/>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{D14F3BF0-FB6E-4A68-A8CC-2AF5A8FBDDFB}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9C0-46E4-9FC6-C29075FF69E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{4BAC7353-B8B4-41DE-9765-CB791E78F43B}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9C0-46E4-9FC6-C29075FF69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49C0-46E4-9FC6-C29075FF69E8}"/>
            </c:ext>
          </c:extLst>
        </c:ser>
        <c:dLbls>
          <c:showLegendKey val="0"/>
          <c:showVal val="0"/>
          <c:showCatName val="0"/>
          <c:showSerName val="0"/>
          <c:showPercent val="0"/>
          <c:showBubbleSize val="0"/>
        </c:dLbls>
        <c:axId val="119324672"/>
        <c:axId val="119326592"/>
      </c:scatterChart>
      <c:valAx>
        <c:axId val="119324672"/>
        <c:scaling>
          <c:orientation val="minMax"/>
          <c:max val="55.5"/>
          <c:min val="5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26592"/>
        <c:crosses val="autoZero"/>
        <c:crossBetween val="midCat"/>
      </c:valAx>
      <c:valAx>
        <c:axId val="119326592"/>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2467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{D97261AD-B323-46A3-97D0-F397873E5D7F}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6CD-4AE6-8C07-C7D2994DADE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{7D6D404C-9CB8-4C36-92E5-2E07799363F3}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6CD-4AE6-8C07-C7D2994DADE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{0EE88645-00FB-4264-8B40-01B3DA11109E}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6CD-4AE6-8C07-C7D2994DADE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{48696540-EF33-4E4A-A273-EC5FA2A87F1C}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6CD-4AE6-8C07-C7D2994DADE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{A398A2D4-349D-4F04-A525-4AEFFCC575D7}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6CD-4AE6-8C07-C7D2994DA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11.9</c:v>
                </c:pt>
                <c:pt idx="2">
                  <c:v>10.199999999999999</c:v>
                </c:pt>
                <c:pt idx="3">
                  <c:v>8.1999999999999993</c:v>
                </c:pt>
                <c:pt idx="4">
                  <c:v>6.8</c:v>
                </c:pt>
              </c:numCache>
            </c:numRef>
          </c:xVal>
          <c:yVal>
            <c:numRef>
              <c:f>公会計指標分析・財政指標組合せ分析表!$K$73:$O$73</c:f>
              <c:numCache>
                <c:formatCode>#,##0.0;"▲ "#,##0.0</c:formatCode>
                <c:ptCount val="5"/>
                <c:pt idx="0">
                  <c:v>60.1</c:v>
                </c:pt>
                <c:pt idx="1">
                  <c:v>39.299999999999997</c:v>
                </c:pt>
                <c:pt idx="2">
                  <c:v>46.5</c:v>
                </c:pt>
                <c:pt idx="3">
                  <c:v>32.9</c:v>
                </c:pt>
                <c:pt idx="4">
                  <c:v>30.4</c:v>
                </c:pt>
              </c:numCache>
            </c:numRef>
          </c:yVal>
          <c:smooth val="0"/>
          <c:extLst xmlns:c16r2="http://schemas.microsoft.com/office/drawing/2015/06/chart">
            <c:ext xmlns:c16="http://schemas.microsoft.com/office/drawing/2014/chart" uri="{C3380CC4-5D6E-409C-BE32-E72D297353CC}">
              <c16:uniqueId val="{00000005-B6CD-4AE6-8C07-C7D2994DADE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{E56F184D-2ADA-4E9E-98DD-5AFE1CA6D314}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6CD-4AE6-8C07-C7D2994DADE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{53E1F6FC-512F-4B7C-AC22-CDD61E898B61}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6CD-4AE6-8C07-C7D2994DADE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{98DEFD8A-185D-4009-964C-B9A943988D40}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6CD-4AE6-8C07-C7D2994DADE0}"/>
                </c:ext>
              </c:extLst>
            </c:dLbl>
            <c:dLbl>
              <c:idx val="3"/>
              <c:layout>
                <c:manualLayout>
                  <c:x val="-2.465683581617961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{66464AF0-74EB-40CB-98F9-12FAA06EBB74}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6CD-4AE6-8C07-C7D2994DADE0}"/>
                </c:ext>
              </c:extLst>
            </c:dLbl>
            <c:dLbl>
              <c:idx val="4"/>
              <c:layout>
                <c:manualLayout>
                  <c:x val="-3.875408870744782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{7A79880C-4C14-4C15-AEDF-A72320D2BF64}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6CD-4AE6-8C07-C7D2994DAD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B6CD-4AE6-8C07-C7D2994DADE0}"/>
            </c:ext>
          </c:extLst>
        </c:ser>
        <c:dLbls>
          <c:showLegendKey val="0"/>
          <c:showVal val="0"/>
          <c:showCatName val="0"/>
          <c:showSerName val="0"/>
          <c:showPercent val="0"/>
          <c:showBubbleSize val="0"/>
        </c:dLbls>
        <c:axId val="119377920"/>
        <c:axId val="119379840"/>
      </c:scatterChart>
      <c:valAx>
        <c:axId val="119377920"/>
        <c:scaling>
          <c:orientation val="minMax"/>
          <c:max val="13"/>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79840"/>
        <c:crosses val="autoZero"/>
        <c:crossBetween val="midCat"/>
      </c:valAx>
      <c:valAx>
        <c:axId val="1193798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7792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実質公債費比率については、一時期の危機的状況から脱し順調に回復している。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その背景は、有利債に限定した町債の発行、それ以外の町債を伴う事業の先送りなどの成果の表れである。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現在、防災対策事業を中心に比較的大きな事業を実施しているが、有利債に限定した事業実施のいるため、分子の急激な増には繋がらないと考える。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将来負担比率が改善したのは、ふるさと納税促進により得た寄附金の積立等により充当可能基金が増となったことが主な要因である。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将来負担額について、一般会計等地方債現在高は当分の間、増加する見込みではあるが、職員の若返りにより退職手当負担見込額は</a:t>
          </a:r>
          <a:r>
            <a:rPr kumimoji="1" lang="ja-JP" altLang="en-US" sz="1400">
              <a:solidFill>
                <a:sysClr val="windowText" lastClr="000000"/>
              </a:solidFill>
              <a:latin typeface="ＭＳ ゴシック" pitchFamily="49" charset="-128"/>
              <a:ea typeface="ＭＳ ゴシック" pitchFamily="49" charset="-128"/>
            </a:rPr>
            <a:t>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今後も、不要な事業の廃止などで現在高を減らしつつ、緊急性等の高い事業においては有利債に限定して、基準財政需要額算入見込額の維持に努めていく。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年度については現在整備中であるが、平成</a:t>
          </a:r>
          <a:r>
            <a:rPr kumimoji="1" lang="en-US" altLang="ja-JP" sz="1100">
              <a:latin typeface="ＭＳ Ｐゴシック"/>
            </a:rPr>
            <a:t>27</a:t>
          </a:r>
          <a:r>
            <a:rPr kumimoji="1" lang="ja-JP" altLang="en-US" sz="1100">
              <a:latin typeface="ＭＳ Ｐゴシック"/>
            </a:rPr>
            <a:t>年度においては、類似団体平均を下回っている。</a:t>
          </a:r>
          <a:endParaRPr kumimoji="1" lang="en-US" altLang="ja-JP" sz="1100">
            <a:latin typeface="ＭＳ Ｐゴシック"/>
          </a:endParaRPr>
        </a:p>
        <a:p>
          <a:r>
            <a:rPr kumimoji="1" lang="ja-JP" altLang="en-US" sz="1100">
              <a:latin typeface="ＭＳ Ｐゴシック"/>
            </a:rPr>
            <a:t>　今後は、平成</a:t>
          </a:r>
          <a:r>
            <a:rPr kumimoji="1" lang="en-US" altLang="ja-JP" sz="1100">
              <a:latin typeface="ＭＳ Ｐゴシック"/>
            </a:rPr>
            <a:t>28</a:t>
          </a:r>
          <a:r>
            <a:rPr kumimoji="1" lang="ja-JP" altLang="en-US" sz="1100">
              <a:latin typeface="ＭＳ Ｐゴシック"/>
            </a:rPr>
            <a:t>年度に策定した公共施設等総合管理計画に基づき、老朽化した施設の集約化・複合化や除却を順次進めていき、比率上昇を緩やかにするよう努める。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146558</xdr:rowOff>
    </xdr:from>
    <xdr:to>
      <xdr:col>3</xdr:col>
      <xdr:colOff>511175</xdr:colOff>
      <xdr:row>30</xdr:row>
      <xdr:rowOff>76708</xdr:rowOff>
    </xdr:to>
    <xdr:sp macro="" textlink="">
      <xdr:nvSpPr>
        <xdr:cNvPr id="75" name="円/楕円 74"/>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67835</xdr:rowOff>
    </xdr:from>
    <xdr:ext cx="405111" cy="259045"/>
    <xdr:sp macro="" textlink="">
      <xdr:nvSpPr>
        <xdr:cNvPr id="77" name="n_1mainValue有形固定資産減価償却率"/>
        <xdr:cNvSpPr txBox="1"/>
      </xdr:nvSpPr>
      <xdr:spPr>
        <a:xfrm>
          <a:off x="3836043"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34544</xdr:rowOff>
    </xdr:from>
    <xdr:to>
      <xdr:col>5</xdr:col>
      <xdr:colOff>409575</xdr:colOff>
      <xdr:row>38</xdr:row>
      <xdr:rowOff>136144</xdr:rowOff>
    </xdr:to>
    <xdr:sp macro="" textlink="">
      <xdr:nvSpPr>
        <xdr:cNvPr id="68" name="円/楕円 67"/>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127271</xdr:rowOff>
    </xdr:from>
    <xdr:ext cx="405111" cy="259045"/>
    <xdr:sp macro="" textlink="">
      <xdr:nvSpPr>
        <xdr:cNvPr id="70" name="n_1mainValue【道路】&#10;有形固定資産減価償却率"/>
        <xdr:cNvSpPr txBox="1"/>
      </xdr:nvSpPr>
      <xdr:spPr>
        <a:xfrm>
          <a:off x="3582043"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119823</xdr:rowOff>
    </xdr:from>
    <xdr:to>
      <xdr:col>14</xdr:col>
      <xdr:colOff>79375</xdr:colOff>
      <xdr:row>39</xdr:row>
      <xdr:rowOff>49973</xdr:rowOff>
    </xdr:to>
    <xdr:sp macro="" textlink="">
      <xdr:nvSpPr>
        <xdr:cNvPr id="109" name="円/楕円 108"/>
        <xdr:cNvSpPr/>
      </xdr:nvSpPr>
      <xdr:spPr>
        <a:xfrm>
          <a:off x="9588500" y="6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66500</xdr:rowOff>
    </xdr:from>
    <xdr:ext cx="534377" cy="259045"/>
    <xdr:sp macro="" textlink="">
      <xdr:nvSpPr>
        <xdr:cNvPr id="111" name="n_1mainValue【道路】&#10;一人当たり延長"/>
        <xdr:cNvSpPr txBox="1"/>
      </xdr:nvSpPr>
      <xdr:spPr>
        <a:xfrm>
          <a:off x="9359410" y="64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124460</xdr:rowOff>
    </xdr:from>
    <xdr:to>
      <xdr:col>5</xdr:col>
      <xdr:colOff>409575</xdr:colOff>
      <xdr:row>60</xdr:row>
      <xdr:rowOff>54610</xdr:rowOff>
    </xdr:to>
    <xdr:sp macro="" textlink="">
      <xdr:nvSpPr>
        <xdr:cNvPr id="149" name="円/楕円 148"/>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71137</xdr:rowOff>
    </xdr:from>
    <xdr:ext cx="405111" cy="259045"/>
    <xdr:sp macro="" textlink="">
      <xdr:nvSpPr>
        <xdr:cNvPr id="151" name="n_1mainValue【橋りょう・トンネル】&#10;有形固定資産減価償却率"/>
        <xdr:cNvSpPr txBox="1"/>
      </xdr:nvSpPr>
      <xdr:spPr>
        <a:xfrm>
          <a:off x="3582043"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103577</xdr:rowOff>
    </xdr:from>
    <xdr:to>
      <xdr:col>14</xdr:col>
      <xdr:colOff>79375</xdr:colOff>
      <xdr:row>64</xdr:row>
      <xdr:rowOff>33727</xdr:rowOff>
    </xdr:to>
    <xdr:sp macro="" textlink="">
      <xdr:nvSpPr>
        <xdr:cNvPr id="186" name="円/楕円 185"/>
        <xdr:cNvSpPr/>
      </xdr:nvSpPr>
      <xdr:spPr>
        <a:xfrm>
          <a:off x="9588500" y="109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24854</xdr:rowOff>
    </xdr:from>
    <xdr:ext cx="534377" cy="259045"/>
    <xdr:sp macro="" textlink="">
      <xdr:nvSpPr>
        <xdr:cNvPr id="188" name="n_1mainValue【橋りょう・トンネル】&#10;一人当たり有形固定資産（償却資産）額"/>
        <xdr:cNvSpPr txBox="1"/>
      </xdr:nvSpPr>
      <xdr:spPr>
        <a:xfrm>
          <a:off x="9359411" y="10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144055</xdr:rowOff>
    </xdr:from>
    <xdr:to>
      <xdr:col>5</xdr:col>
      <xdr:colOff>409575</xdr:colOff>
      <xdr:row>81</xdr:row>
      <xdr:rowOff>74205</xdr:rowOff>
    </xdr:to>
    <xdr:sp macro="" textlink="">
      <xdr:nvSpPr>
        <xdr:cNvPr id="228" name="円/楕円 227"/>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90732</xdr:rowOff>
    </xdr:from>
    <xdr:ext cx="405111" cy="259045"/>
    <xdr:sp macro="" textlink="">
      <xdr:nvSpPr>
        <xdr:cNvPr id="230" name="n_1mainValue【公営住宅】&#10;有形固定資産減価償却率"/>
        <xdr:cNvSpPr txBox="1"/>
      </xdr:nvSpPr>
      <xdr:spPr>
        <a:xfrm>
          <a:off x="3582043"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33020</xdr:rowOff>
    </xdr:from>
    <xdr:to>
      <xdr:col>14</xdr:col>
      <xdr:colOff>79375</xdr:colOff>
      <xdr:row>85</xdr:row>
      <xdr:rowOff>134620</xdr:rowOff>
    </xdr:to>
    <xdr:sp macro="" textlink="">
      <xdr:nvSpPr>
        <xdr:cNvPr id="271" name="円/楕円 270"/>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125747</xdr:rowOff>
    </xdr:from>
    <xdr:ext cx="469744" cy="259045"/>
    <xdr:sp macro="" textlink="">
      <xdr:nvSpPr>
        <xdr:cNvPr id="273" name="n_1mainValue【公営住宅】&#10;一人当たり面積"/>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114554</xdr:rowOff>
    </xdr:from>
    <xdr:to>
      <xdr:col>5</xdr:col>
      <xdr:colOff>409575</xdr:colOff>
      <xdr:row>108</xdr:row>
      <xdr:rowOff>44704</xdr:rowOff>
    </xdr:to>
    <xdr:sp macro="" textlink="">
      <xdr:nvSpPr>
        <xdr:cNvPr id="309" name="円/楕円 308"/>
        <xdr:cNvSpPr/>
      </xdr:nvSpPr>
      <xdr:spPr>
        <a:xfrm>
          <a:off x="3746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61231</xdr:rowOff>
    </xdr:from>
    <xdr:ext cx="405111" cy="259045"/>
    <xdr:sp macro="" textlink="">
      <xdr:nvSpPr>
        <xdr:cNvPr id="311" name="n_1mainValue【港湾・漁港】&#10;有形固定資産減価償却率"/>
        <xdr:cNvSpPr txBox="1"/>
      </xdr:nvSpPr>
      <xdr:spPr>
        <a:xfrm>
          <a:off x="3582043" y="1823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44864</xdr:rowOff>
    </xdr:from>
    <xdr:to>
      <xdr:col>14</xdr:col>
      <xdr:colOff>79375</xdr:colOff>
      <xdr:row>106</xdr:row>
      <xdr:rowOff>146464</xdr:rowOff>
    </xdr:to>
    <xdr:sp macro="" textlink="">
      <xdr:nvSpPr>
        <xdr:cNvPr id="346" name="円/楕円 345"/>
        <xdr:cNvSpPr/>
      </xdr:nvSpPr>
      <xdr:spPr>
        <a:xfrm>
          <a:off x="9588500" y="182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106</xdr:row>
      <xdr:rowOff>167695</xdr:rowOff>
    </xdr:from>
    <xdr:ext cx="690189" cy="259045"/>
    <xdr:sp macro="" textlink="">
      <xdr:nvSpPr>
        <xdr:cNvPr id="347"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104</xdr:row>
      <xdr:rowOff>162991</xdr:rowOff>
    </xdr:from>
    <xdr:ext cx="690189" cy="259045"/>
    <xdr:sp macro="" textlink="">
      <xdr:nvSpPr>
        <xdr:cNvPr id="348" name="n_1mainValue【港湾・漁港】&#10;一人当たり有形固定資産（償却資産）額"/>
        <xdr:cNvSpPr txBox="1"/>
      </xdr:nvSpPr>
      <xdr:spPr>
        <a:xfrm>
          <a:off x="9281504" y="17993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160655</xdr:rowOff>
    </xdr:from>
    <xdr:to>
      <xdr:col>22</xdr:col>
      <xdr:colOff>415925</xdr:colOff>
      <xdr:row>34</xdr:row>
      <xdr:rowOff>90805</xdr:rowOff>
    </xdr:to>
    <xdr:sp macro="" textlink="">
      <xdr:nvSpPr>
        <xdr:cNvPr id="386" name="円/楕円 385"/>
        <xdr:cNvSpPr/>
      </xdr:nvSpPr>
      <xdr:spPr>
        <a:xfrm>
          <a:off x="15430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107332</xdr:rowOff>
    </xdr:from>
    <xdr:ext cx="405111" cy="259045"/>
    <xdr:sp macro="" textlink="">
      <xdr:nvSpPr>
        <xdr:cNvPr id="388" name="n_1mainValue【認定こども園・幼稚園・保育所】&#10;有形固定資産減価償却率"/>
        <xdr:cNvSpPr txBox="1"/>
      </xdr:nvSpPr>
      <xdr:spPr>
        <a:xfrm>
          <a:off x="15266043"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100511</xdr:rowOff>
    </xdr:from>
    <xdr:to>
      <xdr:col>31</xdr:col>
      <xdr:colOff>85725</xdr:colOff>
      <xdr:row>37</xdr:row>
      <xdr:rowOff>30661</xdr:rowOff>
    </xdr:to>
    <xdr:sp macro="" textlink="">
      <xdr:nvSpPr>
        <xdr:cNvPr id="427" name="円/楕円 426"/>
        <xdr:cNvSpPr/>
      </xdr:nvSpPr>
      <xdr:spPr>
        <a:xfrm>
          <a:off x="21272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21788</xdr:rowOff>
    </xdr:from>
    <xdr:ext cx="469744" cy="259045"/>
    <xdr:sp macro="" textlink="">
      <xdr:nvSpPr>
        <xdr:cNvPr id="429" name="n_1mainValue【認定こども園・幼稚園・保育所】&#10;一人当たり面積"/>
        <xdr:cNvSpPr txBox="1"/>
      </xdr:nvSpPr>
      <xdr:spPr>
        <a:xfrm>
          <a:off x="21075727" y="63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36830</xdr:rowOff>
    </xdr:from>
    <xdr:to>
      <xdr:col>22</xdr:col>
      <xdr:colOff>415925</xdr:colOff>
      <xdr:row>57</xdr:row>
      <xdr:rowOff>138430</xdr:rowOff>
    </xdr:to>
    <xdr:sp macro="" textlink="">
      <xdr:nvSpPr>
        <xdr:cNvPr id="466" name="円/楕円 465"/>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6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154957</xdr:rowOff>
    </xdr:from>
    <xdr:ext cx="405111" cy="259045"/>
    <xdr:sp macro="" textlink="">
      <xdr:nvSpPr>
        <xdr:cNvPr id="468" name="n_1mainValue【学校施設】&#10;有形固定資産減価償却率"/>
        <xdr:cNvSpPr txBox="1"/>
      </xdr:nvSpPr>
      <xdr:spPr>
        <a:xfrm>
          <a:off x="15266043"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55055</xdr:rowOff>
    </xdr:from>
    <xdr:to>
      <xdr:col>32</xdr:col>
      <xdr:colOff>186689</xdr:colOff>
      <xdr:row>63</xdr:row>
      <xdr:rowOff>74676</xdr:rowOff>
    </xdr:to>
    <xdr:cxnSp macro="">
      <xdr:nvCxnSpPr>
        <xdr:cNvPr id="492" name="直線コネクタ 491"/>
        <xdr:cNvCxnSpPr/>
      </xdr:nvCxnSpPr>
      <xdr:spPr>
        <a:xfrm flipV="1">
          <a:off x="22160864" y="10342055"/>
          <a:ext cx="0" cy="53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78503</xdr:rowOff>
    </xdr:from>
    <xdr:ext cx="469744" cy="259045"/>
    <xdr:sp macro="" textlink="">
      <xdr:nvSpPr>
        <xdr:cNvPr id="493" name="【学校施設】&#10;一人当たり面積最小値テキスト"/>
        <xdr:cNvSpPr txBox="1"/>
      </xdr:nvSpPr>
      <xdr:spPr>
        <a:xfrm>
          <a:off x="22250400"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63</xdr:row>
      <xdr:rowOff>74676</xdr:rowOff>
    </xdr:from>
    <xdr:to>
      <xdr:col>32</xdr:col>
      <xdr:colOff>276225</xdr:colOff>
      <xdr:row>63</xdr:row>
      <xdr:rowOff>74676</xdr:rowOff>
    </xdr:to>
    <xdr:cxnSp macro="">
      <xdr:nvCxnSpPr>
        <xdr:cNvPr id="494" name="直線コネクタ 493"/>
        <xdr:cNvCxnSpPr/>
      </xdr:nvCxnSpPr>
      <xdr:spPr>
        <a:xfrm>
          <a:off x="22072600" y="1087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1732</xdr:rowOff>
    </xdr:from>
    <xdr:ext cx="469744" cy="259045"/>
    <xdr:sp macro="" textlink="">
      <xdr:nvSpPr>
        <xdr:cNvPr id="495" name="【学校施設】&#10;一人当たり面積最大値テキスト"/>
        <xdr:cNvSpPr txBox="1"/>
      </xdr:nvSpPr>
      <xdr:spPr>
        <a:xfrm>
          <a:off x="22250400" y="1011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60</xdr:row>
      <xdr:rowOff>55055</xdr:rowOff>
    </xdr:from>
    <xdr:to>
      <xdr:col>32</xdr:col>
      <xdr:colOff>276225</xdr:colOff>
      <xdr:row>60</xdr:row>
      <xdr:rowOff>55055</xdr:rowOff>
    </xdr:to>
    <xdr:cxnSp macro="">
      <xdr:nvCxnSpPr>
        <xdr:cNvPr id="496" name="直線コネクタ 495"/>
        <xdr:cNvCxnSpPr/>
      </xdr:nvCxnSpPr>
      <xdr:spPr>
        <a:xfrm>
          <a:off x="22072600" y="1034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151083</xdr:rowOff>
    </xdr:from>
    <xdr:ext cx="469744" cy="259045"/>
    <xdr:sp macro="" textlink="">
      <xdr:nvSpPr>
        <xdr:cNvPr id="497" name="【学校施設】&#10;一人当たり面積平均値テキスト"/>
        <xdr:cNvSpPr txBox="1"/>
      </xdr:nvSpPr>
      <xdr:spPr>
        <a:xfrm>
          <a:off x="22250400" y="10438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1206</xdr:rowOff>
    </xdr:from>
    <xdr:to>
      <xdr:col>32</xdr:col>
      <xdr:colOff>238125</xdr:colOff>
      <xdr:row>61</xdr:row>
      <xdr:rowOff>102806</xdr:rowOff>
    </xdr:to>
    <xdr:sp macro="" textlink="">
      <xdr:nvSpPr>
        <xdr:cNvPr id="498" name="フローチャート : 判断 497"/>
        <xdr:cNvSpPr/>
      </xdr:nvSpPr>
      <xdr:spPr>
        <a:xfrm>
          <a:off x="22110700" y="1045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113602</xdr:rowOff>
    </xdr:from>
    <xdr:to>
      <xdr:col>31</xdr:col>
      <xdr:colOff>85725</xdr:colOff>
      <xdr:row>61</xdr:row>
      <xdr:rowOff>43752</xdr:rowOff>
    </xdr:to>
    <xdr:sp macro="" textlink="">
      <xdr:nvSpPr>
        <xdr:cNvPr id="499" name="フローチャート : 判断 498"/>
        <xdr:cNvSpPr/>
      </xdr:nvSpPr>
      <xdr:spPr>
        <a:xfrm>
          <a:off x="21272500" y="1040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152844</xdr:rowOff>
    </xdr:from>
    <xdr:to>
      <xdr:col>31</xdr:col>
      <xdr:colOff>85725</xdr:colOff>
      <xdr:row>56</xdr:row>
      <xdr:rowOff>82994</xdr:rowOff>
    </xdr:to>
    <xdr:sp macro="" textlink="">
      <xdr:nvSpPr>
        <xdr:cNvPr id="505" name="円/楕円 504"/>
        <xdr:cNvSpPr/>
      </xdr:nvSpPr>
      <xdr:spPr>
        <a:xfrm>
          <a:off x="21272500" y="95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34879</xdr:rowOff>
    </xdr:from>
    <xdr:ext cx="469744" cy="259045"/>
    <xdr:sp macro="" textlink="">
      <xdr:nvSpPr>
        <xdr:cNvPr id="506" name="n_1aveValue【学校施設】&#10;一人当たり面積"/>
        <xdr:cNvSpPr txBox="1"/>
      </xdr:nvSpPr>
      <xdr:spPr>
        <a:xfrm>
          <a:off x="21075727" y="104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99521</xdr:rowOff>
    </xdr:from>
    <xdr:ext cx="469744" cy="259045"/>
    <xdr:sp macro="" textlink="">
      <xdr:nvSpPr>
        <xdr:cNvPr id="507" name="n_1mainValue【学校施設】&#10;一人当たり面積"/>
        <xdr:cNvSpPr txBox="1"/>
      </xdr:nvSpPr>
      <xdr:spPr>
        <a:xfrm>
          <a:off x="21075727" y="935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0" name="直線コネクタ 54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2" name="直線コネクタ 55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4" name="直線コネクタ 55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6" name="フローチャート : 判断 55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7" name="フローチャート : 判断 55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154395</xdr:rowOff>
    </xdr:from>
    <xdr:to>
      <xdr:col>22</xdr:col>
      <xdr:colOff>415925</xdr:colOff>
      <xdr:row>102</xdr:row>
      <xdr:rowOff>84545</xdr:rowOff>
    </xdr:to>
    <xdr:sp macro="" textlink="">
      <xdr:nvSpPr>
        <xdr:cNvPr id="563" name="円/楕円 562"/>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4"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101072</xdr:rowOff>
    </xdr:from>
    <xdr:ext cx="405111" cy="259045"/>
    <xdr:sp macro="" textlink="">
      <xdr:nvSpPr>
        <xdr:cNvPr id="565" name="n_1mainValue【公民館】&#10;有形固定資産減価償却率"/>
        <xdr:cNvSpPr txBox="1"/>
      </xdr:nvSpPr>
      <xdr:spPr>
        <a:xfrm>
          <a:off x="15266043"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9" name="直線コネクタ 588"/>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0"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1" name="直線コネクタ 59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2"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3" name="直線コネクタ 592"/>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4"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5" name="フローチャート : 判断 594"/>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6" name="フローチャート : 判断 59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77470</xdr:rowOff>
    </xdr:from>
    <xdr:to>
      <xdr:col>31</xdr:col>
      <xdr:colOff>85725</xdr:colOff>
      <xdr:row>107</xdr:row>
      <xdr:rowOff>7620</xdr:rowOff>
    </xdr:to>
    <xdr:sp macro="" textlink="">
      <xdr:nvSpPr>
        <xdr:cNvPr id="602" name="円/楕円 601"/>
        <xdr:cNvSpPr/>
      </xdr:nvSpPr>
      <xdr:spPr>
        <a:xfrm>
          <a:off x="21272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3"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170197</xdr:rowOff>
    </xdr:from>
    <xdr:ext cx="469744" cy="259045"/>
    <xdr:sp macro="" textlink="">
      <xdr:nvSpPr>
        <xdr:cNvPr id="604" name="n_1mainValue【公民館】&#10;一人当たり面積"/>
        <xdr:cNvSpPr txBox="1"/>
      </xdr:nvSpPr>
      <xdr:spPr>
        <a:xfrm>
          <a:off x="21075727" y="183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保育所、福祉施設、消防施設であり、特に低くなっているのはこれといったものは特にないが、その他の観光施設や防災施設は比較的老朽化は進んでいない。</a:t>
          </a:r>
          <a:endParaRPr kumimoji="1" lang="en-US" altLang="ja-JP" sz="1300">
            <a:latin typeface="ＭＳ Ｐゴシック"/>
          </a:endParaRPr>
        </a:p>
        <a:p>
          <a:r>
            <a:rPr kumimoji="1" lang="ja-JP" altLang="en-US" sz="1300">
              <a:latin typeface="ＭＳ Ｐゴシック"/>
            </a:rPr>
            <a:t>　保育所については、有形固定資産減価償却率</a:t>
          </a:r>
          <a:r>
            <a:rPr kumimoji="1" lang="en-US" altLang="ja-JP" sz="1300">
              <a:latin typeface="ＭＳ Ｐゴシック"/>
            </a:rPr>
            <a:t>91.9</a:t>
          </a:r>
          <a:r>
            <a:rPr kumimoji="1" lang="ja-JP" altLang="en-US" sz="1300">
              <a:latin typeface="ＭＳ Ｐゴシック"/>
            </a:rPr>
            <a:t>％で、著しく高い状況にあるが、平成</a:t>
          </a:r>
          <a:r>
            <a:rPr kumimoji="1" lang="en-US" altLang="ja-JP" sz="1300">
              <a:latin typeface="ＭＳ Ｐゴシック"/>
            </a:rPr>
            <a:t>32</a:t>
          </a:r>
          <a:r>
            <a:rPr kumimoji="1" lang="ja-JP" altLang="en-US" sz="1300">
              <a:latin typeface="ＭＳ Ｐゴシック"/>
            </a:rPr>
            <a:t>年度に統合予定にあるため問題はない。</a:t>
          </a:r>
          <a:endParaRPr kumimoji="1" lang="en-US" altLang="ja-JP" sz="1300">
            <a:latin typeface="ＭＳ Ｐゴシック"/>
          </a:endParaRPr>
        </a:p>
        <a:p>
          <a:r>
            <a:rPr kumimoji="1" lang="ja-JP" altLang="en-US" sz="1300">
              <a:latin typeface="ＭＳ Ｐゴシック"/>
            </a:rPr>
            <a:t>　学校施設の一人当たりの面積は</a:t>
          </a:r>
          <a:r>
            <a:rPr kumimoji="1" lang="en-US" altLang="ja-JP" sz="1300">
              <a:latin typeface="ＭＳ Ｐゴシック"/>
            </a:rPr>
            <a:t>7,431</a:t>
          </a:r>
          <a:r>
            <a:rPr kumimoji="1" lang="ja-JP" altLang="en-US" sz="1300">
              <a:latin typeface="ＭＳ Ｐゴシック"/>
            </a:rPr>
            <a:t>㎡で類似団体内でも大きくなっている。小中学校はそれぞれ１校に統合されており、旧施設については維持管理費用の削減に繋げるために、公共施設等総合管理計画に基づき他の施設への転用や除却を進めていく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89" name="直線コネクタ 88"/>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90"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91" name="直線コネクタ 90"/>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94"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95" name="フローチャート : 判断 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96" name="フローチャート : 判断 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97"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74930</xdr:rowOff>
    </xdr:from>
    <xdr:to>
      <xdr:col>5</xdr:col>
      <xdr:colOff>409575</xdr:colOff>
      <xdr:row>81</xdr:row>
      <xdr:rowOff>5080</xdr:rowOff>
    </xdr:to>
    <xdr:sp macro="" textlink="">
      <xdr:nvSpPr>
        <xdr:cNvPr id="103" name="円/楕円 102"/>
        <xdr:cNvSpPr/>
      </xdr:nvSpPr>
      <xdr:spPr>
        <a:xfrm>
          <a:off x="3746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21607</xdr:rowOff>
    </xdr:from>
    <xdr:ext cx="405111" cy="259045"/>
    <xdr:sp macro="" textlink="">
      <xdr:nvSpPr>
        <xdr:cNvPr id="104" name="n_1mainValue【福祉施設】&#10;有形固定資産減価償却率"/>
        <xdr:cNvSpPr txBox="1"/>
      </xdr:nvSpPr>
      <xdr:spPr>
        <a:xfrm>
          <a:off x="3582043"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26" name="直線コネクタ 125"/>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27"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28" name="直線コネクタ 127"/>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29"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30" name="直線コネクタ 129"/>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31"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32" name="フローチャート : 判断 131"/>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33" name="フローチャート : 判断 132"/>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134"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138633</xdr:rowOff>
    </xdr:from>
    <xdr:to>
      <xdr:col>14</xdr:col>
      <xdr:colOff>79375</xdr:colOff>
      <xdr:row>84</xdr:row>
      <xdr:rowOff>68783</xdr:rowOff>
    </xdr:to>
    <xdr:sp macro="" textlink="">
      <xdr:nvSpPr>
        <xdr:cNvPr id="140" name="円/楕円 139"/>
        <xdr:cNvSpPr/>
      </xdr:nvSpPr>
      <xdr:spPr>
        <a:xfrm>
          <a:off x="9588500" y="1436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85310</xdr:rowOff>
    </xdr:from>
    <xdr:ext cx="469744" cy="259045"/>
    <xdr:sp macro="" textlink="">
      <xdr:nvSpPr>
        <xdr:cNvPr id="141" name="n_1mainValue【福祉施設】&#10;一人当たり面積"/>
        <xdr:cNvSpPr txBox="1"/>
      </xdr:nvSpPr>
      <xdr:spPr>
        <a:xfrm>
          <a:off x="9391727" y="1414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0" name="正方形/長方形 1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1" name="正方形/長方形 1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2" name="正方形/長方形 1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3" name="正方形/長方形 1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4" name="正方形/長方形 1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5" name="正方形/長方形 1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6" name="正方形/長方形 1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6" name="テキスト ボックス 1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7" name="直線コネクタ 1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68" name="テキスト ボックス 16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69" name="直線コネクタ 16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0" name="テキスト ボックス 16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1" name="直線コネクタ 17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2" name="テキスト ボックス 17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3" name="直線コネクタ 17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4" name="テキスト ボックス 17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5" name="直線コネクタ 17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6" name="テキスト ボックス 17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7" name="直線コネクタ 1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8" name="テキスト ボックス 1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180" name="直線コネクタ 179"/>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181"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182" name="直線コネクタ 181"/>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183"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184" name="直線コネクタ 183"/>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185"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186" name="フローチャート : 判断 185"/>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187" name="フローチャート : 判断 186"/>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111523</xdr:rowOff>
    </xdr:from>
    <xdr:ext cx="405111" cy="259045"/>
    <xdr:sp macro="" textlink="">
      <xdr:nvSpPr>
        <xdr:cNvPr id="188" name="n_1aveValue【一般廃棄物処理施設】&#10;有形固定資産減価償却率"/>
        <xdr:cNvSpPr txBox="1"/>
      </xdr:nvSpPr>
      <xdr:spPr>
        <a:xfrm>
          <a:off x="15266043" y="662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89" name="テキスト ボックス 1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0" name="テキスト ボックス 1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1" name="テキスト ボックス 1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2" name="テキスト ボックス 1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3" name="テキスト ボックス 1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55118</xdr:rowOff>
    </xdr:from>
    <xdr:to>
      <xdr:col>22</xdr:col>
      <xdr:colOff>415925</xdr:colOff>
      <xdr:row>41</xdr:row>
      <xdr:rowOff>156718</xdr:rowOff>
    </xdr:to>
    <xdr:sp macro="" textlink="">
      <xdr:nvSpPr>
        <xdr:cNvPr id="194" name="円/楕円 193"/>
        <xdr:cNvSpPr/>
      </xdr:nvSpPr>
      <xdr:spPr>
        <a:xfrm>
          <a:off x="15430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147845</xdr:rowOff>
    </xdr:from>
    <xdr:ext cx="405111" cy="259045"/>
    <xdr:sp macro="" textlink="">
      <xdr:nvSpPr>
        <xdr:cNvPr id="195" name="n_1mainValue【一般廃棄物処理施設】&#10;有形固定資産減価償却率"/>
        <xdr:cNvSpPr txBox="1"/>
      </xdr:nvSpPr>
      <xdr:spPr>
        <a:xfrm>
          <a:off x="15266043"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6" name="正方形/長方形 1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7" name="正方形/長方形 1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8" name="正方形/長方形 1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9" name="正方形/長方形 1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0" name="正方形/長方形 1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1" name="正方形/長方形 2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2" name="正方形/長方形 2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3" name="正方形/長方形 2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4" name="テキスト ボックス 2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5" name="直線コネクタ 2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6" name="直線コネクタ 2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7" name="テキスト ボックス 2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08" name="直線コネクタ 2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09" name="テキスト ボックス 2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0" name="直線コネクタ 2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1" name="テキスト ボックス 2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2" name="直線コネクタ 2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3" name="テキスト ボックス 2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4" name="直線コネクタ 2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5" name="テキスト ボックス 2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17" name="直線コネクタ 216"/>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18"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19" name="直線コネクタ 218"/>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20"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21" name="直線コネクタ 220"/>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222"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223" name="フローチャート : 判断 222"/>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224" name="フローチャート : 判断 223"/>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225"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6" name="テキスト ボックス 2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7" name="テキスト ボックス 2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8" name="テキスト ボックス 2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9" name="テキスト ボックス 2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0" name="テキスト ボックス 2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41356</xdr:rowOff>
    </xdr:from>
    <xdr:to>
      <xdr:col>31</xdr:col>
      <xdr:colOff>85725</xdr:colOff>
      <xdr:row>37</xdr:row>
      <xdr:rowOff>142956</xdr:rowOff>
    </xdr:to>
    <xdr:sp macro="" textlink="">
      <xdr:nvSpPr>
        <xdr:cNvPr id="231" name="円/楕円 230"/>
        <xdr:cNvSpPr/>
      </xdr:nvSpPr>
      <xdr:spPr>
        <a:xfrm>
          <a:off x="21272500" y="63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159483</xdr:rowOff>
    </xdr:from>
    <xdr:ext cx="599010" cy="259045"/>
    <xdr:sp macro="" textlink="">
      <xdr:nvSpPr>
        <xdr:cNvPr id="232" name="n_1mainValue【一般廃棄物処理施設】&#10;一人当たり有形固定資産（償却資産）額"/>
        <xdr:cNvSpPr txBox="1"/>
      </xdr:nvSpPr>
      <xdr:spPr>
        <a:xfrm>
          <a:off x="21011094" y="61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3" name="正方形/長方形 2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0" name="正方形/長方形 23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1" name="正方形/長方形 2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2" name="正方形/長方形 2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3" name="正方形/長方形 2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4" name="正方形/長方形 2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5" name="正方形/長方形 2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6" name="正方形/長方形 2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7" name="正方形/長方形 2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8" name="正方形/長方形 24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9" name="正方形/長方形 2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0" name="正方形/長方形 2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1" name="正方形/長方形 2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2" name="正方形/長方形 2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3" name="正方形/長方形 2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4" name="正方形/長方形 2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5" name="正方形/長方形 2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6" name="正方形/長方形 2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7" name="テキスト ボックス 2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8" name="直線コネクタ 2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59" name="テキスト ボックス 2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0" name="直線コネクタ 2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1" name="テキスト ボックス 2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62" name="直線コネクタ 2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63" name="テキスト ボックス 2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64" name="直線コネクタ 2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5" name="テキスト ボックス 2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66" name="直線コネクタ 2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67" name="テキスト ボックス 2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8" name="直線コネクタ 2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9" name="テキスト ボックス 2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271" name="直線コネクタ 270"/>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272"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273" name="直線コネクタ 27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27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275" name="直線コネクタ 27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276"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277" name="フローチャート : 判断 276"/>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278" name="フローチャート : 判断 277"/>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279"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0" name="テキスト ボックス 2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1" name="テキスト ボックス 2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2" name="テキスト ボックス 2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3" name="テキスト ボックス 2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4" name="テキスト ボックス 2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62737</xdr:rowOff>
    </xdr:from>
    <xdr:to>
      <xdr:col>22</xdr:col>
      <xdr:colOff>415925</xdr:colOff>
      <xdr:row>77</xdr:row>
      <xdr:rowOff>164337</xdr:rowOff>
    </xdr:to>
    <xdr:sp macro="" textlink="">
      <xdr:nvSpPr>
        <xdr:cNvPr id="285" name="円/楕円 284"/>
        <xdr:cNvSpPr/>
      </xdr:nvSpPr>
      <xdr:spPr>
        <a:xfrm>
          <a:off x="15430500" y="13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9414</xdr:rowOff>
    </xdr:from>
    <xdr:ext cx="405111" cy="259045"/>
    <xdr:sp macro="" textlink="">
      <xdr:nvSpPr>
        <xdr:cNvPr id="286" name="n_1mainValue【消防施設】&#10;有形固定資産減価償却率"/>
        <xdr:cNvSpPr txBox="1"/>
      </xdr:nvSpPr>
      <xdr:spPr>
        <a:xfrm>
          <a:off x="15266043" y="1303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87" name="正方形/長方形 2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8" name="正方形/長方形 2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9" name="正方形/長方形 2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0" name="正方形/長方形 2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1" name="正方形/長方形 2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2" name="正方形/長方形 2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3" name="正方形/長方形 2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4" name="正方形/長方形 2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5" name="テキスト ボックス 2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6" name="直線コネクタ 2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97" name="直線コネクタ 2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98" name="テキスト ボックス 2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99" name="直線コネクタ 2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0" name="テキスト ボックス 2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1" name="直線コネクタ 3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2" name="テキスト ボックス 3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3" name="直線コネクタ 3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04" name="テキスト ボックス 3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05" name="直線コネクタ 3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06" name="テキスト ボックス 3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07" name="直線コネクタ 3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08" name="テキスト ボックス 3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9" name="直線コネクタ 3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0" name="テキスト ボックス 3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12" name="直線コネクタ 311"/>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13"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14" name="直線コネクタ 3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15"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16" name="直線コネクタ 31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17"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18" name="フローチャート : 判断 317"/>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19" name="フローチャート : 判断 318"/>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320"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1" name="テキスト ボックス 3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2" name="テキスト ボックス 3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3" name="テキスト ボックス 3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4" name="テキスト ボックス 3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5" name="テキスト ボックス 3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166914</xdr:rowOff>
    </xdr:from>
    <xdr:to>
      <xdr:col>31</xdr:col>
      <xdr:colOff>85725</xdr:colOff>
      <xdr:row>83</xdr:row>
      <xdr:rowOff>97064</xdr:rowOff>
    </xdr:to>
    <xdr:sp macro="" textlink="">
      <xdr:nvSpPr>
        <xdr:cNvPr id="326" name="円/楕円 325"/>
        <xdr:cNvSpPr/>
      </xdr:nvSpPr>
      <xdr:spPr>
        <a:xfrm>
          <a:off x="2127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113591</xdr:rowOff>
    </xdr:from>
    <xdr:ext cx="469744" cy="259045"/>
    <xdr:sp macro="" textlink="">
      <xdr:nvSpPr>
        <xdr:cNvPr id="327" name="n_1mainValue【消防施設】&#10;一人当たり面積"/>
        <xdr:cNvSpPr txBox="1"/>
      </xdr:nvSpPr>
      <xdr:spPr>
        <a:xfrm>
          <a:off x="21075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28" name="正方形/長方形 3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9" name="正方形/長方形 3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0" name="正方形/長方形 3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1" name="正方形/長方形 3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2" name="正方形/長方形 3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3" name="正方形/長方形 3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4" name="正方形/長方形 3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5" name="正方形/長方形 3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6" name="テキスト ボックス 3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7" name="直線コネクタ 3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8" name="テキスト ボックス 3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9" name="直線コネクタ 3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0" name="テキスト ボックス 3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1" name="直線コネクタ 3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2" name="テキスト ボックス 3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3" name="直線コネクタ 3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4" name="テキスト ボックス 3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5" name="直線コネクタ 3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6" name="テキスト ボックス 3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7" name="直線コネクタ 3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8" name="テキスト ボックス 3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2" name="直線コネクタ 351"/>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3"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54" name="直線コネクタ 353"/>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55"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56" name="直線コネクタ 35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57"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58" name="フローチャート : 判断 35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59" name="フローチャート : 判断 358"/>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0"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105411</xdr:rowOff>
    </xdr:from>
    <xdr:to>
      <xdr:col>22</xdr:col>
      <xdr:colOff>415925</xdr:colOff>
      <xdr:row>104</xdr:row>
      <xdr:rowOff>35561</xdr:rowOff>
    </xdr:to>
    <xdr:sp macro="" textlink="">
      <xdr:nvSpPr>
        <xdr:cNvPr id="366" name="円/楕円 365"/>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52088</xdr:rowOff>
    </xdr:from>
    <xdr:ext cx="405111" cy="259045"/>
    <xdr:sp macro="" textlink="">
      <xdr:nvSpPr>
        <xdr:cNvPr id="367" name="n_1mainValue【庁舎】&#10;有形固定資産減価償却率"/>
        <xdr:cNvSpPr txBox="1"/>
      </xdr:nvSpPr>
      <xdr:spPr>
        <a:xfrm>
          <a:off x="15266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8" name="テキスト ボックス 3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9" name="直線コネクタ 3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0" name="テキスト ボックス 3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1" name="直線コネクタ 3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2" name="テキスト ボックス 3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3" name="直線コネクタ 3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4" name="テキスト ボックス 3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5" name="直線コネクタ 3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6" name="テキスト ボックス 3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7" name="直線コネクタ 3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8" name="テキスト ボックス 3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9" name="直線コネクタ 3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0" name="テキスト ボックス 3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94" name="直線コネクタ 393"/>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95"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96" name="直線コネクタ 395"/>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97"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398" name="直線コネクタ 397"/>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399"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0" name="フローチャート : 判断 39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1" name="フローチャート : 判断 40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402"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102144</xdr:rowOff>
    </xdr:from>
    <xdr:to>
      <xdr:col>31</xdr:col>
      <xdr:colOff>85725</xdr:colOff>
      <xdr:row>104</xdr:row>
      <xdr:rowOff>32294</xdr:rowOff>
    </xdr:to>
    <xdr:sp macro="" textlink="">
      <xdr:nvSpPr>
        <xdr:cNvPr id="408" name="円/楕円 407"/>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48821</xdr:rowOff>
    </xdr:from>
    <xdr:ext cx="469744" cy="259045"/>
    <xdr:sp macro="" textlink="">
      <xdr:nvSpPr>
        <xdr:cNvPr id="409" name="n_1mainValue【庁舎】&#10;一人当たり面積"/>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特に有形固定資産減価償却率が高くなっている施設は、保育所、福祉施設、消防施設であり、特に低くなっているのはこれといったものは特にないが、その他の観光施設や防災施設は比較的老朽化は進んでいない。</a:t>
          </a:r>
          <a:endParaRPr lang="ja-JP" altLang="ja-JP" sz="1300">
            <a:effectLst/>
          </a:endParaRPr>
        </a:p>
        <a:p>
          <a:r>
            <a:rPr kumimoji="1" lang="ja-JP" altLang="ja-JP" sz="1300">
              <a:solidFill>
                <a:schemeClr val="dk1"/>
              </a:solidFill>
              <a:effectLst/>
              <a:latin typeface="+mn-lt"/>
              <a:ea typeface="+mn-ea"/>
              <a:cs typeface="+mn-cs"/>
            </a:rPr>
            <a:t>　保育所については、有形固定資産減価償却率</a:t>
          </a:r>
          <a:r>
            <a:rPr kumimoji="1" lang="en-US" altLang="ja-JP" sz="1300">
              <a:solidFill>
                <a:schemeClr val="dk1"/>
              </a:solidFill>
              <a:effectLst/>
              <a:latin typeface="+mn-lt"/>
              <a:ea typeface="+mn-ea"/>
              <a:cs typeface="+mn-cs"/>
            </a:rPr>
            <a:t>91.9</a:t>
          </a:r>
          <a:r>
            <a:rPr kumimoji="1" lang="ja-JP" altLang="ja-JP" sz="1300">
              <a:solidFill>
                <a:schemeClr val="dk1"/>
              </a:solidFill>
              <a:effectLst/>
              <a:latin typeface="+mn-lt"/>
              <a:ea typeface="+mn-ea"/>
              <a:cs typeface="+mn-cs"/>
            </a:rPr>
            <a:t>％で、著しく高い状況にあるが、平成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年度に統合予定にあるため問題はない。</a:t>
          </a:r>
          <a:endParaRPr lang="ja-JP" altLang="ja-JP" sz="1300">
            <a:effectLst/>
          </a:endParaRPr>
        </a:p>
        <a:p>
          <a:r>
            <a:rPr kumimoji="1" lang="ja-JP" altLang="ja-JP" sz="1300">
              <a:solidFill>
                <a:schemeClr val="dk1"/>
              </a:solidFill>
              <a:effectLst/>
              <a:latin typeface="+mn-lt"/>
              <a:ea typeface="+mn-ea"/>
              <a:cs typeface="+mn-cs"/>
            </a:rPr>
            <a:t>　学校施設の一人当たりの面積は</a:t>
          </a:r>
          <a:r>
            <a:rPr kumimoji="1" lang="en-US" altLang="ja-JP" sz="1300">
              <a:solidFill>
                <a:schemeClr val="dk1"/>
              </a:solidFill>
              <a:effectLst/>
              <a:latin typeface="+mn-lt"/>
              <a:ea typeface="+mn-ea"/>
              <a:cs typeface="+mn-cs"/>
            </a:rPr>
            <a:t>7,431</a:t>
          </a:r>
          <a:r>
            <a:rPr kumimoji="1" lang="ja-JP" altLang="ja-JP" sz="1300">
              <a:solidFill>
                <a:schemeClr val="dk1"/>
              </a:solidFill>
              <a:effectLst/>
              <a:latin typeface="+mn-lt"/>
              <a:ea typeface="+mn-ea"/>
              <a:cs typeface="+mn-cs"/>
            </a:rPr>
            <a:t>㎡で類似団体内でも大きくなっている。小中学校はそれぞれ１校に統合されており、旧施設については維持管理費用の削減に繋げるために、公共施設等総合管理計画に基づき他の施設への転用や除却を進めていくとしている。</a:t>
          </a:r>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44.2</a:t>
          </a:r>
          <a:r>
            <a:rPr kumimoji="1" lang="ja-JP" altLang="en-US" sz="1300">
              <a:latin typeface="ＭＳ Ｐゴシック"/>
            </a:rPr>
            <a:t>％）に加え、町の基幹産業である一次産業の不振など財政基盤は弱く、類似団体の中でも最低水準にある。</a:t>
          </a:r>
          <a:endParaRPr kumimoji="1" lang="en-US" altLang="ja-JP" sz="1300">
            <a:latin typeface="ＭＳ Ｐゴシック"/>
          </a:endParaRPr>
        </a:p>
        <a:p>
          <a:r>
            <a:rPr kumimoji="1" lang="ja-JP" altLang="en-US" sz="1300">
              <a:latin typeface="ＭＳ Ｐゴシック"/>
            </a:rPr>
            <a:t>　複雑多岐に亘る住民ニーズに対応するため、組織の再構築に努めるとともに、一次産業の振興を図りながら、住みたい・住める・住んでよかったまちづくりに向け第６次大月町総合振興計画に沿った施策に取り組み、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2" name="直線コネクタ 71"/>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公債費の減少により改善傾向にあるが、人口減少による交付税額の減など一般財源総額が減少したことで悪化はしたものの、全国平均は下回っている。行政サービスの多様化に対応するための職員採用、また、地震津波対策などの積極的実施により、今後は人件費、公債費ともに増加する見込みであるため、事務事業の見直しを更に進めるとともに、全ての事務事業の優先度を厳しく点検し、優先度の低いものについては、計画的に縮小、廃止を進め経常経費の削減に努めることで、現在の水準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3302</xdr:rowOff>
    </xdr:to>
    <xdr:cxnSp macro="">
      <xdr:nvCxnSpPr>
        <xdr:cNvPr id="130" name="直線コネクタ 129"/>
        <xdr:cNvCxnSpPr/>
      </xdr:nvCxnSpPr>
      <xdr:spPr>
        <a:xfrm>
          <a:off x="4114800" y="106984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37084</xdr:rowOff>
    </xdr:to>
    <xdr:cxnSp macro="">
      <xdr:nvCxnSpPr>
        <xdr:cNvPr id="133" name="直線コネクタ 132"/>
        <xdr:cNvCxnSpPr/>
      </xdr:nvCxnSpPr>
      <xdr:spPr>
        <a:xfrm flipV="1">
          <a:off x="3225800" y="1069848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37084</xdr:rowOff>
    </xdr:to>
    <xdr:cxnSp macro="">
      <xdr:nvCxnSpPr>
        <xdr:cNvPr id="136" name="直線コネクタ 135"/>
        <xdr:cNvCxnSpPr/>
      </xdr:nvCxnSpPr>
      <xdr:spPr>
        <a:xfrm>
          <a:off x="2336800" y="1078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46736</xdr:rowOff>
    </xdr:to>
    <xdr:cxnSp macro="">
      <xdr:nvCxnSpPr>
        <xdr:cNvPr id="139" name="直線コネクタ 138"/>
        <xdr:cNvCxnSpPr/>
      </xdr:nvCxnSpPr>
      <xdr:spPr>
        <a:xfrm flipV="1">
          <a:off x="1447800" y="107853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9" name="円/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3" name="円/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5" name="円/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19575</xdr:rowOff>
    </xdr:from>
    <xdr:ext cx="762000" cy="259045"/>
    <xdr:sp macro="" textlink="">
      <xdr:nvSpPr>
        <xdr:cNvPr id="156" name="テキスト ボックス 155"/>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7" name="円/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前年度に比べ増となった要因は、情報セキュリティ対策によるシステム構築費や機器整備に多額の費用を要したことによる物件費の増額が挙げられる。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年度開園予定の保育所統合後には人件費・物件費ともに削減される。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42514</xdr:rowOff>
    </xdr:from>
    <xdr:to>
      <xdr:col>7</xdr:col>
      <xdr:colOff>152400</xdr:colOff>
      <xdr:row>84</xdr:row>
      <xdr:rowOff>106004</xdr:rowOff>
    </xdr:to>
    <xdr:cxnSp macro="">
      <xdr:nvCxnSpPr>
        <xdr:cNvPr id="193" name="直線コネクタ 192"/>
        <xdr:cNvCxnSpPr/>
      </xdr:nvCxnSpPr>
      <xdr:spPr>
        <a:xfrm>
          <a:off x="4114800" y="14444314"/>
          <a:ext cx="838200" cy="6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145186</xdr:rowOff>
    </xdr:from>
    <xdr:to>
      <xdr:col>6</xdr:col>
      <xdr:colOff>0</xdr:colOff>
      <xdr:row>84</xdr:row>
      <xdr:rowOff>42514</xdr:rowOff>
    </xdr:to>
    <xdr:cxnSp macro="">
      <xdr:nvCxnSpPr>
        <xdr:cNvPr id="196" name="直線コネクタ 195"/>
        <xdr:cNvCxnSpPr/>
      </xdr:nvCxnSpPr>
      <xdr:spPr>
        <a:xfrm>
          <a:off x="3225800" y="14375536"/>
          <a:ext cx="889000" cy="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128251</xdr:rowOff>
    </xdr:from>
    <xdr:to>
      <xdr:col>4</xdr:col>
      <xdr:colOff>482600</xdr:colOff>
      <xdr:row>83</xdr:row>
      <xdr:rowOff>145186</xdr:rowOff>
    </xdr:to>
    <xdr:cxnSp macro="">
      <xdr:nvCxnSpPr>
        <xdr:cNvPr id="199" name="直線コネクタ 198"/>
        <xdr:cNvCxnSpPr/>
      </xdr:nvCxnSpPr>
      <xdr:spPr>
        <a:xfrm>
          <a:off x="2336800" y="14358601"/>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92615</xdr:rowOff>
    </xdr:from>
    <xdr:to>
      <xdr:col>3</xdr:col>
      <xdr:colOff>279400</xdr:colOff>
      <xdr:row>83</xdr:row>
      <xdr:rowOff>128251</xdr:rowOff>
    </xdr:to>
    <xdr:cxnSp macro="">
      <xdr:nvCxnSpPr>
        <xdr:cNvPr id="202" name="直線コネクタ 201"/>
        <xdr:cNvCxnSpPr/>
      </xdr:nvCxnSpPr>
      <xdr:spPr>
        <a:xfrm>
          <a:off x="1447800" y="14322965"/>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55204</xdr:rowOff>
    </xdr:from>
    <xdr:to>
      <xdr:col>7</xdr:col>
      <xdr:colOff>203200</xdr:colOff>
      <xdr:row>84</xdr:row>
      <xdr:rowOff>156804</xdr:rowOff>
    </xdr:to>
    <xdr:sp macro="" textlink="">
      <xdr:nvSpPr>
        <xdr:cNvPr id="212" name="円/楕円 211"/>
        <xdr:cNvSpPr/>
      </xdr:nvSpPr>
      <xdr:spPr>
        <a:xfrm>
          <a:off x="4902200" y="144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27281</xdr:rowOff>
    </xdr:from>
    <xdr:ext cx="762000" cy="259045"/>
    <xdr:sp macro="" textlink="">
      <xdr:nvSpPr>
        <xdr:cNvPr id="213" name="人件費・物件費等の状況該当値テキスト"/>
        <xdr:cNvSpPr txBox="1"/>
      </xdr:nvSpPr>
      <xdr:spPr>
        <a:xfrm>
          <a:off x="5041900" y="144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275,832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163164</xdr:rowOff>
    </xdr:from>
    <xdr:to>
      <xdr:col>6</xdr:col>
      <xdr:colOff>50800</xdr:colOff>
      <xdr:row>84</xdr:row>
      <xdr:rowOff>93314</xdr:rowOff>
    </xdr:to>
    <xdr:sp macro="" textlink="">
      <xdr:nvSpPr>
        <xdr:cNvPr id="214" name="円/楕円 213"/>
        <xdr:cNvSpPr/>
      </xdr:nvSpPr>
      <xdr:spPr>
        <a:xfrm>
          <a:off x="4064000" y="143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103491</xdr:rowOff>
    </xdr:from>
    <xdr:ext cx="736600" cy="259045"/>
    <xdr:sp macro="" textlink="">
      <xdr:nvSpPr>
        <xdr:cNvPr id="215" name="テキスト ボックス 214"/>
        <xdr:cNvSpPr txBox="1"/>
      </xdr:nvSpPr>
      <xdr:spPr>
        <a:xfrm>
          <a:off x="3733800" y="1416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260,045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94386</xdr:rowOff>
    </xdr:from>
    <xdr:to>
      <xdr:col>4</xdr:col>
      <xdr:colOff>533400</xdr:colOff>
      <xdr:row>84</xdr:row>
      <xdr:rowOff>24536</xdr:rowOff>
    </xdr:to>
    <xdr:sp macro="" textlink="">
      <xdr:nvSpPr>
        <xdr:cNvPr id="216" name="円/楕円 215"/>
        <xdr:cNvSpPr/>
      </xdr:nvSpPr>
      <xdr:spPr>
        <a:xfrm>
          <a:off x="3175000" y="143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34713</xdr:rowOff>
    </xdr:from>
    <xdr:ext cx="762000" cy="259045"/>
    <xdr:sp macro="" textlink="">
      <xdr:nvSpPr>
        <xdr:cNvPr id="217" name="テキスト ボックス 216"/>
        <xdr:cNvSpPr txBox="1"/>
      </xdr:nvSpPr>
      <xdr:spPr>
        <a:xfrm>
          <a:off x="2844800" y="140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77451</xdr:rowOff>
    </xdr:from>
    <xdr:to>
      <xdr:col>3</xdr:col>
      <xdr:colOff>330200</xdr:colOff>
      <xdr:row>84</xdr:row>
      <xdr:rowOff>7601</xdr:rowOff>
    </xdr:to>
    <xdr:sp macro="" textlink="">
      <xdr:nvSpPr>
        <xdr:cNvPr id="218" name="円/楕円 217"/>
        <xdr:cNvSpPr/>
      </xdr:nvSpPr>
      <xdr:spPr>
        <a:xfrm>
          <a:off x="2286000" y="143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17778</xdr:rowOff>
    </xdr:from>
    <xdr:ext cx="762000" cy="259045"/>
    <xdr:sp macro="" textlink="">
      <xdr:nvSpPr>
        <xdr:cNvPr id="219" name="テキスト ボックス 218"/>
        <xdr:cNvSpPr txBox="1"/>
      </xdr:nvSpPr>
      <xdr:spPr>
        <a:xfrm>
          <a:off x="1955800" y="140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238,732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41815</xdr:rowOff>
    </xdr:from>
    <xdr:to>
      <xdr:col>2</xdr:col>
      <xdr:colOff>127000</xdr:colOff>
      <xdr:row>83</xdr:row>
      <xdr:rowOff>143415</xdr:rowOff>
    </xdr:to>
    <xdr:sp macro="" textlink="">
      <xdr:nvSpPr>
        <xdr:cNvPr id="220" name="円/楕円 219"/>
        <xdr:cNvSpPr/>
      </xdr:nvSpPr>
      <xdr:spPr>
        <a:xfrm>
          <a:off x="1397000" y="142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153592</xdr:rowOff>
    </xdr:from>
    <xdr:ext cx="762000" cy="259045"/>
    <xdr:sp macro="" textlink="">
      <xdr:nvSpPr>
        <xdr:cNvPr id="221" name="テキスト ボックス 220"/>
        <xdr:cNvSpPr txBox="1"/>
      </xdr:nvSpPr>
      <xdr:spPr>
        <a:xfrm>
          <a:off x="1066800" y="1404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給与体系の見直しが遅れ、類似団体平均を上回っている。</a:t>
          </a:r>
          <a:endParaRPr kumimoji="1" lang="en-US" altLang="ja-JP" sz="1300">
            <a:latin typeface="ＭＳ Ｐゴシック"/>
          </a:endParaRPr>
        </a:p>
        <a:p>
          <a:r>
            <a:rPr kumimoji="1" lang="ja-JP" altLang="en-US" sz="1300">
              <a:latin typeface="ＭＳ Ｐゴシック"/>
            </a:rPr>
            <a:t>　現在、見直しは行われており、次年度には類似団体平均の水準まで引き下がるものと思われる。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109643</xdr:rowOff>
    </xdr:to>
    <xdr:cxnSp macro="">
      <xdr:nvCxnSpPr>
        <xdr:cNvPr id="255" name="直線コネクタ 254"/>
        <xdr:cNvCxnSpPr/>
      </xdr:nvCxnSpPr>
      <xdr:spPr>
        <a:xfrm flipV="1">
          <a:off x="16179800" y="1480608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109643</xdr:rowOff>
    </xdr:to>
    <xdr:cxnSp macro="">
      <xdr:nvCxnSpPr>
        <xdr:cNvPr id="258" name="直線コネクタ 257"/>
        <xdr:cNvCxnSpPr/>
      </xdr:nvCxnSpPr>
      <xdr:spPr>
        <a:xfrm>
          <a:off x="15290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86</xdr:row>
      <xdr:rowOff>21166</xdr:rowOff>
    </xdr:to>
    <xdr:cxnSp macro="">
      <xdr:nvCxnSpPr>
        <xdr:cNvPr id="261" name="直線コネクタ 260"/>
        <xdr:cNvCxnSpPr/>
      </xdr:nvCxnSpPr>
      <xdr:spPr>
        <a:xfrm>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88</xdr:row>
      <xdr:rowOff>40216</xdr:rowOff>
    </xdr:to>
    <xdr:cxnSp macro="">
      <xdr:nvCxnSpPr>
        <xdr:cNvPr id="264" name="直線コネクタ 263"/>
        <xdr:cNvCxnSpPr/>
      </xdr:nvCxnSpPr>
      <xdr:spPr>
        <a:xfrm flipV="1">
          <a:off x="13512800" y="14685434"/>
          <a:ext cx="8890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4" name="円/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6" name="円/楕円 275"/>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77" name="テキスト ボックス 276"/>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0" name="円/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1" name="テキスト ボックス 28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2" name="円/楕円 281"/>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3" name="テキスト ボックス 28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化対策の一環として取り組んでいる保育行政に係る職員が、定員モデルにおいて突出していることが、類似団体平均を上回る要因と考える。保育所統合が実現する段階へと移ったため、近い将来、職員数削減は実現す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49879</xdr:rowOff>
    </xdr:from>
    <xdr:to>
      <xdr:col>24</xdr:col>
      <xdr:colOff>558800</xdr:colOff>
      <xdr:row>62</xdr:row>
      <xdr:rowOff>91504</xdr:rowOff>
    </xdr:to>
    <xdr:cxnSp macro="">
      <xdr:nvCxnSpPr>
        <xdr:cNvPr id="314" name="直線コネクタ 313"/>
        <xdr:cNvCxnSpPr/>
      </xdr:nvCxnSpPr>
      <xdr:spPr>
        <a:xfrm>
          <a:off x="16179800" y="10679779"/>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29369</xdr:rowOff>
    </xdr:from>
    <xdr:to>
      <xdr:col>23</xdr:col>
      <xdr:colOff>406400</xdr:colOff>
      <xdr:row>62</xdr:row>
      <xdr:rowOff>49879</xdr:rowOff>
    </xdr:to>
    <xdr:cxnSp macro="">
      <xdr:nvCxnSpPr>
        <xdr:cNvPr id="317" name="直線コネクタ 316"/>
        <xdr:cNvCxnSpPr/>
      </xdr:nvCxnSpPr>
      <xdr:spPr>
        <a:xfrm>
          <a:off x="15290800" y="1065926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142304</xdr:rowOff>
    </xdr:from>
    <xdr:to>
      <xdr:col>22</xdr:col>
      <xdr:colOff>203200</xdr:colOff>
      <xdr:row>62</xdr:row>
      <xdr:rowOff>29369</xdr:rowOff>
    </xdr:to>
    <xdr:cxnSp macro="">
      <xdr:nvCxnSpPr>
        <xdr:cNvPr id="320" name="直線コネクタ 319"/>
        <xdr:cNvCxnSpPr/>
      </xdr:nvCxnSpPr>
      <xdr:spPr>
        <a:xfrm>
          <a:off x="14401800" y="10600754"/>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89218</xdr:rowOff>
    </xdr:from>
    <xdr:to>
      <xdr:col>21</xdr:col>
      <xdr:colOff>0</xdr:colOff>
      <xdr:row>61</xdr:row>
      <xdr:rowOff>142304</xdr:rowOff>
    </xdr:to>
    <xdr:cxnSp macro="">
      <xdr:nvCxnSpPr>
        <xdr:cNvPr id="323" name="直線コネクタ 322"/>
        <xdr:cNvCxnSpPr/>
      </xdr:nvCxnSpPr>
      <xdr:spPr>
        <a:xfrm>
          <a:off x="13512800" y="105476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40704</xdr:rowOff>
    </xdr:from>
    <xdr:to>
      <xdr:col>24</xdr:col>
      <xdr:colOff>609600</xdr:colOff>
      <xdr:row>62</xdr:row>
      <xdr:rowOff>142304</xdr:rowOff>
    </xdr:to>
    <xdr:sp macro="" textlink="">
      <xdr:nvSpPr>
        <xdr:cNvPr id="333" name="円/楕円 332"/>
        <xdr:cNvSpPr/>
      </xdr:nvSpPr>
      <xdr:spPr>
        <a:xfrm>
          <a:off x="16967200" y="106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12781</xdr:rowOff>
    </xdr:from>
    <xdr:ext cx="762000" cy="259045"/>
    <xdr:sp macro="" textlink="">
      <xdr:nvSpPr>
        <xdr:cNvPr id="334" name="定員管理の状況該当値テキスト"/>
        <xdr:cNvSpPr txBox="1"/>
      </xdr:nvSpPr>
      <xdr:spPr>
        <a:xfrm>
          <a:off x="17106900" y="1064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170529</xdr:rowOff>
    </xdr:from>
    <xdr:to>
      <xdr:col>23</xdr:col>
      <xdr:colOff>457200</xdr:colOff>
      <xdr:row>62</xdr:row>
      <xdr:rowOff>100679</xdr:rowOff>
    </xdr:to>
    <xdr:sp macro="" textlink="">
      <xdr:nvSpPr>
        <xdr:cNvPr id="335" name="円/楕円 334"/>
        <xdr:cNvSpPr/>
      </xdr:nvSpPr>
      <xdr:spPr>
        <a:xfrm>
          <a:off x="16129000" y="10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85456</xdr:rowOff>
    </xdr:from>
    <xdr:ext cx="736600" cy="259045"/>
    <xdr:sp macro="" textlink="">
      <xdr:nvSpPr>
        <xdr:cNvPr id="336" name="テキスト ボックス 335"/>
        <xdr:cNvSpPr txBox="1"/>
      </xdr:nvSpPr>
      <xdr:spPr>
        <a:xfrm>
          <a:off x="15798800" y="1071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150019</xdr:rowOff>
    </xdr:from>
    <xdr:to>
      <xdr:col>22</xdr:col>
      <xdr:colOff>254000</xdr:colOff>
      <xdr:row>62</xdr:row>
      <xdr:rowOff>80169</xdr:rowOff>
    </xdr:to>
    <xdr:sp macro="" textlink="">
      <xdr:nvSpPr>
        <xdr:cNvPr id="337" name="円/楕円 336"/>
        <xdr:cNvSpPr/>
      </xdr:nvSpPr>
      <xdr:spPr>
        <a:xfrm>
          <a:off x="15240000" y="106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64946</xdr:rowOff>
    </xdr:from>
    <xdr:ext cx="762000" cy="259045"/>
    <xdr:sp macro="" textlink="">
      <xdr:nvSpPr>
        <xdr:cNvPr id="338" name="テキスト ボックス 337"/>
        <xdr:cNvSpPr txBox="1"/>
      </xdr:nvSpPr>
      <xdr:spPr>
        <a:xfrm>
          <a:off x="14909800" y="10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91504</xdr:rowOff>
    </xdr:from>
    <xdr:to>
      <xdr:col>21</xdr:col>
      <xdr:colOff>50800</xdr:colOff>
      <xdr:row>62</xdr:row>
      <xdr:rowOff>21654</xdr:rowOff>
    </xdr:to>
    <xdr:sp macro="" textlink="">
      <xdr:nvSpPr>
        <xdr:cNvPr id="339" name="円/楕円 338"/>
        <xdr:cNvSpPr/>
      </xdr:nvSpPr>
      <xdr:spPr>
        <a:xfrm>
          <a:off x="14351000" y="105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6431</xdr:rowOff>
    </xdr:from>
    <xdr:ext cx="762000" cy="259045"/>
    <xdr:sp macro="" textlink="">
      <xdr:nvSpPr>
        <xdr:cNvPr id="340" name="テキスト ボックス 339"/>
        <xdr:cNvSpPr txBox="1"/>
      </xdr:nvSpPr>
      <xdr:spPr>
        <a:xfrm>
          <a:off x="14020800" y="106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41" name="円/楕円 340"/>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42" name="テキスト ボックス 341"/>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通年取り組んできた町債発行の抑制や有利債に限定した町債の発行により、少しずつではあるが改善している。</a:t>
          </a:r>
          <a:endParaRPr kumimoji="1" lang="en-US" altLang="ja-JP" sz="1300">
            <a:latin typeface="ＭＳ Ｐゴシック"/>
          </a:endParaRPr>
        </a:p>
        <a:p>
          <a:r>
            <a:rPr kumimoji="1" lang="ja-JP" altLang="en-US" sz="1300">
              <a:latin typeface="ＭＳ Ｐゴシック"/>
            </a:rPr>
            <a:t>　数年間にわたって集中的に実施してきた防災対策事業は、平成</a:t>
          </a:r>
          <a:r>
            <a:rPr kumimoji="1" lang="en-US" altLang="ja-JP" sz="1300">
              <a:latin typeface="ＭＳ Ｐゴシック"/>
            </a:rPr>
            <a:t>28</a:t>
          </a:r>
          <a:r>
            <a:rPr kumimoji="1" lang="ja-JP" altLang="en-US" sz="1300">
              <a:latin typeface="ＭＳ Ｐゴシック"/>
            </a:rPr>
            <a:t>年度をもって一定整備は完了したものの、保育所統合や町営住宅の建設など大型事業が控えていることから、それ以外については重要度、緊急度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109982</xdr:rowOff>
    </xdr:to>
    <xdr:cxnSp macro="">
      <xdr:nvCxnSpPr>
        <xdr:cNvPr id="373" name="直線コネクタ 372"/>
        <xdr:cNvCxnSpPr/>
      </xdr:nvCxnSpPr>
      <xdr:spPr>
        <a:xfrm flipV="1">
          <a:off x="16179800" y="707186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42</xdr:row>
      <xdr:rowOff>35052</xdr:rowOff>
    </xdr:to>
    <xdr:cxnSp macro="">
      <xdr:nvCxnSpPr>
        <xdr:cNvPr id="376" name="直線コネクタ 375"/>
        <xdr:cNvCxnSpPr/>
      </xdr:nvCxnSpPr>
      <xdr:spPr>
        <a:xfrm flipV="1">
          <a:off x="15290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117094</xdr:rowOff>
    </xdr:to>
    <xdr:cxnSp macro="">
      <xdr:nvCxnSpPr>
        <xdr:cNvPr id="379" name="直線コネクタ 378"/>
        <xdr:cNvCxnSpPr/>
      </xdr:nvCxnSpPr>
      <xdr:spPr>
        <a:xfrm flipV="1">
          <a:off x="14401800" y="72359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146050</xdr:rowOff>
    </xdr:to>
    <xdr:cxnSp macro="">
      <xdr:nvCxnSpPr>
        <xdr:cNvPr id="382" name="直線コネクタ 381"/>
        <xdr:cNvCxnSpPr/>
      </xdr:nvCxnSpPr>
      <xdr:spPr>
        <a:xfrm flipV="1">
          <a:off x="13512800" y="731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3"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4" name="円/楕円 393"/>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95" name="テキスト ボックス 394"/>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6" name="円/楕円 395"/>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97" name="テキスト ボックス 396"/>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398" name="円/楕円 397"/>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399" name="テキスト ボックス 398"/>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0" name="円/楕円 39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1" name="テキスト ボックス 400"/>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類似団体平均を上回る結果となったが、ふるさと納税の積立等による充当可能基金が増となり比率は改善している。</a:t>
          </a:r>
          <a:endParaRPr kumimoji="1" lang="en-US" altLang="ja-JP" sz="1300">
            <a:latin typeface="ＭＳ Ｐゴシック"/>
          </a:endParaRPr>
        </a:p>
        <a:p>
          <a:r>
            <a:rPr kumimoji="1" lang="ja-JP" altLang="en-US" sz="1300">
              <a:latin typeface="ＭＳ Ｐゴシック"/>
            </a:rPr>
            <a:t>　防災対策事業の積極的な取組みにより、一時的に地方債現在高が増となっているが、繰上償還の実施など今後も公債費等義務的経費削減を中心とする行財政改革を進め、財政の健全化に努める。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43434</xdr:rowOff>
    </xdr:from>
    <xdr:to>
      <xdr:col>24</xdr:col>
      <xdr:colOff>558800</xdr:colOff>
      <xdr:row>15</xdr:row>
      <xdr:rowOff>63542</xdr:rowOff>
    </xdr:to>
    <xdr:cxnSp macro="">
      <xdr:nvCxnSpPr>
        <xdr:cNvPr id="435" name="直線コネクタ 434"/>
        <xdr:cNvCxnSpPr/>
      </xdr:nvCxnSpPr>
      <xdr:spPr>
        <a:xfrm flipV="1">
          <a:off x="16179800" y="261518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16</xdr:row>
      <xdr:rowOff>1482</xdr:rowOff>
    </xdr:to>
    <xdr:cxnSp macro="">
      <xdr:nvCxnSpPr>
        <xdr:cNvPr id="438" name="直線コネクタ 437"/>
        <xdr:cNvCxnSpPr/>
      </xdr:nvCxnSpPr>
      <xdr:spPr>
        <a:xfrm flipV="1">
          <a:off x="15290800" y="2635292"/>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115020</xdr:rowOff>
    </xdr:from>
    <xdr:to>
      <xdr:col>22</xdr:col>
      <xdr:colOff>203200</xdr:colOff>
      <xdr:row>16</xdr:row>
      <xdr:rowOff>1482</xdr:rowOff>
    </xdr:to>
    <xdr:cxnSp macro="">
      <xdr:nvCxnSpPr>
        <xdr:cNvPr id="441" name="直線コネクタ 440"/>
        <xdr:cNvCxnSpPr/>
      </xdr:nvCxnSpPr>
      <xdr:spPr>
        <a:xfrm>
          <a:off x="14401800" y="26867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16</xdr:row>
      <xdr:rowOff>110871</xdr:rowOff>
    </xdr:to>
    <xdr:cxnSp macro="">
      <xdr:nvCxnSpPr>
        <xdr:cNvPr id="444" name="直線コネクタ 443"/>
        <xdr:cNvCxnSpPr/>
      </xdr:nvCxnSpPr>
      <xdr:spPr>
        <a:xfrm flipV="1">
          <a:off x="13512800" y="2686770"/>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164084</xdr:rowOff>
    </xdr:from>
    <xdr:to>
      <xdr:col>24</xdr:col>
      <xdr:colOff>609600</xdr:colOff>
      <xdr:row>15</xdr:row>
      <xdr:rowOff>94234</xdr:rowOff>
    </xdr:to>
    <xdr:sp macro="" textlink="">
      <xdr:nvSpPr>
        <xdr:cNvPr id="454" name="円/楕円 453"/>
        <xdr:cNvSpPr/>
      </xdr:nvSpPr>
      <xdr:spPr>
        <a:xfrm>
          <a:off x="169672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136161</xdr:rowOff>
    </xdr:from>
    <xdr:ext cx="762000" cy="259045"/>
    <xdr:sp macro="" textlink="">
      <xdr:nvSpPr>
        <xdr:cNvPr id="455" name="将来負担の状況該当値テキスト"/>
        <xdr:cNvSpPr txBox="1"/>
      </xdr:nvSpPr>
      <xdr:spPr>
        <a:xfrm>
          <a:off x="17106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56" name="円/楕円 455"/>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99119</xdr:rowOff>
    </xdr:from>
    <xdr:ext cx="736600" cy="259045"/>
    <xdr:sp macro="" textlink="">
      <xdr:nvSpPr>
        <xdr:cNvPr id="457" name="テキスト ボックス 456"/>
        <xdr:cNvSpPr txBox="1"/>
      </xdr:nvSpPr>
      <xdr:spPr>
        <a:xfrm>
          <a:off x="15798800" y="26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122132</xdr:rowOff>
    </xdr:from>
    <xdr:to>
      <xdr:col>22</xdr:col>
      <xdr:colOff>254000</xdr:colOff>
      <xdr:row>16</xdr:row>
      <xdr:rowOff>52282</xdr:rowOff>
    </xdr:to>
    <xdr:sp macro="" textlink="">
      <xdr:nvSpPr>
        <xdr:cNvPr id="458" name="円/楕円 457"/>
        <xdr:cNvSpPr/>
      </xdr:nvSpPr>
      <xdr:spPr>
        <a:xfrm>
          <a:off x="15240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37059</xdr:rowOff>
    </xdr:from>
    <xdr:ext cx="762000" cy="259045"/>
    <xdr:sp macro="" textlink="">
      <xdr:nvSpPr>
        <xdr:cNvPr id="459" name="テキスト ボックス 458"/>
        <xdr:cNvSpPr txBox="1"/>
      </xdr:nvSpPr>
      <xdr:spPr>
        <a:xfrm>
          <a:off x="14909800" y="27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60" name="円/楕円 459"/>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150597</xdr:rowOff>
    </xdr:from>
    <xdr:ext cx="762000" cy="259045"/>
    <xdr:sp macro="" textlink="">
      <xdr:nvSpPr>
        <xdr:cNvPr id="461" name="テキスト ボックス 460"/>
        <xdr:cNvSpPr txBox="1"/>
      </xdr:nvSpPr>
      <xdr:spPr>
        <a:xfrm>
          <a:off x="14020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60071</xdr:rowOff>
    </xdr:from>
    <xdr:to>
      <xdr:col>19</xdr:col>
      <xdr:colOff>533400</xdr:colOff>
      <xdr:row>16</xdr:row>
      <xdr:rowOff>161671</xdr:rowOff>
    </xdr:to>
    <xdr:sp macro="" textlink="">
      <xdr:nvSpPr>
        <xdr:cNvPr id="462" name="円/楕円 461"/>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146448</xdr:rowOff>
    </xdr:from>
    <xdr:ext cx="762000" cy="259045"/>
    <xdr:sp macro="" textlink="">
      <xdr:nvSpPr>
        <xdr:cNvPr id="463" name="テキスト ボックス 462"/>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類似団体平均と比べて高い水準にある。これは、保育所の運営を直営で行っているために、職員数が類似団体平均と比較して多いことが主な要因であり、行政サービスの提供方法の差異によるものと言える。</a:t>
          </a:r>
          <a:endParaRPr kumimoji="1" lang="en-US" altLang="ja-JP" sz="1300">
            <a:latin typeface="ＭＳ Ｐゴシック"/>
          </a:endParaRPr>
        </a:p>
        <a:p>
          <a:r>
            <a:rPr kumimoji="1" lang="ja-JP" altLang="en-US" sz="1300">
              <a:latin typeface="ＭＳ Ｐゴシック"/>
            </a:rPr>
            <a:t>　今後、保育所が統合されれば人件費は抑制される。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143002</xdr:rowOff>
    </xdr:to>
    <xdr:cxnSp macro="">
      <xdr:nvCxnSpPr>
        <xdr:cNvPr id="64" name="直線コネクタ 63"/>
        <xdr:cNvCxnSpPr/>
      </xdr:nvCxnSpPr>
      <xdr:spPr>
        <a:xfrm flipV="1">
          <a:off x="3987800" y="6482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3556</xdr:rowOff>
    </xdr:to>
    <xdr:cxnSp macro="">
      <xdr:nvCxnSpPr>
        <xdr:cNvPr id="67" name="直線コネクタ 66"/>
        <xdr:cNvCxnSpPr/>
      </xdr:nvCxnSpPr>
      <xdr:spPr>
        <a:xfrm flipV="1">
          <a:off x="3098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38</xdr:row>
      <xdr:rowOff>3556</xdr:rowOff>
    </xdr:to>
    <xdr:cxnSp macro="">
      <xdr:nvCxnSpPr>
        <xdr:cNvPr id="70" name="直線コネクタ 69"/>
        <xdr:cNvCxnSpPr/>
      </xdr:nvCxnSpPr>
      <xdr:spPr>
        <a:xfrm>
          <a:off x="2209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143002</xdr:rowOff>
    </xdr:from>
    <xdr:to>
      <xdr:col>3</xdr:col>
      <xdr:colOff>142875</xdr:colOff>
      <xdr:row>37</xdr:row>
      <xdr:rowOff>170434</xdr:rowOff>
    </xdr:to>
    <xdr:cxnSp macro="">
      <xdr:nvCxnSpPr>
        <xdr:cNvPr id="73" name="直線コネクタ 72"/>
        <xdr:cNvCxnSpPr/>
      </xdr:nvCxnSpPr>
      <xdr:spPr>
        <a:xfrm flipV="1">
          <a:off x="1320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92202</xdr:rowOff>
    </xdr:from>
    <xdr:to>
      <xdr:col>3</xdr:col>
      <xdr:colOff>193675</xdr:colOff>
      <xdr:row>38</xdr:row>
      <xdr:rowOff>22352</xdr:rowOff>
    </xdr:to>
    <xdr:sp macro="" textlink="">
      <xdr:nvSpPr>
        <xdr:cNvPr id="89" name="円/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物件費は、決算額において大きな割合を占めているが、過疎対策事業債（ソフト分）を充当しているため、経常収支比率は類似団体を下回っている。</a:t>
          </a:r>
          <a:endParaRPr kumimoji="1" lang="en-US" altLang="ja-JP" sz="1300">
            <a:latin typeface="ＭＳ Ｐゴシック"/>
          </a:endParaRPr>
        </a:p>
        <a:p>
          <a:r>
            <a:rPr kumimoji="1" lang="ja-JP" altLang="en-US" sz="1300">
              <a:latin typeface="ＭＳ Ｐゴシック"/>
            </a:rPr>
            <a:t>　今後は、人件費等の抑制や行政組織の見直しを行う上で、業務の外部委託等により上昇していくと想定されるため、人件費と物件費を合わせた経常収支比率の改善に努める。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100330</xdr:rowOff>
    </xdr:to>
    <xdr:cxnSp macro="">
      <xdr:nvCxnSpPr>
        <xdr:cNvPr id="125" name="直線コネクタ 124"/>
        <xdr:cNvCxnSpPr/>
      </xdr:nvCxnSpPr>
      <xdr:spPr>
        <a:xfrm>
          <a:off x="15671800" y="262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54610</xdr:rowOff>
    </xdr:to>
    <xdr:cxnSp macro="">
      <xdr:nvCxnSpPr>
        <xdr:cNvPr id="128" name="直線コネクタ 127"/>
        <xdr:cNvCxnSpPr/>
      </xdr:nvCxnSpPr>
      <xdr:spPr>
        <a:xfrm>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16510</xdr:rowOff>
    </xdr:to>
    <xdr:cxnSp macro="">
      <xdr:nvCxnSpPr>
        <xdr:cNvPr id="131" name="直線コネクタ 130"/>
        <xdr:cNvCxnSpPr/>
      </xdr:nvCxnSpPr>
      <xdr:spPr>
        <a:xfrm>
          <a:off x="13893800" y="252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127000</xdr:rowOff>
    </xdr:to>
    <xdr:cxnSp macro="">
      <xdr:nvCxnSpPr>
        <xdr:cNvPr id="134" name="直線コネクタ 133"/>
        <xdr:cNvCxnSpPr/>
      </xdr:nvCxnSpPr>
      <xdr:spPr>
        <a:xfrm>
          <a:off x="13004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類似団体平均と比べて低い水準にある。これは、町独自の扶助が比較的少なく、法令に伴うものが大半を占めるためである。</a:t>
          </a:r>
          <a:endParaRPr kumimoji="1" lang="en-US" altLang="ja-JP" sz="1300">
            <a:latin typeface="ＭＳ Ｐゴシック"/>
          </a:endParaRPr>
        </a:p>
        <a:p>
          <a:r>
            <a:rPr kumimoji="1" lang="ja-JP" altLang="en-US" sz="1300">
              <a:latin typeface="ＭＳ Ｐゴシック"/>
            </a:rPr>
            <a:t>　今後、社会保障費用の増加が見込まれ、町政への影響が大きくなることから、国の動向に注視していく必要がある。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86178</xdr:rowOff>
    </xdr:to>
    <xdr:cxnSp macro="">
      <xdr:nvCxnSpPr>
        <xdr:cNvPr id="187" name="直線コネクタ 186"/>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86178</xdr:rowOff>
    </xdr:to>
    <xdr:cxnSp macro="">
      <xdr:nvCxnSpPr>
        <xdr:cNvPr id="190" name="直線コネクタ 189"/>
        <xdr:cNvCxnSpPr/>
      </xdr:nvCxnSpPr>
      <xdr:spPr>
        <a:xfrm flipV="1">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3" name="直線コネクタ 192"/>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6" name="直線コネクタ 195"/>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7"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2" name="円/楕円 211"/>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3" name="テキスト ボックス 21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5" name="テキスト ボックス 21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その他に係る経常収支比率についても類似団体平均を下回っている。</a:t>
          </a:r>
          <a:endParaRPr kumimoji="1" lang="en-US" altLang="ja-JP" sz="1300">
            <a:latin typeface="ＭＳ Ｐゴシック"/>
          </a:endParaRPr>
        </a:p>
        <a:p>
          <a:r>
            <a:rPr kumimoji="1" lang="ja-JP" altLang="en-US" sz="1300">
              <a:latin typeface="ＭＳ Ｐゴシック"/>
            </a:rPr>
            <a:t>　施設の老朽化に伴う維持補修費は、少しずつではあるが増加している。不要な施設の処分や、施設の集約化に取り組み、これらの経費のみならず、維持管理費用の削減にも繋げ、物件費についても抑制する。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127000</xdr:rowOff>
    </xdr:to>
    <xdr:cxnSp macro="">
      <xdr:nvCxnSpPr>
        <xdr:cNvPr id="243" name="直線コネクタ 242"/>
        <xdr:cNvCxnSpPr/>
      </xdr:nvCxnSpPr>
      <xdr:spPr>
        <a:xfrm>
          <a:off x="15671800" y="9888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18415</xdr:rowOff>
    </xdr:to>
    <xdr:cxnSp macro="">
      <xdr:nvCxnSpPr>
        <xdr:cNvPr id="246" name="直線コネクタ 245"/>
        <xdr:cNvCxnSpPr/>
      </xdr:nvCxnSpPr>
      <xdr:spPr>
        <a:xfrm flipV="1">
          <a:off x="14782800" y="9888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18415</xdr:rowOff>
    </xdr:from>
    <xdr:to>
      <xdr:col>21</xdr:col>
      <xdr:colOff>361950</xdr:colOff>
      <xdr:row>58</xdr:row>
      <xdr:rowOff>18415</xdr:rowOff>
    </xdr:to>
    <xdr:cxnSp macro="">
      <xdr:nvCxnSpPr>
        <xdr:cNvPr id="249" name="直線コネクタ 248"/>
        <xdr:cNvCxnSpPr/>
      </xdr:nvCxnSpPr>
      <xdr:spPr>
        <a:xfrm>
          <a:off x="13893800" y="9962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18415</xdr:rowOff>
    </xdr:from>
    <xdr:to>
      <xdr:col>20</xdr:col>
      <xdr:colOff>158750</xdr:colOff>
      <xdr:row>58</xdr:row>
      <xdr:rowOff>18415</xdr:rowOff>
    </xdr:to>
    <xdr:cxnSp macro="">
      <xdr:nvCxnSpPr>
        <xdr:cNvPr id="252" name="直線コネクタ 251"/>
        <xdr:cNvCxnSpPr/>
      </xdr:nvCxnSpPr>
      <xdr:spPr>
        <a:xfrm>
          <a:off x="13004800" y="9962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76200</xdr:rowOff>
    </xdr:from>
    <xdr:to>
      <xdr:col>24</xdr:col>
      <xdr:colOff>82550</xdr:colOff>
      <xdr:row>58</xdr:row>
      <xdr:rowOff>6350</xdr:rowOff>
    </xdr:to>
    <xdr:sp macro="" textlink="">
      <xdr:nvSpPr>
        <xdr:cNvPr id="262" name="円/楕円 26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92727</xdr:rowOff>
    </xdr:from>
    <xdr:ext cx="762000" cy="259045"/>
    <xdr:sp macro="" textlink="">
      <xdr:nvSpPr>
        <xdr:cNvPr id="263"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4" name="円/楕円 26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5097</xdr:rowOff>
    </xdr:from>
    <xdr:ext cx="736600" cy="259045"/>
    <xdr:sp macro="" textlink="">
      <xdr:nvSpPr>
        <xdr:cNvPr id="265" name="テキスト ボックス 264"/>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139065</xdr:rowOff>
    </xdr:from>
    <xdr:to>
      <xdr:col>21</xdr:col>
      <xdr:colOff>412750</xdr:colOff>
      <xdr:row>58</xdr:row>
      <xdr:rowOff>69215</xdr:rowOff>
    </xdr:to>
    <xdr:sp macro="" textlink="">
      <xdr:nvSpPr>
        <xdr:cNvPr id="266" name="円/楕円 265"/>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79392</xdr:rowOff>
    </xdr:from>
    <xdr:ext cx="762000" cy="259045"/>
    <xdr:sp macro="" textlink="">
      <xdr:nvSpPr>
        <xdr:cNvPr id="267" name="テキスト ボックス 266"/>
        <xdr:cNvSpPr txBox="1"/>
      </xdr:nvSpPr>
      <xdr:spPr>
        <a:xfrm>
          <a:off x="14401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139065</xdr:rowOff>
    </xdr:from>
    <xdr:to>
      <xdr:col>20</xdr:col>
      <xdr:colOff>209550</xdr:colOff>
      <xdr:row>58</xdr:row>
      <xdr:rowOff>69215</xdr:rowOff>
    </xdr:to>
    <xdr:sp macro="" textlink="">
      <xdr:nvSpPr>
        <xdr:cNvPr id="268" name="円/楕円 267"/>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53992</xdr:rowOff>
    </xdr:from>
    <xdr:ext cx="762000" cy="259045"/>
    <xdr:sp macro="" textlink="">
      <xdr:nvSpPr>
        <xdr:cNvPr id="269" name="テキスト ボックス 268"/>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139065</xdr:rowOff>
    </xdr:from>
    <xdr:to>
      <xdr:col>19</xdr:col>
      <xdr:colOff>6350</xdr:colOff>
      <xdr:row>58</xdr:row>
      <xdr:rowOff>69215</xdr:rowOff>
    </xdr:to>
    <xdr:sp macro="" textlink="">
      <xdr:nvSpPr>
        <xdr:cNvPr id="270" name="円/楕円 269"/>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53992</xdr:rowOff>
    </xdr:from>
    <xdr:ext cx="762000" cy="259045"/>
    <xdr:sp macro="" textlink="">
      <xdr:nvSpPr>
        <xdr:cNvPr id="271" name="テキスト ボックス 270"/>
        <xdr:cNvSpPr txBox="1"/>
      </xdr:nvSpPr>
      <xdr:spPr>
        <a:xfrm>
          <a:off x="12623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類似団体平均と比べて低い水準にある。これは、各種団体への補助金を毎年度実績調査し、不適当な補助金の見直しや廃止を行ってきた成果と言える。</a:t>
          </a:r>
          <a:endParaRPr kumimoji="1" lang="en-US" altLang="ja-JP" sz="1300">
            <a:latin typeface="ＭＳ Ｐゴシック"/>
          </a:endParaRPr>
        </a:p>
        <a:p>
          <a:r>
            <a:rPr kumimoji="1" lang="ja-JP" altLang="en-US" sz="1300">
              <a:latin typeface="ＭＳ Ｐゴシック"/>
            </a:rPr>
            <a:t>　病院事業会計への繰出金や一部事務組合に対する負担金など抑制にも限度があるが、今後も平均以下を維持できるよう努める。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145288</xdr:rowOff>
    </xdr:to>
    <xdr:cxnSp macro="">
      <xdr:nvCxnSpPr>
        <xdr:cNvPr id="301" name="直線コネクタ 300"/>
        <xdr:cNvCxnSpPr/>
      </xdr:nvCxnSpPr>
      <xdr:spPr>
        <a:xfrm>
          <a:off x="15671800" y="62763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04" name="直線コネクタ 303"/>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99568</xdr:rowOff>
    </xdr:to>
    <xdr:cxnSp macro="">
      <xdr:nvCxnSpPr>
        <xdr:cNvPr id="307" name="直線コネクタ 306"/>
        <xdr:cNvCxnSpPr/>
      </xdr:nvCxnSpPr>
      <xdr:spPr>
        <a:xfrm>
          <a:off x="13893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81280</xdr:rowOff>
    </xdr:to>
    <xdr:cxnSp macro="">
      <xdr:nvCxnSpPr>
        <xdr:cNvPr id="310" name="直線コネクタ 309"/>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0" name="円/楕円 31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2" name="円/楕円 32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3" name="テキスト ボックス 32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4" name="円/楕円 32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5" name="テキスト ボックス 32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6" name="円/楕円 32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7" name="テキスト ボックス 32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8" name="円/楕円 32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9" name="テキスト ボックス 32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年々改善はしているものの、類似団体内では下位に位置する結果となった。</a:t>
          </a:r>
          <a:endParaRPr kumimoji="1" lang="en-US" altLang="ja-JP" sz="1300">
            <a:latin typeface="ＭＳ Ｐゴシック"/>
          </a:endParaRPr>
        </a:p>
        <a:p>
          <a:r>
            <a:rPr kumimoji="1" lang="ja-JP" altLang="en-US" sz="1300">
              <a:latin typeface="ＭＳ Ｐゴシック"/>
            </a:rPr>
            <a:t>　毎年度、事業の廃止や延期などで、借入額が償還額を超えないよう努めてきたが、緊急度の高い防災対策事業を集中的に実施してきたことで、比率は上昇傾向に転ずるものと思われる。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78</xdr:row>
      <xdr:rowOff>168148</xdr:rowOff>
    </xdr:to>
    <xdr:cxnSp macro="">
      <xdr:nvCxnSpPr>
        <xdr:cNvPr id="359" name="直線コネクタ 358"/>
        <xdr:cNvCxnSpPr/>
      </xdr:nvCxnSpPr>
      <xdr:spPr>
        <a:xfrm>
          <a:off x="3987800" y="13527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79</xdr:row>
      <xdr:rowOff>37846</xdr:rowOff>
    </xdr:to>
    <xdr:cxnSp macro="">
      <xdr:nvCxnSpPr>
        <xdr:cNvPr id="362" name="直線コネクタ 361"/>
        <xdr:cNvCxnSpPr/>
      </xdr:nvCxnSpPr>
      <xdr:spPr>
        <a:xfrm flipV="1">
          <a:off x="3098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101854</xdr:rowOff>
    </xdr:to>
    <xdr:cxnSp macro="">
      <xdr:nvCxnSpPr>
        <xdr:cNvPr id="365" name="直線コネクタ 364"/>
        <xdr:cNvCxnSpPr/>
      </xdr:nvCxnSpPr>
      <xdr:spPr>
        <a:xfrm flipV="1">
          <a:off x="2209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80</xdr:row>
      <xdr:rowOff>3556</xdr:rowOff>
    </xdr:to>
    <xdr:cxnSp macro="">
      <xdr:nvCxnSpPr>
        <xdr:cNvPr id="368" name="直線コネクタ 367"/>
        <xdr:cNvCxnSpPr/>
      </xdr:nvCxnSpPr>
      <xdr:spPr>
        <a:xfrm flipV="1">
          <a:off x="1320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78" name="円/楕円 377"/>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79"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0" name="円/楕円 379"/>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1" name="テキスト ボックス 380"/>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2" name="円/楕円 381"/>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3" name="テキスト ボックス 382"/>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84" name="円/楕円 383"/>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5" name="テキスト ボックス 384"/>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86" name="円/楕円 385"/>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87" name="テキスト ボックス 386"/>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公債費以外の経常収支比率は、人件費を除き類似団体平均を下回っている。</a:t>
          </a:r>
          <a:endParaRPr kumimoji="1" lang="en-US" altLang="ja-JP" sz="1300">
            <a:latin typeface="ＭＳ Ｐゴシック"/>
          </a:endParaRPr>
        </a:p>
        <a:p>
          <a:r>
            <a:rPr kumimoji="1" lang="ja-JP" altLang="en-US" sz="1300">
              <a:latin typeface="ＭＳ Ｐゴシック"/>
            </a:rPr>
            <a:t>　経常的な経費がほぼ横ばい状態の中で、</a:t>
          </a:r>
          <a:r>
            <a:rPr kumimoji="1" lang="en-US" altLang="ja-JP" sz="1300">
              <a:latin typeface="ＭＳ Ｐゴシック"/>
            </a:rPr>
            <a:t>27</a:t>
          </a:r>
          <a:r>
            <a:rPr kumimoji="1" lang="ja-JP" altLang="en-US" sz="1300">
              <a:latin typeface="ＭＳ Ｐゴシック"/>
            </a:rPr>
            <a:t>国勢調査人口への置き換えによる普通交付税の減等、歳入経常一般財源が</a:t>
          </a:r>
          <a:r>
            <a:rPr kumimoji="1" lang="en-US" altLang="ja-JP" sz="1300">
              <a:latin typeface="ＭＳ Ｐゴシック"/>
            </a:rPr>
            <a:t>2.6</a:t>
          </a:r>
          <a:r>
            <a:rPr kumimoji="1" lang="ja-JP" altLang="en-US" sz="1300">
              <a:latin typeface="ＭＳ Ｐゴシック"/>
            </a:rPr>
            <a:t>％減となったことが、今年度比率が上昇した要因となっている。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24130</xdr:rowOff>
    </xdr:to>
    <xdr:cxnSp macro="">
      <xdr:nvCxnSpPr>
        <xdr:cNvPr id="420" name="直線コネクタ 419"/>
        <xdr:cNvCxnSpPr/>
      </xdr:nvCxnSpPr>
      <xdr:spPr>
        <a:xfrm>
          <a:off x="15671800" y="129819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76</xdr:row>
      <xdr:rowOff>16511</xdr:rowOff>
    </xdr:to>
    <xdr:cxnSp macro="">
      <xdr:nvCxnSpPr>
        <xdr:cNvPr id="423" name="直線コネクタ 422"/>
        <xdr:cNvCxnSpPr/>
      </xdr:nvCxnSpPr>
      <xdr:spPr>
        <a:xfrm flipV="1">
          <a:off x="14782800" y="1298194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76</xdr:row>
      <xdr:rowOff>16511</xdr:rowOff>
    </xdr:to>
    <xdr:cxnSp macro="">
      <xdr:nvCxnSpPr>
        <xdr:cNvPr id="426" name="直線コネクタ 425"/>
        <xdr:cNvCxnSpPr/>
      </xdr:nvCxnSpPr>
      <xdr:spPr>
        <a:xfrm>
          <a:off x="13893800" y="129514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92710</xdr:rowOff>
    </xdr:to>
    <xdr:cxnSp macro="">
      <xdr:nvCxnSpPr>
        <xdr:cNvPr id="429" name="直線コネクタ 428"/>
        <xdr:cNvCxnSpPr/>
      </xdr:nvCxnSpPr>
      <xdr:spPr>
        <a:xfrm>
          <a:off x="13004800" y="1294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39" name="円/楕円 438"/>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40"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1" name="円/楕円 440"/>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42" name="テキスト ボックス 441"/>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43" name="円/楕円 442"/>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44" name="テキスト ボックス 443"/>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45" name="円/楕円 44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6" name="テキスト ボックス 44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47" name="円/楕円 446"/>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48" name="テキスト ボックス 447"/>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11022</xdr:rowOff>
    </xdr:from>
    <xdr:to>
      <xdr:col>4</xdr:col>
      <xdr:colOff>1117600</xdr:colOff>
      <xdr:row>17</xdr:row>
      <xdr:rowOff>16771</xdr:rowOff>
    </xdr:to>
    <xdr:cxnSp macro="">
      <xdr:nvCxnSpPr>
        <xdr:cNvPr id="46" name="直線コネクタ 45"/>
        <xdr:cNvCxnSpPr/>
      </xdr:nvCxnSpPr>
      <xdr:spPr bwMode="auto">
        <a:xfrm flipV="1">
          <a:off x="5003800" y="2973297"/>
          <a:ext cx="647700" cy="5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16771</xdr:rowOff>
    </xdr:from>
    <xdr:to>
      <xdr:col>4</xdr:col>
      <xdr:colOff>469900</xdr:colOff>
      <xdr:row>17</xdr:row>
      <xdr:rowOff>63560</xdr:rowOff>
    </xdr:to>
    <xdr:cxnSp macro="">
      <xdr:nvCxnSpPr>
        <xdr:cNvPr id="49" name="直線コネクタ 48"/>
        <xdr:cNvCxnSpPr/>
      </xdr:nvCxnSpPr>
      <xdr:spPr bwMode="auto">
        <a:xfrm flipV="1">
          <a:off x="4305300" y="2979046"/>
          <a:ext cx="698500" cy="4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63560</xdr:rowOff>
    </xdr:from>
    <xdr:to>
      <xdr:col>3</xdr:col>
      <xdr:colOff>904875</xdr:colOff>
      <xdr:row>17</xdr:row>
      <xdr:rowOff>89209</xdr:rowOff>
    </xdr:to>
    <xdr:cxnSp macro="">
      <xdr:nvCxnSpPr>
        <xdr:cNvPr id="52" name="直線コネクタ 51"/>
        <xdr:cNvCxnSpPr/>
      </xdr:nvCxnSpPr>
      <xdr:spPr bwMode="auto">
        <a:xfrm flipV="1">
          <a:off x="3606800" y="3025835"/>
          <a:ext cx="698500" cy="2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75721</xdr:rowOff>
    </xdr:from>
    <xdr:to>
      <xdr:col>3</xdr:col>
      <xdr:colOff>206375</xdr:colOff>
      <xdr:row>17</xdr:row>
      <xdr:rowOff>89209</xdr:rowOff>
    </xdr:to>
    <xdr:cxnSp macro="">
      <xdr:nvCxnSpPr>
        <xdr:cNvPr id="55" name="直線コネクタ 54"/>
        <xdr:cNvCxnSpPr/>
      </xdr:nvCxnSpPr>
      <xdr:spPr bwMode="auto">
        <a:xfrm>
          <a:off x="2908300" y="3037996"/>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131672</xdr:rowOff>
    </xdr:from>
    <xdr:to>
      <xdr:col>5</xdr:col>
      <xdr:colOff>34925</xdr:colOff>
      <xdr:row>17</xdr:row>
      <xdr:rowOff>61822</xdr:rowOff>
    </xdr:to>
    <xdr:sp macro="" textlink="">
      <xdr:nvSpPr>
        <xdr:cNvPr id="65" name="円/楕円 64"/>
        <xdr:cNvSpPr/>
      </xdr:nvSpPr>
      <xdr:spPr bwMode="auto">
        <a:xfrm>
          <a:off x="5600700" y="292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103749</xdr:rowOff>
    </xdr:from>
    <xdr:ext cx="762000" cy="259045"/>
    <xdr:sp macro="" textlink="">
      <xdr:nvSpPr>
        <xdr:cNvPr id="66" name="人口1人当たり決算額の推移該当値テキスト130"/>
        <xdr:cNvSpPr txBox="1"/>
      </xdr:nvSpPr>
      <xdr:spPr>
        <a:xfrm>
          <a:off x="5740400" y="289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168,627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137421</xdr:rowOff>
    </xdr:from>
    <xdr:to>
      <xdr:col>4</xdr:col>
      <xdr:colOff>520700</xdr:colOff>
      <xdr:row>17</xdr:row>
      <xdr:rowOff>67571</xdr:rowOff>
    </xdr:to>
    <xdr:sp macro="" textlink="">
      <xdr:nvSpPr>
        <xdr:cNvPr id="67" name="円/楕円 66"/>
        <xdr:cNvSpPr/>
      </xdr:nvSpPr>
      <xdr:spPr bwMode="auto">
        <a:xfrm>
          <a:off x="4953000" y="292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52348</xdr:rowOff>
    </xdr:from>
    <xdr:ext cx="736600" cy="259045"/>
    <xdr:sp macro="" textlink="">
      <xdr:nvSpPr>
        <xdr:cNvPr id="68" name="テキスト ボックス 67"/>
        <xdr:cNvSpPr txBox="1"/>
      </xdr:nvSpPr>
      <xdr:spPr>
        <a:xfrm>
          <a:off x="4622800" y="301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12760</xdr:rowOff>
    </xdr:from>
    <xdr:to>
      <xdr:col>3</xdr:col>
      <xdr:colOff>955675</xdr:colOff>
      <xdr:row>17</xdr:row>
      <xdr:rowOff>114360</xdr:rowOff>
    </xdr:to>
    <xdr:sp macro="" textlink="">
      <xdr:nvSpPr>
        <xdr:cNvPr id="69" name="円/楕円 68"/>
        <xdr:cNvSpPr/>
      </xdr:nvSpPr>
      <xdr:spPr bwMode="auto">
        <a:xfrm>
          <a:off x="4254500" y="297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99137</xdr:rowOff>
    </xdr:from>
    <xdr:ext cx="762000" cy="259045"/>
    <xdr:sp macro="" textlink="">
      <xdr:nvSpPr>
        <xdr:cNvPr id="70" name="テキスト ボックス 69"/>
        <xdr:cNvSpPr txBox="1"/>
      </xdr:nvSpPr>
      <xdr:spPr>
        <a:xfrm>
          <a:off x="3924300" y="30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38409</xdr:rowOff>
    </xdr:from>
    <xdr:to>
      <xdr:col>3</xdr:col>
      <xdr:colOff>257175</xdr:colOff>
      <xdr:row>17</xdr:row>
      <xdr:rowOff>140009</xdr:rowOff>
    </xdr:to>
    <xdr:sp macro="" textlink="">
      <xdr:nvSpPr>
        <xdr:cNvPr id="71" name="円/楕円 70"/>
        <xdr:cNvSpPr/>
      </xdr:nvSpPr>
      <xdr:spPr bwMode="auto">
        <a:xfrm>
          <a:off x="3556000" y="300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124786</xdr:rowOff>
    </xdr:from>
    <xdr:ext cx="762000" cy="259045"/>
    <xdr:sp macro="" textlink="">
      <xdr:nvSpPr>
        <xdr:cNvPr id="72" name="テキスト ボックス 71"/>
        <xdr:cNvSpPr txBox="1"/>
      </xdr:nvSpPr>
      <xdr:spPr>
        <a:xfrm>
          <a:off x="3225800" y="308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24921</xdr:rowOff>
    </xdr:from>
    <xdr:to>
      <xdr:col>2</xdr:col>
      <xdr:colOff>692150</xdr:colOff>
      <xdr:row>17</xdr:row>
      <xdr:rowOff>126521</xdr:rowOff>
    </xdr:to>
    <xdr:sp macro="" textlink="">
      <xdr:nvSpPr>
        <xdr:cNvPr id="73" name="円/楕円 72"/>
        <xdr:cNvSpPr/>
      </xdr:nvSpPr>
      <xdr:spPr bwMode="auto">
        <a:xfrm>
          <a:off x="2857500" y="2987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111298</xdr:rowOff>
    </xdr:from>
    <xdr:ext cx="762000" cy="259045"/>
    <xdr:sp macro="" textlink="">
      <xdr:nvSpPr>
        <xdr:cNvPr id="74" name="テキスト ボックス 73"/>
        <xdr:cNvSpPr txBox="1"/>
      </xdr:nvSpPr>
      <xdr:spPr>
        <a:xfrm>
          <a:off x="2527300" y="307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38467</xdr:rowOff>
    </xdr:from>
    <xdr:to>
      <xdr:col>4</xdr:col>
      <xdr:colOff>1117600</xdr:colOff>
      <xdr:row>36</xdr:row>
      <xdr:rowOff>52911</xdr:rowOff>
    </xdr:to>
    <xdr:cxnSp macro="">
      <xdr:nvCxnSpPr>
        <xdr:cNvPr id="109" name="直線コネクタ 108"/>
        <xdr:cNvCxnSpPr/>
      </xdr:nvCxnSpPr>
      <xdr:spPr bwMode="auto">
        <a:xfrm flipV="1">
          <a:off x="5003800" y="6991717"/>
          <a:ext cx="647700" cy="14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340077</xdr:rowOff>
    </xdr:from>
    <xdr:to>
      <xdr:col>4</xdr:col>
      <xdr:colOff>469900</xdr:colOff>
      <xdr:row>36</xdr:row>
      <xdr:rowOff>52911</xdr:rowOff>
    </xdr:to>
    <xdr:cxnSp macro="">
      <xdr:nvCxnSpPr>
        <xdr:cNvPr id="112" name="直線コネクタ 111"/>
        <xdr:cNvCxnSpPr/>
      </xdr:nvCxnSpPr>
      <xdr:spPr bwMode="auto">
        <a:xfrm>
          <a:off x="4305300" y="6950427"/>
          <a:ext cx="698500" cy="5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227443</xdr:rowOff>
    </xdr:from>
    <xdr:to>
      <xdr:col>3</xdr:col>
      <xdr:colOff>904875</xdr:colOff>
      <xdr:row>35</xdr:row>
      <xdr:rowOff>340077</xdr:rowOff>
    </xdr:to>
    <xdr:cxnSp macro="">
      <xdr:nvCxnSpPr>
        <xdr:cNvPr id="115" name="直線コネクタ 114"/>
        <xdr:cNvCxnSpPr/>
      </xdr:nvCxnSpPr>
      <xdr:spPr bwMode="auto">
        <a:xfrm>
          <a:off x="3606800" y="6837793"/>
          <a:ext cx="698500" cy="1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167353</xdr:rowOff>
    </xdr:from>
    <xdr:to>
      <xdr:col>3</xdr:col>
      <xdr:colOff>206375</xdr:colOff>
      <xdr:row>35</xdr:row>
      <xdr:rowOff>227443</xdr:rowOff>
    </xdr:to>
    <xdr:cxnSp macro="">
      <xdr:nvCxnSpPr>
        <xdr:cNvPr id="118" name="直線コネクタ 117"/>
        <xdr:cNvCxnSpPr/>
      </xdr:nvCxnSpPr>
      <xdr:spPr bwMode="auto">
        <a:xfrm>
          <a:off x="2908300" y="6777703"/>
          <a:ext cx="698500" cy="6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330567</xdr:rowOff>
    </xdr:from>
    <xdr:to>
      <xdr:col>5</xdr:col>
      <xdr:colOff>34925</xdr:colOff>
      <xdr:row>36</xdr:row>
      <xdr:rowOff>89267</xdr:rowOff>
    </xdr:to>
    <xdr:sp macro="" textlink="">
      <xdr:nvSpPr>
        <xdr:cNvPr id="128" name="円/楕円 127"/>
        <xdr:cNvSpPr/>
      </xdr:nvSpPr>
      <xdr:spPr bwMode="auto">
        <a:xfrm>
          <a:off x="5600700" y="694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302644</xdr:rowOff>
    </xdr:from>
    <xdr:ext cx="762000" cy="259045"/>
    <xdr:sp macro="" textlink="">
      <xdr:nvSpPr>
        <xdr:cNvPr id="129" name="人口1人当たり決算額の推移該当値テキスト445"/>
        <xdr:cNvSpPr txBox="1"/>
      </xdr:nvSpPr>
      <xdr:spPr>
        <a:xfrm>
          <a:off x="5740400" y="691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2111</xdr:rowOff>
    </xdr:from>
    <xdr:to>
      <xdr:col>4</xdr:col>
      <xdr:colOff>520700</xdr:colOff>
      <xdr:row>36</xdr:row>
      <xdr:rowOff>103711</xdr:rowOff>
    </xdr:to>
    <xdr:sp macro="" textlink="">
      <xdr:nvSpPr>
        <xdr:cNvPr id="130" name="円/楕円 129"/>
        <xdr:cNvSpPr/>
      </xdr:nvSpPr>
      <xdr:spPr bwMode="auto">
        <a:xfrm>
          <a:off x="49530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88488</xdr:rowOff>
    </xdr:from>
    <xdr:ext cx="736600" cy="259045"/>
    <xdr:sp macro="" textlink="">
      <xdr:nvSpPr>
        <xdr:cNvPr id="131" name="テキスト ボックス 130"/>
        <xdr:cNvSpPr txBox="1"/>
      </xdr:nvSpPr>
      <xdr:spPr>
        <a:xfrm>
          <a:off x="4622800" y="704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289277</xdr:rowOff>
    </xdr:from>
    <xdr:to>
      <xdr:col>3</xdr:col>
      <xdr:colOff>955675</xdr:colOff>
      <xdr:row>36</xdr:row>
      <xdr:rowOff>47977</xdr:rowOff>
    </xdr:to>
    <xdr:sp macro="" textlink="">
      <xdr:nvSpPr>
        <xdr:cNvPr id="132" name="円/楕円 131"/>
        <xdr:cNvSpPr/>
      </xdr:nvSpPr>
      <xdr:spPr bwMode="auto">
        <a:xfrm>
          <a:off x="4254500" y="689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32754</xdr:rowOff>
    </xdr:from>
    <xdr:ext cx="762000" cy="259045"/>
    <xdr:sp macro="" textlink="">
      <xdr:nvSpPr>
        <xdr:cNvPr id="133" name="テキスト ボックス 132"/>
        <xdr:cNvSpPr txBox="1"/>
      </xdr:nvSpPr>
      <xdr:spPr>
        <a:xfrm>
          <a:off x="3924300" y="698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176643</xdr:rowOff>
    </xdr:from>
    <xdr:to>
      <xdr:col>3</xdr:col>
      <xdr:colOff>257175</xdr:colOff>
      <xdr:row>35</xdr:row>
      <xdr:rowOff>278243</xdr:rowOff>
    </xdr:to>
    <xdr:sp macro="" textlink="">
      <xdr:nvSpPr>
        <xdr:cNvPr id="134" name="円/楕円 133"/>
        <xdr:cNvSpPr/>
      </xdr:nvSpPr>
      <xdr:spPr bwMode="auto">
        <a:xfrm>
          <a:off x="3556000" y="678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288420</xdr:rowOff>
    </xdr:from>
    <xdr:ext cx="762000" cy="259045"/>
    <xdr:sp macro="" textlink="">
      <xdr:nvSpPr>
        <xdr:cNvPr id="135" name="テキスト ボックス 134"/>
        <xdr:cNvSpPr txBox="1"/>
      </xdr:nvSpPr>
      <xdr:spPr>
        <a:xfrm>
          <a:off x="3225800" y="65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116553</xdr:rowOff>
    </xdr:from>
    <xdr:to>
      <xdr:col>2</xdr:col>
      <xdr:colOff>692150</xdr:colOff>
      <xdr:row>35</xdr:row>
      <xdr:rowOff>218153</xdr:rowOff>
    </xdr:to>
    <xdr:sp macro="" textlink="">
      <xdr:nvSpPr>
        <xdr:cNvPr id="136" name="円/楕円 135"/>
        <xdr:cNvSpPr/>
      </xdr:nvSpPr>
      <xdr:spPr bwMode="auto">
        <a:xfrm>
          <a:off x="2857500" y="672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228330</xdr:rowOff>
    </xdr:from>
    <xdr:ext cx="762000" cy="259045"/>
    <xdr:sp macro="" textlink="">
      <xdr:nvSpPr>
        <xdr:cNvPr id="137" name="テキスト ボックス 136"/>
        <xdr:cNvSpPr txBox="1"/>
      </xdr:nvSpPr>
      <xdr:spPr>
        <a:xfrm>
          <a:off x="2527300" y="649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115651</xdr:rowOff>
    </xdr:from>
    <xdr:to>
      <xdr:col>6</xdr:col>
      <xdr:colOff>511175</xdr:colOff>
      <xdr:row>34</xdr:row>
      <xdr:rowOff>128659</xdr:rowOff>
    </xdr:to>
    <xdr:cxnSp macro="">
      <xdr:nvCxnSpPr>
        <xdr:cNvPr id="61" name="直線コネクタ 60"/>
        <xdr:cNvCxnSpPr/>
      </xdr:nvCxnSpPr>
      <xdr:spPr>
        <a:xfrm flipV="1">
          <a:off x="3797300" y="5944951"/>
          <a:ext cx="8382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128659</xdr:rowOff>
    </xdr:from>
    <xdr:to>
      <xdr:col>5</xdr:col>
      <xdr:colOff>358775</xdr:colOff>
      <xdr:row>35</xdr:row>
      <xdr:rowOff>12682</xdr:rowOff>
    </xdr:to>
    <xdr:cxnSp macro="">
      <xdr:nvCxnSpPr>
        <xdr:cNvPr id="64" name="直線コネクタ 63"/>
        <xdr:cNvCxnSpPr/>
      </xdr:nvCxnSpPr>
      <xdr:spPr>
        <a:xfrm flipV="1">
          <a:off x="2908300" y="5957959"/>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12682</xdr:rowOff>
    </xdr:from>
    <xdr:to>
      <xdr:col>4</xdr:col>
      <xdr:colOff>155575</xdr:colOff>
      <xdr:row>35</xdr:row>
      <xdr:rowOff>44130</xdr:rowOff>
    </xdr:to>
    <xdr:cxnSp macro="">
      <xdr:nvCxnSpPr>
        <xdr:cNvPr id="67" name="直線コネクタ 66"/>
        <xdr:cNvCxnSpPr/>
      </xdr:nvCxnSpPr>
      <xdr:spPr>
        <a:xfrm flipV="1">
          <a:off x="2019300" y="6013432"/>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13269</xdr:rowOff>
    </xdr:from>
    <xdr:to>
      <xdr:col>2</xdr:col>
      <xdr:colOff>638175</xdr:colOff>
      <xdr:row>35</xdr:row>
      <xdr:rowOff>44130</xdr:rowOff>
    </xdr:to>
    <xdr:cxnSp macro="">
      <xdr:nvCxnSpPr>
        <xdr:cNvPr id="70" name="直線コネクタ 69"/>
        <xdr:cNvCxnSpPr/>
      </xdr:nvCxnSpPr>
      <xdr:spPr>
        <a:xfrm>
          <a:off x="1130300" y="601401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64851</xdr:rowOff>
    </xdr:from>
    <xdr:to>
      <xdr:col>6</xdr:col>
      <xdr:colOff>561975</xdr:colOff>
      <xdr:row>34</xdr:row>
      <xdr:rowOff>166451</xdr:rowOff>
    </xdr:to>
    <xdr:sp macro="" textlink="">
      <xdr:nvSpPr>
        <xdr:cNvPr id="80" name="円/楕円 79"/>
        <xdr:cNvSpPr/>
      </xdr:nvSpPr>
      <xdr:spPr>
        <a:xfrm>
          <a:off x="4584700" y="5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87728</xdr:rowOff>
    </xdr:from>
    <xdr:ext cx="599010" cy="259045"/>
    <xdr:sp macro="" textlink="">
      <xdr:nvSpPr>
        <xdr:cNvPr id="81" name="人件費該当値テキスト"/>
        <xdr:cNvSpPr txBox="1"/>
      </xdr:nvSpPr>
      <xdr:spPr>
        <a:xfrm>
          <a:off x="4686300" y="574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77859</xdr:rowOff>
    </xdr:from>
    <xdr:to>
      <xdr:col>5</xdr:col>
      <xdr:colOff>409575</xdr:colOff>
      <xdr:row>35</xdr:row>
      <xdr:rowOff>8009</xdr:rowOff>
    </xdr:to>
    <xdr:sp macro="" textlink="">
      <xdr:nvSpPr>
        <xdr:cNvPr id="82" name="円/楕円 81"/>
        <xdr:cNvSpPr/>
      </xdr:nvSpPr>
      <xdr:spPr>
        <a:xfrm>
          <a:off x="3746500" y="59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24536</xdr:rowOff>
    </xdr:from>
    <xdr:ext cx="599010" cy="259045"/>
    <xdr:sp macro="" textlink="">
      <xdr:nvSpPr>
        <xdr:cNvPr id="83" name="テキスト ボックス 82"/>
        <xdr:cNvSpPr txBox="1"/>
      </xdr:nvSpPr>
      <xdr:spPr>
        <a:xfrm>
          <a:off x="3497794" y="56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133332</xdr:rowOff>
    </xdr:from>
    <xdr:to>
      <xdr:col>4</xdr:col>
      <xdr:colOff>206375</xdr:colOff>
      <xdr:row>35</xdr:row>
      <xdr:rowOff>63482</xdr:rowOff>
    </xdr:to>
    <xdr:sp macro="" textlink="">
      <xdr:nvSpPr>
        <xdr:cNvPr id="84" name="円/楕円 83"/>
        <xdr:cNvSpPr/>
      </xdr:nvSpPr>
      <xdr:spPr>
        <a:xfrm>
          <a:off x="2857500" y="59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80009</xdr:rowOff>
    </xdr:from>
    <xdr:ext cx="599010" cy="259045"/>
    <xdr:sp macro="" textlink="">
      <xdr:nvSpPr>
        <xdr:cNvPr id="85" name="テキスト ボックス 84"/>
        <xdr:cNvSpPr txBox="1"/>
      </xdr:nvSpPr>
      <xdr:spPr>
        <a:xfrm>
          <a:off x="2608794" y="573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164780</xdr:rowOff>
    </xdr:from>
    <xdr:to>
      <xdr:col>3</xdr:col>
      <xdr:colOff>3175</xdr:colOff>
      <xdr:row>35</xdr:row>
      <xdr:rowOff>94930</xdr:rowOff>
    </xdr:to>
    <xdr:sp macro="" textlink="">
      <xdr:nvSpPr>
        <xdr:cNvPr id="86" name="円/楕円 85"/>
        <xdr:cNvSpPr/>
      </xdr:nvSpPr>
      <xdr:spPr>
        <a:xfrm>
          <a:off x="1968500" y="59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111457</xdr:rowOff>
    </xdr:from>
    <xdr:ext cx="599010" cy="259045"/>
    <xdr:sp macro="" textlink="">
      <xdr:nvSpPr>
        <xdr:cNvPr id="87" name="テキスト ボックス 86"/>
        <xdr:cNvSpPr txBox="1"/>
      </xdr:nvSpPr>
      <xdr:spPr>
        <a:xfrm>
          <a:off x="1719794" y="57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133919</xdr:rowOff>
    </xdr:from>
    <xdr:to>
      <xdr:col>1</xdr:col>
      <xdr:colOff>485775</xdr:colOff>
      <xdr:row>35</xdr:row>
      <xdr:rowOff>64069</xdr:rowOff>
    </xdr:to>
    <xdr:sp macro="" textlink="">
      <xdr:nvSpPr>
        <xdr:cNvPr id="88" name="円/楕円 87"/>
        <xdr:cNvSpPr/>
      </xdr:nvSpPr>
      <xdr:spPr>
        <a:xfrm>
          <a:off x="1079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80596</xdr:rowOff>
    </xdr:from>
    <xdr:ext cx="599010" cy="259045"/>
    <xdr:sp macro="" textlink="">
      <xdr:nvSpPr>
        <xdr:cNvPr id="89" name="テキスト ボックス 88"/>
        <xdr:cNvSpPr txBox="1"/>
      </xdr:nvSpPr>
      <xdr:spPr>
        <a:xfrm>
          <a:off x="830794"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120993</xdr:rowOff>
    </xdr:from>
    <xdr:to>
      <xdr:col>6</xdr:col>
      <xdr:colOff>511175</xdr:colOff>
      <xdr:row>56</xdr:row>
      <xdr:rowOff>59309</xdr:rowOff>
    </xdr:to>
    <xdr:cxnSp macro="">
      <xdr:nvCxnSpPr>
        <xdr:cNvPr id="119" name="直線コネクタ 118"/>
        <xdr:cNvCxnSpPr/>
      </xdr:nvCxnSpPr>
      <xdr:spPr>
        <a:xfrm flipV="1">
          <a:off x="3797300" y="9550743"/>
          <a:ext cx="838200" cy="1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59309</xdr:rowOff>
    </xdr:from>
    <xdr:to>
      <xdr:col>5</xdr:col>
      <xdr:colOff>358775</xdr:colOff>
      <xdr:row>56</xdr:row>
      <xdr:rowOff>127965</xdr:rowOff>
    </xdr:to>
    <xdr:cxnSp macro="">
      <xdr:nvCxnSpPr>
        <xdr:cNvPr id="122" name="直線コネクタ 121"/>
        <xdr:cNvCxnSpPr/>
      </xdr:nvCxnSpPr>
      <xdr:spPr>
        <a:xfrm flipV="1">
          <a:off x="2908300" y="9660509"/>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127965</xdr:rowOff>
    </xdr:from>
    <xdr:to>
      <xdr:col>4</xdr:col>
      <xdr:colOff>155575</xdr:colOff>
      <xdr:row>56</xdr:row>
      <xdr:rowOff>130465</xdr:rowOff>
    </xdr:to>
    <xdr:cxnSp macro="">
      <xdr:nvCxnSpPr>
        <xdr:cNvPr id="125" name="直線コネクタ 124"/>
        <xdr:cNvCxnSpPr/>
      </xdr:nvCxnSpPr>
      <xdr:spPr>
        <a:xfrm flipV="1">
          <a:off x="2019300" y="9729165"/>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130465</xdr:rowOff>
    </xdr:from>
    <xdr:to>
      <xdr:col>2</xdr:col>
      <xdr:colOff>638175</xdr:colOff>
      <xdr:row>57</xdr:row>
      <xdr:rowOff>38705</xdr:rowOff>
    </xdr:to>
    <xdr:cxnSp macro="">
      <xdr:nvCxnSpPr>
        <xdr:cNvPr id="128" name="直線コネクタ 127"/>
        <xdr:cNvCxnSpPr/>
      </xdr:nvCxnSpPr>
      <xdr:spPr>
        <a:xfrm flipV="1">
          <a:off x="1130300" y="9731665"/>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70193</xdr:rowOff>
    </xdr:from>
    <xdr:to>
      <xdr:col>6</xdr:col>
      <xdr:colOff>561975</xdr:colOff>
      <xdr:row>56</xdr:row>
      <xdr:rowOff>343</xdr:rowOff>
    </xdr:to>
    <xdr:sp macro="" textlink="">
      <xdr:nvSpPr>
        <xdr:cNvPr id="138" name="円/楕円 137"/>
        <xdr:cNvSpPr/>
      </xdr:nvSpPr>
      <xdr:spPr>
        <a:xfrm>
          <a:off x="4584700" y="94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48620</xdr:rowOff>
    </xdr:from>
    <xdr:ext cx="599010" cy="259045"/>
    <xdr:sp macro="" textlink="">
      <xdr:nvSpPr>
        <xdr:cNvPr id="139" name="物件費該当値テキスト"/>
        <xdr:cNvSpPr txBox="1"/>
      </xdr:nvSpPr>
      <xdr:spPr>
        <a:xfrm>
          <a:off x="4686300" y="947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8509</xdr:rowOff>
    </xdr:from>
    <xdr:to>
      <xdr:col>5</xdr:col>
      <xdr:colOff>409575</xdr:colOff>
      <xdr:row>56</xdr:row>
      <xdr:rowOff>110109</xdr:rowOff>
    </xdr:to>
    <xdr:sp macro="" textlink="">
      <xdr:nvSpPr>
        <xdr:cNvPr id="140" name="円/楕円 139"/>
        <xdr:cNvSpPr/>
      </xdr:nvSpPr>
      <xdr:spPr>
        <a:xfrm>
          <a:off x="3746500" y="96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101236</xdr:rowOff>
    </xdr:from>
    <xdr:ext cx="599010" cy="259045"/>
    <xdr:sp macro="" textlink="">
      <xdr:nvSpPr>
        <xdr:cNvPr id="141" name="テキスト ボックス 140"/>
        <xdr:cNvSpPr txBox="1"/>
      </xdr:nvSpPr>
      <xdr:spPr>
        <a:xfrm>
          <a:off x="3497794" y="97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77165</xdr:rowOff>
    </xdr:from>
    <xdr:to>
      <xdr:col>4</xdr:col>
      <xdr:colOff>206375</xdr:colOff>
      <xdr:row>57</xdr:row>
      <xdr:rowOff>7315</xdr:rowOff>
    </xdr:to>
    <xdr:sp macro="" textlink="">
      <xdr:nvSpPr>
        <xdr:cNvPr id="142" name="円/楕円 141"/>
        <xdr:cNvSpPr/>
      </xdr:nvSpPr>
      <xdr:spPr>
        <a:xfrm>
          <a:off x="2857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169892</xdr:rowOff>
    </xdr:from>
    <xdr:ext cx="599010" cy="259045"/>
    <xdr:sp macro="" textlink="">
      <xdr:nvSpPr>
        <xdr:cNvPr id="143" name="テキスト ボックス 142"/>
        <xdr:cNvSpPr txBox="1"/>
      </xdr:nvSpPr>
      <xdr:spPr>
        <a:xfrm>
          <a:off x="2608794" y="97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79665</xdr:rowOff>
    </xdr:from>
    <xdr:to>
      <xdr:col>3</xdr:col>
      <xdr:colOff>3175</xdr:colOff>
      <xdr:row>57</xdr:row>
      <xdr:rowOff>9815</xdr:rowOff>
    </xdr:to>
    <xdr:sp macro="" textlink="">
      <xdr:nvSpPr>
        <xdr:cNvPr id="144" name="円/楕円 143"/>
        <xdr:cNvSpPr/>
      </xdr:nvSpPr>
      <xdr:spPr>
        <a:xfrm>
          <a:off x="1968500" y="96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942</xdr:rowOff>
    </xdr:from>
    <xdr:ext cx="599010" cy="259045"/>
    <xdr:sp macro="" textlink="">
      <xdr:nvSpPr>
        <xdr:cNvPr id="145" name="テキスト ボックス 144"/>
        <xdr:cNvSpPr txBox="1"/>
      </xdr:nvSpPr>
      <xdr:spPr>
        <a:xfrm>
          <a:off x="1719794" y="977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159355</xdr:rowOff>
    </xdr:from>
    <xdr:to>
      <xdr:col>1</xdr:col>
      <xdr:colOff>485775</xdr:colOff>
      <xdr:row>57</xdr:row>
      <xdr:rowOff>89505</xdr:rowOff>
    </xdr:to>
    <xdr:sp macro="" textlink="">
      <xdr:nvSpPr>
        <xdr:cNvPr id="146" name="円/楕円 145"/>
        <xdr:cNvSpPr/>
      </xdr:nvSpPr>
      <xdr:spPr>
        <a:xfrm>
          <a:off x="1079500" y="9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80632</xdr:rowOff>
    </xdr:from>
    <xdr:ext cx="534377" cy="259045"/>
    <xdr:sp macro="" textlink="">
      <xdr:nvSpPr>
        <xdr:cNvPr id="147" name="テキスト ボックス 146"/>
        <xdr:cNvSpPr txBox="1"/>
      </xdr:nvSpPr>
      <xdr:spPr>
        <a:xfrm>
          <a:off x="863111" y="98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143221</xdr:rowOff>
    </xdr:from>
    <xdr:to>
      <xdr:col>6</xdr:col>
      <xdr:colOff>511175</xdr:colOff>
      <xdr:row>77</xdr:row>
      <xdr:rowOff>159155</xdr:rowOff>
    </xdr:to>
    <xdr:cxnSp macro="">
      <xdr:nvCxnSpPr>
        <xdr:cNvPr id="174" name="直線コネクタ 173"/>
        <xdr:cNvCxnSpPr/>
      </xdr:nvCxnSpPr>
      <xdr:spPr>
        <a:xfrm flipV="1">
          <a:off x="3797300" y="1334487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159155</xdr:rowOff>
    </xdr:from>
    <xdr:to>
      <xdr:col>5</xdr:col>
      <xdr:colOff>358775</xdr:colOff>
      <xdr:row>78</xdr:row>
      <xdr:rowOff>25674</xdr:rowOff>
    </xdr:to>
    <xdr:cxnSp macro="">
      <xdr:nvCxnSpPr>
        <xdr:cNvPr id="177" name="直線コネクタ 176"/>
        <xdr:cNvCxnSpPr/>
      </xdr:nvCxnSpPr>
      <xdr:spPr>
        <a:xfrm flipV="1">
          <a:off x="2908300" y="13360805"/>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20805</xdr:rowOff>
    </xdr:from>
    <xdr:to>
      <xdr:col>4</xdr:col>
      <xdr:colOff>155575</xdr:colOff>
      <xdr:row>78</xdr:row>
      <xdr:rowOff>25674</xdr:rowOff>
    </xdr:to>
    <xdr:cxnSp macro="">
      <xdr:nvCxnSpPr>
        <xdr:cNvPr id="180" name="直線コネクタ 179"/>
        <xdr:cNvCxnSpPr/>
      </xdr:nvCxnSpPr>
      <xdr:spPr>
        <a:xfrm>
          <a:off x="2019300" y="13393905"/>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20805</xdr:rowOff>
    </xdr:from>
    <xdr:to>
      <xdr:col>2</xdr:col>
      <xdr:colOff>638175</xdr:colOff>
      <xdr:row>78</xdr:row>
      <xdr:rowOff>54592</xdr:rowOff>
    </xdr:to>
    <xdr:cxnSp macro="">
      <xdr:nvCxnSpPr>
        <xdr:cNvPr id="183" name="直線コネクタ 182"/>
        <xdr:cNvCxnSpPr/>
      </xdr:nvCxnSpPr>
      <xdr:spPr>
        <a:xfrm flipV="1">
          <a:off x="1130300" y="13393905"/>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92421</xdr:rowOff>
    </xdr:from>
    <xdr:to>
      <xdr:col>6</xdr:col>
      <xdr:colOff>561975</xdr:colOff>
      <xdr:row>78</xdr:row>
      <xdr:rowOff>22571</xdr:rowOff>
    </xdr:to>
    <xdr:sp macro="" textlink="">
      <xdr:nvSpPr>
        <xdr:cNvPr id="193" name="円/楕円 192"/>
        <xdr:cNvSpPr/>
      </xdr:nvSpPr>
      <xdr:spPr>
        <a:xfrm>
          <a:off x="45847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70848</xdr:rowOff>
    </xdr:from>
    <xdr:ext cx="469744" cy="259045"/>
    <xdr:sp macro="" textlink="">
      <xdr:nvSpPr>
        <xdr:cNvPr id="194" name="維持補修費該当値テキスト"/>
        <xdr:cNvSpPr txBox="1"/>
      </xdr:nvSpPr>
      <xdr:spPr>
        <a:xfrm>
          <a:off x="4686300"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108355</xdr:rowOff>
    </xdr:from>
    <xdr:to>
      <xdr:col>5</xdr:col>
      <xdr:colOff>409575</xdr:colOff>
      <xdr:row>78</xdr:row>
      <xdr:rowOff>38505</xdr:rowOff>
    </xdr:to>
    <xdr:sp macro="" textlink="">
      <xdr:nvSpPr>
        <xdr:cNvPr id="195" name="円/楕円 194"/>
        <xdr:cNvSpPr/>
      </xdr:nvSpPr>
      <xdr:spPr>
        <a:xfrm>
          <a:off x="3746500" y="133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29632</xdr:rowOff>
    </xdr:from>
    <xdr:ext cx="469744" cy="259045"/>
    <xdr:sp macro="" textlink="">
      <xdr:nvSpPr>
        <xdr:cNvPr id="196" name="テキスト ボックス 195"/>
        <xdr:cNvSpPr txBox="1"/>
      </xdr:nvSpPr>
      <xdr:spPr>
        <a:xfrm>
          <a:off x="3562427" y="134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146324</xdr:rowOff>
    </xdr:from>
    <xdr:to>
      <xdr:col>4</xdr:col>
      <xdr:colOff>206375</xdr:colOff>
      <xdr:row>78</xdr:row>
      <xdr:rowOff>76474</xdr:rowOff>
    </xdr:to>
    <xdr:sp macro="" textlink="">
      <xdr:nvSpPr>
        <xdr:cNvPr id="197" name="円/楕円 196"/>
        <xdr:cNvSpPr/>
      </xdr:nvSpPr>
      <xdr:spPr>
        <a:xfrm>
          <a:off x="2857500" y="13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67601</xdr:rowOff>
    </xdr:from>
    <xdr:ext cx="469744" cy="259045"/>
    <xdr:sp macro="" textlink="">
      <xdr:nvSpPr>
        <xdr:cNvPr id="198" name="テキスト ボックス 197"/>
        <xdr:cNvSpPr txBox="1"/>
      </xdr:nvSpPr>
      <xdr:spPr>
        <a:xfrm>
          <a:off x="2673427" y="134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141455</xdr:rowOff>
    </xdr:from>
    <xdr:to>
      <xdr:col>3</xdr:col>
      <xdr:colOff>3175</xdr:colOff>
      <xdr:row>78</xdr:row>
      <xdr:rowOff>71605</xdr:rowOff>
    </xdr:to>
    <xdr:sp macro="" textlink="">
      <xdr:nvSpPr>
        <xdr:cNvPr id="199" name="円/楕円 198"/>
        <xdr:cNvSpPr/>
      </xdr:nvSpPr>
      <xdr:spPr>
        <a:xfrm>
          <a:off x="1968500" y="133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62732</xdr:rowOff>
    </xdr:from>
    <xdr:ext cx="469744" cy="259045"/>
    <xdr:sp macro="" textlink="">
      <xdr:nvSpPr>
        <xdr:cNvPr id="200" name="テキスト ボックス 199"/>
        <xdr:cNvSpPr txBox="1"/>
      </xdr:nvSpPr>
      <xdr:spPr>
        <a:xfrm>
          <a:off x="1784427" y="134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3792</xdr:rowOff>
    </xdr:from>
    <xdr:to>
      <xdr:col>1</xdr:col>
      <xdr:colOff>485775</xdr:colOff>
      <xdr:row>78</xdr:row>
      <xdr:rowOff>105392</xdr:rowOff>
    </xdr:to>
    <xdr:sp macro="" textlink="">
      <xdr:nvSpPr>
        <xdr:cNvPr id="201" name="円/楕円 200"/>
        <xdr:cNvSpPr/>
      </xdr:nvSpPr>
      <xdr:spPr>
        <a:xfrm>
          <a:off x="1079500" y="13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96519</xdr:rowOff>
    </xdr:from>
    <xdr:ext cx="469744" cy="259045"/>
    <xdr:sp macro="" textlink="">
      <xdr:nvSpPr>
        <xdr:cNvPr id="202" name="テキスト ボックス 201"/>
        <xdr:cNvSpPr txBox="1"/>
      </xdr:nvSpPr>
      <xdr:spPr>
        <a:xfrm>
          <a:off x="895427" y="134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144109</xdr:rowOff>
    </xdr:from>
    <xdr:to>
      <xdr:col>6</xdr:col>
      <xdr:colOff>511175</xdr:colOff>
      <xdr:row>98</xdr:row>
      <xdr:rowOff>59379</xdr:rowOff>
    </xdr:to>
    <xdr:cxnSp macro="">
      <xdr:nvCxnSpPr>
        <xdr:cNvPr id="234" name="直線コネクタ 233"/>
        <xdr:cNvCxnSpPr/>
      </xdr:nvCxnSpPr>
      <xdr:spPr>
        <a:xfrm flipV="1">
          <a:off x="3797300" y="16774759"/>
          <a:ext cx="8382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39426</xdr:rowOff>
    </xdr:from>
    <xdr:to>
      <xdr:col>5</xdr:col>
      <xdr:colOff>358775</xdr:colOff>
      <xdr:row>98</xdr:row>
      <xdr:rowOff>59379</xdr:rowOff>
    </xdr:to>
    <xdr:cxnSp macro="">
      <xdr:nvCxnSpPr>
        <xdr:cNvPr id="237" name="直線コネクタ 236"/>
        <xdr:cNvCxnSpPr/>
      </xdr:nvCxnSpPr>
      <xdr:spPr>
        <a:xfrm>
          <a:off x="2908300" y="1684152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39426</xdr:rowOff>
    </xdr:from>
    <xdr:to>
      <xdr:col>4</xdr:col>
      <xdr:colOff>155575</xdr:colOff>
      <xdr:row>98</xdr:row>
      <xdr:rowOff>143832</xdr:rowOff>
    </xdr:to>
    <xdr:cxnSp macro="">
      <xdr:nvCxnSpPr>
        <xdr:cNvPr id="240" name="直線コネクタ 239"/>
        <xdr:cNvCxnSpPr/>
      </xdr:nvCxnSpPr>
      <xdr:spPr>
        <a:xfrm flipV="1">
          <a:off x="2019300" y="16841526"/>
          <a:ext cx="889000" cy="1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136843</xdr:rowOff>
    </xdr:from>
    <xdr:to>
      <xdr:col>2</xdr:col>
      <xdr:colOff>638175</xdr:colOff>
      <xdr:row>98</xdr:row>
      <xdr:rowOff>143832</xdr:rowOff>
    </xdr:to>
    <xdr:cxnSp macro="">
      <xdr:nvCxnSpPr>
        <xdr:cNvPr id="243" name="直線コネクタ 242"/>
        <xdr:cNvCxnSpPr/>
      </xdr:nvCxnSpPr>
      <xdr:spPr>
        <a:xfrm>
          <a:off x="1130300" y="16938943"/>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93309</xdr:rowOff>
    </xdr:from>
    <xdr:to>
      <xdr:col>6</xdr:col>
      <xdr:colOff>561975</xdr:colOff>
      <xdr:row>98</xdr:row>
      <xdr:rowOff>23459</xdr:rowOff>
    </xdr:to>
    <xdr:sp macro="" textlink="">
      <xdr:nvSpPr>
        <xdr:cNvPr id="253" name="円/楕円 252"/>
        <xdr:cNvSpPr/>
      </xdr:nvSpPr>
      <xdr:spPr>
        <a:xfrm>
          <a:off x="4584700" y="16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71736</xdr:rowOff>
    </xdr:from>
    <xdr:ext cx="534377" cy="259045"/>
    <xdr:sp macro="" textlink="">
      <xdr:nvSpPr>
        <xdr:cNvPr id="254" name="扶助費該当値テキスト"/>
        <xdr:cNvSpPr txBox="1"/>
      </xdr:nvSpPr>
      <xdr:spPr>
        <a:xfrm>
          <a:off x="4686300" y="167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8579</xdr:rowOff>
    </xdr:from>
    <xdr:to>
      <xdr:col>5</xdr:col>
      <xdr:colOff>409575</xdr:colOff>
      <xdr:row>98</xdr:row>
      <xdr:rowOff>110179</xdr:rowOff>
    </xdr:to>
    <xdr:sp macro="" textlink="">
      <xdr:nvSpPr>
        <xdr:cNvPr id="255" name="円/楕円 254"/>
        <xdr:cNvSpPr/>
      </xdr:nvSpPr>
      <xdr:spPr>
        <a:xfrm>
          <a:off x="3746500" y="168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101306</xdr:rowOff>
    </xdr:from>
    <xdr:ext cx="534377" cy="259045"/>
    <xdr:sp macro="" textlink="">
      <xdr:nvSpPr>
        <xdr:cNvPr id="256" name="テキスト ボックス 255"/>
        <xdr:cNvSpPr txBox="1"/>
      </xdr:nvSpPr>
      <xdr:spPr>
        <a:xfrm>
          <a:off x="3530111" y="169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160076</xdr:rowOff>
    </xdr:from>
    <xdr:to>
      <xdr:col>4</xdr:col>
      <xdr:colOff>206375</xdr:colOff>
      <xdr:row>98</xdr:row>
      <xdr:rowOff>90226</xdr:rowOff>
    </xdr:to>
    <xdr:sp macro="" textlink="">
      <xdr:nvSpPr>
        <xdr:cNvPr id="257" name="円/楕円 256"/>
        <xdr:cNvSpPr/>
      </xdr:nvSpPr>
      <xdr:spPr>
        <a:xfrm>
          <a:off x="2857500" y="1679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81353</xdr:rowOff>
    </xdr:from>
    <xdr:ext cx="534377" cy="259045"/>
    <xdr:sp macro="" textlink="">
      <xdr:nvSpPr>
        <xdr:cNvPr id="258" name="テキスト ボックス 257"/>
        <xdr:cNvSpPr txBox="1"/>
      </xdr:nvSpPr>
      <xdr:spPr>
        <a:xfrm>
          <a:off x="2641111" y="168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93032</xdr:rowOff>
    </xdr:from>
    <xdr:to>
      <xdr:col>3</xdr:col>
      <xdr:colOff>3175</xdr:colOff>
      <xdr:row>99</xdr:row>
      <xdr:rowOff>23182</xdr:rowOff>
    </xdr:to>
    <xdr:sp macro="" textlink="">
      <xdr:nvSpPr>
        <xdr:cNvPr id="259" name="円/楕円 258"/>
        <xdr:cNvSpPr/>
      </xdr:nvSpPr>
      <xdr:spPr>
        <a:xfrm>
          <a:off x="1968500" y="168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14309</xdr:rowOff>
    </xdr:from>
    <xdr:ext cx="534377" cy="259045"/>
    <xdr:sp macro="" textlink="">
      <xdr:nvSpPr>
        <xdr:cNvPr id="260" name="テキスト ボックス 259"/>
        <xdr:cNvSpPr txBox="1"/>
      </xdr:nvSpPr>
      <xdr:spPr>
        <a:xfrm>
          <a:off x="1752111" y="1698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86043</xdr:rowOff>
    </xdr:from>
    <xdr:to>
      <xdr:col>1</xdr:col>
      <xdr:colOff>485775</xdr:colOff>
      <xdr:row>99</xdr:row>
      <xdr:rowOff>16193</xdr:rowOff>
    </xdr:to>
    <xdr:sp macro="" textlink="">
      <xdr:nvSpPr>
        <xdr:cNvPr id="261" name="円/楕円 260"/>
        <xdr:cNvSpPr/>
      </xdr:nvSpPr>
      <xdr:spPr>
        <a:xfrm>
          <a:off x="1079500" y="16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7320</xdr:rowOff>
    </xdr:from>
    <xdr:ext cx="534377" cy="259045"/>
    <xdr:sp macro="" textlink="">
      <xdr:nvSpPr>
        <xdr:cNvPr id="262" name="テキスト ボックス 261"/>
        <xdr:cNvSpPr txBox="1"/>
      </xdr:nvSpPr>
      <xdr:spPr>
        <a:xfrm>
          <a:off x="863111" y="169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xdr:rowOff>
    </xdr:from>
    <xdr:to>
      <xdr:col>15</xdr:col>
      <xdr:colOff>180975</xdr:colOff>
      <xdr:row>37</xdr:row>
      <xdr:rowOff>22672</xdr:rowOff>
    </xdr:to>
    <xdr:cxnSp macro="">
      <xdr:nvCxnSpPr>
        <xdr:cNvPr id="291" name="直線コネクタ 290"/>
        <xdr:cNvCxnSpPr/>
      </xdr:nvCxnSpPr>
      <xdr:spPr>
        <a:xfrm flipV="1">
          <a:off x="9639300" y="6343778"/>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87964</xdr:rowOff>
    </xdr:from>
    <xdr:to>
      <xdr:col>14</xdr:col>
      <xdr:colOff>28575</xdr:colOff>
      <xdr:row>37</xdr:row>
      <xdr:rowOff>22672</xdr:rowOff>
    </xdr:to>
    <xdr:cxnSp macro="">
      <xdr:nvCxnSpPr>
        <xdr:cNvPr id="294" name="直線コネクタ 293"/>
        <xdr:cNvCxnSpPr/>
      </xdr:nvCxnSpPr>
      <xdr:spPr>
        <a:xfrm>
          <a:off x="8750300" y="6260164"/>
          <a:ext cx="889000" cy="1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87964</xdr:rowOff>
    </xdr:from>
    <xdr:to>
      <xdr:col>12</xdr:col>
      <xdr:colOff>511175</xdr:colOff>
      <xdr:row>37</xdr:row>
      <xdr:rowOff>57271</xdr:rowOff>
    </xdr:to>
    <xdr:cxnSp macro="">
      <xdr:nvCxnSpPr>
        <xdr:cNvPr id="297" name="直線コネクタ 296"/>
        <xdr:cNvCxnSpPr/>
      </xdr:nvCxnSpPr>
      <xdr:spPr>
        <a:xfrm flipV="1">
          <a:off x="7861300" y="626016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57271</xdr:rowOff>
    </xdr:from>
    <xdr:to>
      <xdr:col>11</xdr:col>
      <xdr:colOff>307975</xdr:colOff>
      <xdr:row>37</xdr:row>
      <xdr:rowOff>59069</xdr:rowOff>
    </xdr:to>
    <xdr:cxnSp macro="">
      <xdr:nvCxnSpPr>
        <xdr:cNvPr id="300" name="直線コネクタ 299"/>
        <xdr:cNvCxnSpPr/>
      </xdr:nvCxnSpPr>
      <xdr:spPr>
        <a:xfrm flipV="1">
          <a:off x="6972300" y="6400921"/>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120778</xdr:rowOff>
    </xdr:from>
    <xdr:to>
      <xdr:col>15</xdr:col>
      <xdr:colOff>231775</xdr:colOff>
      <xdr:row>37</xdr:row>
      <xdr:rowOff>50928</xdr:rowOff>
    </xdr:to>
    <xdr:sp macro="" textlink="">
      <xdr:nvSpPr>
        <xdr:cNvPr id="310" name="円/楕円 309"/>
        <xdr:cNvSpPr/>
      </xdr:nvSpPr>
      <xdr:spPr>
        <a:xfrm>
          <a:off x="10426700" y="62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99205</xdr:rowOff>
    </xdr:from>
    <xdr:ext cx="599010" cy="259045"/>
    <xdr:sp macro="" textlink="">
      <xdr:nvSpPr>
        <xdr:cNvPr id="311" name="補助費等該当値テキスト"/>
        <xdr:cNvSpPr txBox="1"/>
      </xdr:nvSpPr>
      <xdr:spPr>
        <a:xfrm>
          <a:off x="10528300"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143322</xdr:rowOff>
    </xdr:from>
    <xdr:to>
      <xdr:col>14</xdr:col>
      <xdr:colOff>79375</xdr:colOff>
      <xdr:row>37</xdr:row>
      <xdr:rowOff>73472</xdr:rowOff>
    </xdr:to>
    <xdr:sp macro="" textlink="">
      <xdr:nvSpPr>
        <xdr:cNvPr id="312" name="円/楕円 311"/>
        <xdr:cNvSpPr/>
      </xdr:nvSpPr>
      <xdr:spPr>
        <a:xfrm>
          <a:off x="9588500" y="63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64599</xdr:rowOff>
    </xdr:from>
    <xdr:ext cx="534377" cy="259045"/>
    <xdr:sp macro="" textlink="">
      <xdr:nvSpPr>
        <xdr:cNvPr id="313" name="テキスト ボックス 312"/>
        <xdr:cNvSpPr txBox="1"/>
      </xdr:nvSpPr>
      <xdr:spPr>
        <a:xfrm>
          <a:off x="9372111" y="64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37164</xdr:rowOff>
    </xdr:from>
    <xdr:to>
      <xdr:col>12</xdr:col>
      <xdr:colOff>561975</xdr:colOff>
      <xdr:row>36</xdr:row>
      <xdr:rowOff>138764</xdr:rowOff>
    </xdr:to>
    <xdr:sp macro="" textlink="">
      <xdr:nvSpPr>
        <xdr:cNvPr id="314" name="円/楕円 313"/>
        <xdr:cNvSpPr/>
      </xdr:nvSpPr>
      <xdr:spPr>
        <a:xfrm>
          <a:off x="8699500" y="62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129891</xdr:rowOff>
    </xdr:from>
    <xdr:ext cx="599010" cy="259045"/>
    <xdr:sp macro="" textlink="">
      <xdr:nvSpPr>
        <xdr:cNvPr id="315" name="テキスト ボックス 314"/>
        <xdr:cNvSpPr txBox="1"/>
      </xdr:nvSpPr>
      <xdr:spPr>
        <a:xfrm>
          <a:off x="8450794" y="630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6471</xdr:rowOff>
    </xdr:from>
    <xdr:to>
      <xdr:col>11</xdr:col>
      <xdr:colOff>358775</xdr:colOff>
      <xdr:row>37</xdr:row>
      <xdr:rowOff>108071</xdr:rowOff>
    </xdr:to>
    <xdr:sp macro="" textlink="">
      <xdr:nvSpPr>
        <xdr:cNvPr id="316" name="円/楕円 315"/>
        <xdr:cNvSpPr/>
      </xdr:nvSpPr>
      <xdr:spPr>
        <a:xfrm>
          <a:off x="7810500" y="63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99198</xdr:rowOff>
    </xdr:from>
    <xdr:ext cx="534377" cy="259045"/>
    <xdr:sp macro="" textlink="">
      <xdr:nvSpPr>
        <xdr:cNvPr id="317" name="テキスト ボックス 316"/>
        <xdr:cNvSpPr txBox="1"/>
      </xdr:nvSpPr>
      <xdr:spPr>
        <a:xfrm>
          <a:off x="7594111" y="64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8269</xdr:rowOff>
    </xdr:from>
    <xdr:to>
      <xdr:col>10</xdr:col>
      <xdr:colOff>155575</xdr:colOff>
      <xdr:row>37</xdr:row>
      <xdr:rowOff>109869</xdr:rowOff>
    </xdr:to>
    <xdr:sp macro="" textlink="">
      <xdr:nvSpPr>
        <xdr:cNvPr id="318" name="円/楕円 317"/>
        <xdr:cNvSpPr/>
      </xdr:nvSpPr>
      <xdr:spPr>
        <a:xfrm>
          <a:off x="6921500" y="635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100996</xdr:rowOff>
    </xdr:from>
    <xdr:ext cx="534377" cy="259045"/>
    <xdr:sp macro="" textlink="">
      <xdr:nvSpPr>
        <xdr:cNvPr id="319" name="テキスト ボックス 318"/>
        <xdr:cNvSpPr txBox="1"/>
      </xdr:nvSpPr>
      <xdr:spPr>
        <a:xfrm>
          <a:off x="6705111" y="644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36922</xdr:rowOff>
    </xdr:from>
    <xdr:to>
      <xdr:col>15</xdr:col>
      <xdr:colOff>180975</xdr:colOff>
      <xdr:row>56</xdr:row>
      <xdr:rowOff>130435</xdr:rowOff>
    </xdr:to>
    <xdr:cxnSp macro="">
      <xdr:nvCxnSpPr>
        <xdr:cNvPr id="350" name="直線コネクタ 349"/>
        <xdr:cNvCxnSpPr/>
      </xdr:nvCxnSpPr>
      <xdr:spPr>
        <a:xfrm>
          <a:off x="9639300" y="9638122"/>
          <a:ext cx="838200" cy="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36922</xdr:rowOff>
    </xdr:from>
    <xdr:to>
      <xdr:col>14</xdr:col>
      <xdr:colOff>28575</xdr:colOff>
      <xdr:row>57</xdr:row>
      <xdr:rowOff>24332</xdr:rowOff>
    </xdr:to>
    <xdr:cxnSp macro="">
      <xdr:nvCxnSpPr>
        <xdr:cNvPr id="353" name="直線コネクタ 352"/>
        <xdr:cNvCxnSpPr/>
      </xdr:nvCxnSpPr>
      <xdr:spPr>
        <a:xfrm flipV="1">
          <a:off x="8750300" y="9638122"/>
          <a:ext cx="889000" cy="1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24332</xdr:rowOff>
    </xdr:from>
    <xdr:to>
      <xdr:col>12</xdr:col>
      <xdr:colOff>511175</xdr:colOff>
      <xdr:row>58</xdr:row>
      <xdr:rowOff>29704</xdr:rowOff>
    </xdr:to>
    <xdr:cxnSp macro="">
      <xdr:nvCxnSpPr>
        <xdr:cNvPr id="356" name="直線コネクタ 355"/>
        <xdr:cNvCxnSpPr/>
      </xdr:nvCxnSpPr>
      <xdr:spPr>
        <a:xfrm flipV="1">
          <a:off x="7861300" y="9796982"/>
          <a:ext cx="889000" cy="1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29704</xdr:rowOff>
    </xdr:from>
    <xdr:to>
      <xdr:col>11</xdr:col>
      <xdr:colOff>307975</xdr:colOff>
      <xdr:row>58</xdr:row>
      <xdr:rowOff>113185</xdr:rowOff>
    </xdr:to>
    <xdr:cxnSp macro="">
      <xdr:nvCxnSpPr>
        <xdr:cNvPr id="359" name="直線コネクタ 358"/>
        <xdr:cNvCxnSpPr/>
      </xdr:nvCxnSpPr>
      <xdr:spPr>
        <a:xfrm flipV="1">
          <a:off x="6972300" y="9973804"/>
          <a:ext cx="889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79635</xdr:rowOff>
    </xdr:from>
    <xdr:to>
      <xdr:col>15</xdr:col>
      <xdr:colOff>231775</xdr:colOff>
      <xdr:row>57</xdr:row>
      <xdr:rowOff>9785</xdr:rowOff>
    </xdr:to>
    <xdr:sp macro="" textlink="">
      <xdr:nvSpPr>
        <xdr:cNvPr id="369" name="円/楕円 368"/>
        <xdr:cNvSpPr/>
      </xdr:nvSpPr>
      <xdr:spPr>
        <a:xfrm>
          <a:off x="10426700" y="9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58062</xdr:rowOff>
    </xdr:from>
    <xdr:ext cx="599010" cy="259045"/>
    <xdr:sp macro="" textlink="">
      <xdr:nvSpPr>
        <xdr:cNvPr id="370" name="普通建設事業費該当値テキスト"/>
        <xdr:cNvSpPr txBox="1"/>
      </xdr:nvSpPr>
      <xdr:spPr>
        <a:xfrm>
          <a:off x="10528300" y="965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147,837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157572</xdr:rowOff>
    </xdr:from>
    <xdr:to>
      <xdr:col>14</xdr:col>
      <xdr:colOff>79375</xdr:colOff>
      <xdr:row>56</xdr:row>
      <xdr:rowOff>87722</xdr:rowOff>
    </xdr:to>
    <xdr:sp macro="" textlink="">
      <xdr:nvSpPr>
        <xdr:cNvPr id="371" name="円/楕円 370"/>
        <xdr:cNvSpPr/>
      </xdr:nvSpPr>
      <xdr:spPr>
        <a:xfrm>
          <a:off x="9588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104249</xdr:rowOff>
    </xdr:from>
    <xdr:ext cx="599010" cy="259045"/>
    <xdr:sp macro="" textlink="">
      <xdr:nvSpPr>
        <xdr:cNvPr id="372" name="テキスト ボックス 371"/>
        <xdr:cNvSpPr txBox="1"/>
      </xdr:nvSpPr>
      <xdr:spPr>
        <a:xfrm>
          <a:off x="9339794" y="936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144982</xdr:rowOff>
    </xdr:from>
    <xdr:to>
      <xdr:col>12</xdr:col>
      <xdr:colOff>561975</xdr:colOff>
      <xdr:row>57</xdr:row>
      <xdr:rowOff>75132</xdr:rowOff>
    </xdr:to>
    <xdr:sp macro="" textlink="">
      <xdr:nvSpPr>
        <xdr:cNvPr id="373" name="円/楕円 372"/>
        <xdr:cNvSpPr/>
      </xdr:nvSpPr>
      <xdr:spPr>
        <a:xfrm>
          <a:off x="8699500" y="9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66259</xdr:rowOff>
    </xdr:from>
    <xdr:ext cx="599010" cy="259045"/>
    <xdr:sp macro="" textlink="">
      <xdr:nvSpPr>
        <xdr:cNvPr id="374" name="テキスト ボックス 373"/>
        <xdr:cNvSpPr txBox="1"/>
      </xdr:nvSpPr>
      <xdr:spPr>
        <a:xfrm>
          <a:off x="8450794" y="98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150354</xdr:rowOff>
    </xdr:from>
    <xdr:to>
      <xdr:col>11</xdr:col>
      <xdr:colOff>358775</xdr:colOff>
      <xdr:row>58</xdr:row>
      <xdr:rowOff>80504</xdr:rowOff>
    </xdr:to>
    <xdr:sp macro="" textlink="">
      <xdr:nvSpPr>
        <xdr:cNvPr id="375" name="円/楕円 374"/>
        <xdr:cNvSpPr/>
      </xdr:nvSpPr>
      <xdr:spPr>
        <a:xfrm>
          <a:off x="7810500" y="9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71631</xdr:rowOff>
    </xdr:from>
    <xdr:ext cx="534377" cy="259045"/>
    <xdr:sp macro="" textlink="">
      <xdr:nvSpPr>
        <xdr:cNvPr id="376" name="テキスト ボックス 375"/>
        <xdr:cNvSpPr txBox="1"/>
      </xdr:nvSpPr>
      <xdr:spPr>
        <a:xfrm>
          <a:off x="7594111" y="100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62385</xdr:rowOff>
    </xdr:from>
    <xdr:to>
      <xdr:col>10</xdr:col>
      <xdr:colOff>155575</xdr:colOff>
      <xdr:row>58</xdr:row>
      <xdr:rowOff>163985</xdr:rowOff>
    </xdr:to>
    <xdr:sp macro="" textlink="">
      <xdr:nvSpPr>
        <xdr:cNvPr id="377" name="円/楕円 376"/>
        <xdr:cNvSpPr/>
      </xdr:nvSpPr>
      <xdr:spPr>
        <a:xfrm>
          <a:off x="6921500" y="100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155112</xdr:rowOff>
    </xdr:from>
    <xdr:ext cx="534377" cy="259045"/>
    <xdr:sp macro="" textlink="">
      <xdr:nvSpPr>
        <xdr:cNvPr id="378" name="テキスト ボックス 377"/>
        <xdr:cNvSpPr txBox="1"/>
      </xdr:nvSpPr>
      <xdr:spPr>
        <a:xfrm>
          <a:off x="6705111" y="1009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38028</xdr:rowOff>
    </xdr:from>
    <xdr:to>
      <xdr:col>15</xdr:col>
      <xdr:colOff>180975</xdr:colOff>
      <xdr:row>78</xdr:row>
      <xdr:rowOff>139700</xdr:rowOff>
    </xdr:to>
    <xdr:cxnSp macro="">
      <xdr:nvCxnSpPr>
        <xdr:cNvPr id="405" name="直線コネクタ 404"/>
        <xdr:cNvCxnSpPr/>
      </xdr:nvCxnSpPr>
      <xdr:spPr>
        <a:xfrm>
          <a:off x="9639300" y="12896778"/>
          <a:ext cx="838200" cy="6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38028</xdr:rowOff>
    </xdr:from>
    <xdr:to>
      <xdr:col>14</xdr:col>
      <xdr:colOff>28575</xdr:colOff>
      <xdr:row>76</xdr:row>
      <xdr:rowOff>50336</xdr:rowOff>
    </xdr:to>
    <xdr:cxnSp macro="">
      <xdr:nvCxnSpPr>
        <xdr:cNvPr id="408" name="直線コネクタ 407"/>
        <xdr:cNvCxnSpPr/>
      </xdr:nvCxnSpPr>
      <xdr:spPr>
        <a:xfrm flipV="1">
          <a:off x="8750300" y="12896778"/>
          <a:ext cx="889000" cy="18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8" name="円/楕円 417"/>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9"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158678</xdr:rowOff>
    </xdr:from>
    <xdr:to>
      <xdr:col>14</xdr:col>
      <xdr:colOff>79375</xdr:colOff>
      <xdr:row>75</xdr:row>
      <xdr:rowOff>88828</xdr:rowOff>
    </xdr:to>
    <xdr:sp macro="" textlink="">
      <xdr:nvSpPr>
        <xdr:cNvPr id="420" name="円/楕円 419"/>
        <xdr:cNvSpPr/>
      </xdr:nvSpPr>
      <xdr:spPr>
        <a:xfrm>
          <a:off x="9588500" y="12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105355</xdr:rowOff>
    </xdr:from>
    <xdr:ext cx="599010" cy="259045"/>
    <xdr:sp macro="" textlink="">
      <xdr:nvSpPr>
        <xdr:cNvPr id="421" name="テキスト ボックス 420"/>
        <xdr:cNvSpPr txBox="1"/>
      </xdr:nvSpPr>
      <xdr:spPr>
        <a:xfrm>
          <a:off x="9339794" y="1262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170986</xdr:rowOff>
    </xdr:from>
    <xdr:to>
      <xdr:col>12</xdr:col>
      <xdr:colOff>561975</xdr:colOff>
      <xdr:row>76</xdr:row>
      <xdr:rowOff>101136</xdr:rowOff>
    </xdr:to>
    <xdr:sp macro="" textlink="">
      <xdr:nvSpPr>
        <xdr:cNvPr id="422" name="円/楕円 421"/>
        <xdr:cNvSpPr/>
      </xdr:nvSpPr>
      <xdr:spPr>
        <a:xfrm>
          <a:off x="8699500" y="130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117663</xdr:rowOff>
    </xdr:from>
    <xdr:ext cx="534377" cy="259045"/>
    <xdr:sp macro="" textlink="">
      <xdr:nvSpPr>
        <xdr:cNvPr id="423" name="テキスト ボックス 422"/>
        <xdr:cNvSpPr txBox="1"/>
      </xdr:nvSpPr>
      <xdr:spPr>
        <a:xfrm>
          <a:off x="8483111" y="12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18250</xdr:rowOff>
    </xdr:from>
    <xdr:to>
      <xdr:col>15</xdr:col>
      <xdr:colOff>180975</xdr:colOff>
      <xdr:row>98</xdr:row>
      <xdr:rowOff>12236</xdr:rowOff>
    </xdr:to>
    <xdr:cxnSp macro="">
      <xdr:nvCxnSpPr>
        <xdr:cNvPr id="450" name="直線コネクタ 449"/>
        <xdr:cNvCxnSpPr/>
      </xdr:nvCxnSpPr>
      <xdr:spPr>
        <a:xfrm flipV="1">
          <a:off x="9639300" y="16306000"/>
          <a:ext cx="838200" cy="50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12236</xdr:rowOff>
    </xdr:from>
    <xdr:to>
      <xdr:col>14</xdr:col>
      <xdr:colOff>28575</xdr:colOff>
      <xdr:row>98</xdr:row>
      <xdr:rowOff>23127</xdr:rowOff>
    </xdr:to>
    <xdr:cxnSp macro="">
      <xdr:nvCxnSpPr>
        <xdr:cNvPr id="453" name="直線コネクタ 452"/>
        <xdr:cNvCxnSpPr/>
      </xdr:nvCxnSpPr>
      <xdr:spPr>
        <a:xfrm flipV="1">
          <a:off x="8750300" y="16814336"/>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138900</xdr:rowOff>
    </xdr:from>
    <xdr:to>
      <xdr:col>15</xdr:col>
      <xdr:colOff>231775</xdr:colOff>
      <xdr:row>95</xdr:row>
      <xdr:rowOff>69050</xdr:rowOff>
    </xdr:to>
    <xdr:sp macro="" textlink="">
      <xdr:nvSpPr>
        <xdr:cNvPr id="463" name="円/楕円 462"/>
        <xdr:cNvSpPr/>
      </xdr:nvSpPr>
      <xdr:spPr>
        <a:xfrm>
          <a:off x="10426700" y="162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161777</xdr:rowOff>
    </xdr:from>
    <xdr:ext cx="599010" cy="259045"/>
    <xdr:sp macro="" textlink="">
      <xdr:nvSpPr>
        <xdr:cNvPr id="464" name="普通建設事業費 （ うち更新整備　）該当値テキスト"/>
        <xdr:cNvSpPr txBox="1"/>
      </xdr:nvSpPr>
      <xdr:spPr>
        <a:xfrm>
          <a:off x="10528300" y="1610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132886</xdr:rowOff>
    </xdr:from>
    <xdr:to>
      <xdr:col>14</xdr:col>
      <xdr:colOff>79375</xdr:colOff>
      <xdr:row>98</xdr:row>
      <xdr:rowOff>63036</xdr:rowOff>
    </xdr:to>
    <xdr:sp macro="" textlink="">
      <xdr:nvSpPr>
        <xdr:cNvPr id="465" name="円/楕円 464"/>
        <xdr:cNvSpPr/>
      </xdr:nvSpPr>
      <xdr:spPr>
        <a:xfrm>
          <a:off x="9588500" y="1676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54163</xdr:rowOff>
    </xdr:from>
    <xdr:ext cx="534377" cy="259045"/>
    <xdr:sp macro="" textlink="">
      <xdr:nvSpPr>
        <xdr:cNvPr id="466" name="テキスト ボックス 465"/>
        <xdr:cNvSpPr txBox="1"/>
      </xdr:nvSpPr>
      <xdr:spPr>
        <a:xfrm>
          <a:off x="9372111" y="1685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143777</xdr:rowOff>
    </xdr:from>
    <xdr:to>
      <xdr:col>12</xdr:col>
      <xdr:colOff>561975</xdr:colOff>
      <xdr:row>98</xdr:row>
      <xdr:rowOff>73927</xdr:rowOff>
    </xdr:to>
    <xdr:sp macro="" textlink="">
      <xdr:nvSpPr>
        <xdr:cNvPr id="467" name="円/楕円 466"/>
        <xdr:cNvSpPr/>
      </xdr:nvSpPr>
      <xdr:spPr>
        <a:xfrm>
          <a:off x="8699500" y="167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65054</xdr:rowOff>
    </xdr:from>
    <xdr:ext cx="534377" cy="259045"/>
    <xdr:sp macro="" textlink="">
      <xdr:nvSpPr>
        <xdr:cNvPr id="468" name="テキスト ボックス 467"/>
        <xdr:cNvSpPr txBox="1"/>
      </xdr:nvSpPr>
      <xdr:spPr>
        <a:xfrm>
          <a:off x="8483111" y="168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129527</xdr:rowOff>
    </xdr:from>
    <xdr:to>
      <xdr:col>23</xdr:col>
      <xdr:colOff>517525</xdr:colOff>
      <xdr:row>39</xdr:row>
      <xdr:rowOff>8248</xdr:rowOff>
    </xdr:to>
    <xdr:cxnSp macro="">
      <xdr:nvCxnSpPr>
        <xdr:cNvPr id="497" name="直線コネクタ 496"/>
        <xdr:cNvCxnSpPr/>
      </xdr:nvCxnSpPr>
      <xdr:spPr>
        <a:xfrm>
          <a:off x="15481300" y="6644627"/>
          <a:ext cx="83820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105082</xdr:rowOff>
    </xdr:from>
    <xdr:to>
      <xdr:col>22</xdr:col>
      <xdr:colOff>365125</xdr:colOff>
      <xdr:row>38</xdr:row>
      <xdr:rowOff>129527</xdr:rowOff>
    </xdr:to>
    <xdr:cxnSp macro="">
      <xdr:nvCxnSpPr>
        <xdr:cNvPr id="500" name="直線コネクタ 499"/>
        <xdr:cNvCxnSpPr/>
      </xdr:nvCxnSpPr>
      <xdr:spPr>
        <a:xfrm>
          <a:off x="14592300" y="6620182"/>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105082</xdr:rowOff>
    </xdr:from>
    <xdr:to>
      <xdr:col>21</xdr:col>
      <xdr:colOff>161925</xdr:colOff>
      <xdr:row>39</xdr:row>
      <xdr:rowOff>22961</xdr:rowOff>
    </xdr:to>
    <xdr:cxnSp macro="">
      <xdr:nvCxnSpPr>
        <xdr:cNvPr id="503" name="直線コネクタ 502"/>
        <xdr:cNvCxnSpPr/>
      </xdr:nvCxnSpPr>
      <xdr:spPr>
        <a:xfrm flipV="1">
          <a:off x="13703300" y="6620182"/>
          <a:ext cx="889000" cy="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150596</xdr:rowOff>
    </xdr:from>
    <xdr:to>
      <xdr:col>19</xdr:col>
      <xdr:colOff>644525</xdr:colOff>
      <xdr:row>39</xdr:row>
      <xdr:rowOff>22961</xdr:rowOff>
    </xdr:to>
    <xdr:cxnSp macro="">
      <xdr:nvCxnSpPr>
        <xdr:cNvPr id="506" name="直線コネクタ 505"/>
        <xdr:cNvCxnSpPr/>
      </xdr:nvCxnSpPr>
      <xdr:spPr>
        <a:xfrm>
          <a:off x="12814300" y="6665696"/>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128898</xdr:rowOff>
    </xdr:from>
    <xdr:to>
      <xdr:col>23</xdr:col>
      <xdr:colOff>568325</xdr:colOff>
      <xdr:row>39</xdr:row>
      <xdr:rowOff>59048</xdr:rowOff>
    </xdr:to>
    <xdr:sp macro="" textlink="">
      <xdr:nvSpPr>
        <xdr:cNvPr id="516" name="円/楕円 515"/>
        <xdr:cNvSpPr/>
      </xdr:nvSpPr>
      <xdr:spPr>
        <a:xfrm>
          <a:off x="16268700" y="66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78727</xdr:rowOff>
    </xdr:from>
    <xdr:to>
      <xdr:col>22</xdr:col>
      <xdr:colOff>415925</xdr:colOff>
      <xdr:row>39</xdr:row>
      <xdr:rowOff>8877</xdr:rowOff>
    </xdr:to>
    <xdr:sp macro="" textlink="">
      <xdr:nvSpPr>
        <xdr:cNvPr id="518" name="円/楕円 517"/>
        <xdr:cNvSpPr/>
      </xdr:nvSpPr>
      <xdr:spPr>
        <a:xfrm>
          <a:off x="15430500" y="65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25404</xdr:rowOff>
    </xdr:from>
    <xdr:ext cx="534377" cy="259045"/>
    <xdr:sp macro="" textlink="">
      <xdr:nvSpPr>
        <xdr:cNvPr id="519" name="テキスト ボックス 518"/>
        <xdr:cNvSpPr txBox="1"/>
      </xdr:nvSpPr>
      <xdr:spPr>
        <a:xfrm>
          <a:off x="15214111" y="636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54282</xdr:rowOff>
    </xdr:from>
    <xdr:to>
      <xdr:col>21</xdr:col>
      <xdr:colOff>212725</xdr:colOff>
      <xdr:row>38</xdr:row>
      <xdr:rowOff>155882</xdr:rowOff>
    </xdr:to>
    <xdr:sp macro="" textlink="">
      <xdr:nvSpPr>
        <xdr:cNvPr id="520" name="円/楕円 519"/>
        <xdr:cNvSpPr/>
      </xdr:nvSpPr>
      <xdr:spPr>
        <a:xfrm>
          <a:off x="14541500" y="65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959</xdr:rowOff>
    </xdr:from>
    <xdr:ext cx="534377" cy="259045"/>
    <xdr:sp macro="" textlink="">
      <xdr:nvSpPr>
        <xdr:cNvPr id="521" name="テキスト ボックス 520"/>
        <xdr:cNvSpPr txBox="1"/>
      </xdr:nvSpPr>
      <xdr:spPr>
        <a:xfrm>
          <a:off x="14325111" y="63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143611</xdr:rowOff>
    </xdr:from>
    <xdr:to>
      <xdr:col>20</xdr:col>
      <xdr:colOff>9525</xdr:colOff>
      <xdr:row>39</xdr:row>
      <xdr:rowOff>73761</xdr:rowOff>
    </xdr:to>
    <xdr:sp macro="" textlink="">
      <xdr:nvSpPr>
        <xdr:cNvPr id="522" name="円/楕円 521"/>
        <xdr:cNvSpPr/>
      </xdr:nvSpPr>
      <xdr:spPr>
        <a:xfrm>
          <a:off x="13652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64888</xdr:rowOff>
    </xdr:from>
    <xdr:ext cx="469744" cy="259045"/>
    <xdr:sp macro="" textlink="">
      <xdr:nvSpPr>
        <xdr:cNvPr id="523" name="テキスト ボックス 522"/>
        <xdr:cNvSpPr txBox="1"/>
      </xdr:nvSpPr>
      <xdr:spPr>
        <a:xfrm>
          <a:off x="13468427" y="67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99796</xdr:rowOff>
    </xdr:from>
    <xdr:to>
      <xdr:col>18</xdr:col>
      <xdr:colOff>492125</xdr:colOff>
      <xdr:row>39</xdr:row>
      <xdr:rowOff>29946</xdr:rowOff>
    </xdr:to>
    <xdr:sp macro="" textlink="">
      <xdr:nvSpPr>
        <xdr:cNvPr id="524" name="円/楕円 523"/>
        <xdr:cNvSpPr/>
      </xdr:nvSpPr>
      <xdr:spPr>
        <a:xfrm>
          <a:off x="12763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21073</xdr:rowOff>
    </xdr:from>
    <xdr:ext cx="469744" cy="259045"/>
    <xdr:sp macro="" textlink="">
      <xdr:nvSpPr>
        <xdr:cNvPr id="525" name="テキスト ボックス 524"/>
        <xdr:cNvSpPr txBox="1"/>
      </xdr:nvSpPr>
      <xdr:spPr>
        <a:xfrm>
          <a:off x="12579427" y="67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131475</xdr:rowOff>
    </xdr:from>
    <xdr:to>
      <xdr:col>23</xdr:col>
      <xdr:colOff>517525</xdr:colOff>
      <xdr:row>75</xdr:row>
      <xdr:rowOff>146371</xdr:rowOff>
    </xdr:to>
    <xdr:cxnSp macro="">
      <xdr:nvCxnSpPr>
        <xdr:cNvPr id="609" name="直線コネクタ 608"/>
        <xdr:cNvCxnSpPr/>
      </xdr:nvCxnSpPr>
      <xdr:spPr>
        <a:xfrm>
          <a:off x="15481300" y="12990225"/>
          <a:ext cx="8382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131475</xdr:rowOff>
    </xdr:from>
    <xdr:to>
      <xdr:col>22</xdr:col>
      <xdr:colOff>365125</xdr:colOff>
      <xdr:row>76</xdr:row>
      <xdr:rowOff>721</xdr:rowOff>
    </xdr:to>
    <xdr:cxnSp macro="">
      <xdr:nvCxnSpPr>
        <xdr:cNvPr id="612" name="直線コネクタ 611"/>
        <xdr:cNvCxnSpPr/>
      </xdr:nvCxnSpPr>
      <xdr:spPr>
        <a:xfrm flipV="1">
          <a:off x="14592300" y="12990225"/>
          <a:ext cx="889000" cy="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144089</xdr:rowOff>
    </xdr:from>
    <xdr:to>
      <xdr:col>21</xdr:col>
      <xdr:colOff>161925</xdr:colOff>
      <xdr:row>76</xdr:row>
      <xdr:rowOff>721</xdr:rowOff>
    </xdr:to>
    <xdr:cxnSp macro="">
      <xdr:nvCxnSpPr>
        <xdr:cNvPr id="615" name="直線コネクタ 614"/>
        <xdr:cNvCxnSpPr/>
      </xdr:nvCxnSpPr>
      <xdr:spPr>
        <a:xfrm>
          <a:off x="13703300" y="13002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111733</xdr:rowOff>
    </xdr:from>
    <xdr:to>
      <xdr:col>19</xdr:col>
      <xdr:colOff>644525</xdr:colOff>
      <xdr:row>75</xdr:row>
      <xdr:rowOff>144089</xdr:rowOff>
    </xdr:to>
    <xdr:cxnSp macro="">
      <xdr:nvCxnSpPr>
        <xdr:cNvPr id="618" name="直線コネクタ 617"/>
        <xdr:cNvCxnSpPr/>
      </xdr:nvCxnSpPr>
      <xdr:spPr>
        <a:xfrm>
          <a:off x="12814300" y="12970483"/>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95571</xdr:rowOff>
    </xdr:from>
    <xdr:to>
      <xdr:col>23</xdr:col>
      <xdr:colOff>568325</xdr:colOff>
      <xdr:row>76</xdr:row>
      <xdr:rowOff>25721</xdr:rowOff>
    </xdr:to>
    <xdr:sp macro="" textlink="">
      <xdr:nvSpPr>
        <xdr:cNvPr id="628" name="円/楕円 627"/>
        <xdr:cNvSpPr/>
      </xdr:nvSpPr>
      <xdr:spPr>
        <a:xfrm>
          <a:off x="16268700" y="129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118448</xdr:rowOff>
    </xdr:from>
    <xdr:ext cx="599010" cy="259045"/>
    <xdr:sp macro="" textlink="">
      <xdr:nvSpPr>
        <xdr:cNvPr id="629" name="公債費該当値テキスト"/>
        <xdr:cNvSpPr txBox="1"/>
      </xdr:nvSpPr>
      <xdr:spPr>
        <a:xfrm>
          <a:off x="16370300" y="1280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80675</xdr:rowOff>
    </xdr:from>
    <xdr:to>
      <xdr:col>22</xdr:col>
      <xdr:colOff>415925</xdr:colOff>
      <xdr:row>76</xdr:row>
      <xdr:rowOff>10824</xdr:rowOff>
    </xdr:to>
    <xdr:sp macro="" textlink="">
      <xdr:nvSpPr>
        <xdr:cNvPr id="630" name="円/楕円 629"/>
        <xdr:cNvSpPr/>
      </xdr:nvSpPr>
      <xdr:spPr>
        <a:xfrm>
          <a:off x="15430500" y="12939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27352</xdr:rowOff>
    </xdr:from>
    <xdr:ext cx="599010" cy="259045"/>
    <xdr:sp macro="" textlink="">
      <xdr:nvSpPr>
        <xdr:cNvPr id="631" name="テキスト ボックス 630"/>
        <xdr:cNvSpPr txBox="1"/>
      </xdr:nvSpPr>
      <xdr:spPr>
        <a:xfrm>
          <a:off x="15181794" y="1271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121370</xdr:rowOff>
    </xdr:from>
    <xdr:to>
      <xdr:col>21</xdr:col>
      <xdr:colOff>212725</xdr:colOff>
      <xdr:row>76</xdr:row>
      <xdr:rowOff>51519</xdr:rowOff>
    </xdr:to>
    <xdr:sp macro="" textlink="">
      <xdr:nvSpPr>
        <xdr:cNvPr id="632" name="円/楕円 631"/>
        <xdr:cNvSpPr/>
      </xdr:nvSpPr>
      <xdr:spPr>
        <a:xfrm>
          <a:off x="14541500" y="12980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42648</xdr:rowOff>
    </xdr:from>
    <xdr:ext cx="599010" cy="259045"/>
    <xdr:sp macro="" textlink="">
      <xdr:nvSpPr>
        <xdr:cNvPr id="633" name="テキスト ボックス 632"/>
        <xdr:cNvSpPr txBox="1"/>
      </xdr:nvSpPr>
      <xdr:spPr>
        <a:xfrm>
          <a:off x="14292794" y="1307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93289</xdr:rowOff>
    </xdr:from>
    <xdr:to>
      <xdr:col>20</xdr:col>
      <xdr:colOff>9525</xdr:colOff>
      <xdr:row>76</xdr:row>
      <xdr:rowOff>23439</xdr:rowOff>
    </xdr:to>
    <xdr:sp macro="" textlink="">
      <xdr:nvSpPr>
        <xdr:cNvPr id="634" name="円/楕円 633"/>
        <xdr:cNvSpPr/>
      </xdr:nvSpPr>
      <xdr:spPr>
        <a:xfrm>
          <a:off x="13652500" y="12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39966</xdr:rowOff>
    </xdr:from>
    <xdr:ext cx="599010" cy="259045"/>
    <xdr:sp macro="" textlink="">
      <xdr:nvSpPr>
        <xdr:cNvPr id="635" name="テキスト ボックス 634"/>
        <xdr:cNvSpPr txBox="1"/>
      </xdr:nvSpPr>
      <xdr:spPr>
        <a:xfrm>
          <a:off x="13403794" y="127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60933</xdr:rowOff>
    </xdr:from>
    <xdr:to>
      <xdr:col>18</xdr:col>
      <xdr:colOff>492125</xdr:colOff>
      <xdr:row>75</xdr:row>
      <xdr:rowOff>162533</xdr:rowOff>
    </xdr:to>
    <xdr:sp macro="" textlink="">
      <xdr:nvSpPr>
        <xdr:cNvPr id="636" name="円/楕円 635"/>
        <xdr:cNvSpPr/>
      </xdr:nvSpPr>
      <xdr:spPr>
        <a:xfrm>
          <a:off x="12763500" y="129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7610</xdr:rowOff>
    </xdr:from>
    <xdr:ext cx="599010" cy="259045"/>
    <xdr:sp macro="" textlink="">
      <xdr:nvSpPr>
        <xdr:cNvPr id="637" name="テキスト ボックス 636"/>
        <xdr:cNvSpPr txBox="1"/>
      </xdr:nvSpPr>
      <xdr:spPr>
        <a:xfrm>
          <a:off x="12514794" y="1269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122650</xdr:rowOff>
    </xdr:from>
    <xdr:to>
      <xdr:col>23</xdr:col>
      <xdr:colOff>517525</xdr:colOff>
      <xdr:row>97</xdr:row>
      <xdr:rowOff>141315</xdr:rowOff>
    </xdr:to>
    <xdr:cxnSp macro="">
      <xdr:nvCxnSpPr>
        <xdr:cNvPr id="666" name="直線コネクタ 665"/>
        <xdr:cNvCxnSpPr/>
      </xdr:nvCxnSpPr>
      <xdr:spPr>
        <a:xfrm>
          <a:off x="15481300" y="16753300"/>
          <a:ext cx="8382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122650</xdr:rowOff>
    </xdr:from>
    <xdr:to>
      <xdr:col>22</xdr:col>
      <xdr:colOff>365125</xdr:colOff>
      <xdr:row>98</xdr:row>
      <xdr:rowOff>121576</xdr:rowOff>
    </xdr:to>
    <xdr:cxnSp macro="">
      <xdr:nvCxnSpPr>
        <xdr:cNvPr id="669" name="直線コネクタ 668"/>
        <xdr:cNvCxnSpPr/>
      </xdr:nvCxnSpPr>
      <xdr:spPr>
        <a:xfrm flipV="1">
          <a:off x="14592300" y="16753300"/>
          <a:ext cx="889000" cy="1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46526</xdr:rowOff>
    </xdr:from>
    <xdr:to>
      <xdr:col>21</xdr:col>
      <xdr:colOff>161925</xdr:colOff>
      <xdr:row>98</xdr:row>
      <xdr:rowOff>121576</xdr:rowOff>
    </xdr:to>
    <xdr:cxnSp macro="">
      <xdr:nvCxnSpPr>
        <xdr:cNvPr id="672" name="直線コネクタ 671"/>
        <xdr:cNvCxnSpPr/>
      </xdr:nvCxnSpPr>
      <xdr:spPr>
        <a:xfrm>
          <a:off x="13703300" y="16848626"/>
          <a:ext cx="889000" cy="7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46526</xdr:rowOff>
    </xdr:from>
    <xdr:to>
      <xdr:col>19</xdr:col>
      <xdr:colOff>644525</xdr:colOff>
      <xdr:row>98</xdr:row>
      <xdr:rowOff>106705</xdr:rowOff>
    </xdr:to>
    <xdr:cxnSp macro="">
      <xdr:nvCxnSpPr>
        <xdr:cNvPr id="675" name="直線コネクタ 674"/>
        <xdr:cNvCxnSpPr/>
      </xdr:nvCxnSpPr>
      <xdr:spPr>
        <a:xfrm flipV="1">
          <a:off x="12814300" y="16848626"/>
          <a:ext cx="8890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90515</xdr:rowOff>
    </xdr:from>
    <xdr:to>
      <xdr:col>23</xdr:col>
      <xdr:colOff>568325</xdr:colOff>
      <xdr:row>98</xdr:row>
      <xdr:rowOff>20665</xdr:rowOff>
    </xdr:to>
    <xdr:sp macro="" textlink="">
      <xdr:nvSpPr>
        <xdr:cNvPr id="685" name="円/楕円 684"/>
        <xdr:cNvSpPr/>
      </xdr:nvSpPr>
      <xdr:spPr>
        <a:xfrm>
          <a:off x="16268700" y="167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113392</xdr:rowOff>
    </xdr:from>
    <xdr:ext cx="534377" cy="259045"/>
    <xdr:sp macro="" textlink="">
      <xdr:nvSpPr>
        <xdr:cNvPr id="686" name="積立金該当値テキスト"/>
        <xdr:cNvSpPr txBox="1"/>
      </xdr:nvSpPr>
      <xdr:spPr>
        <a:xfrm>
          <a:off x="16370300" y="165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71850</xdr:rowOff>
    </xdr:from>
    <xdr:to>
      <xdr:col>22</xdr:col>
      <xdr:colOff>415925</xdr:colOff>
      <xdr:row>98</xdr:row>
      <xdr:rowOff>2000</xdr:rowOff>
    </xdr:to>
    <xdr:sp macro="" textlink="">
      <xdr:nvSpPr>
        <xdr:cNvPr id="687" name="円/楕円 686"/>
        <xdr:cNvSpPr/>
      </xdr:nvSpPr>
      <xdr:spPr>
        <a:xfrm>
          <a:off x="15430500" y="16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18527</xdr:rowOff>
    </xdr:from>
    <xdr:ext cx="534377" cy="259045"/>
    <xdr:sp macro="" textlink="">
      <xdr:nvSpPr>
        <xdr:cNvPr id="688" name="テキスト ボックス 687"/>
        <xdr:cNvSpPr txBox="1"/>
      </xdr:nvSpPr>
      <xdr:spPr>
        <a:xfrm>
          <a:off x="15214111" y="164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70776</xdr:rowOff>
    </xdr:from>
    <xdr:to>
      <xdr:col>21</xdr:col>
      <xdr:colOff>212725</xdr:colOff>
      <xdr:row>99</xdr:row>
      <xdr:rowOff>926</xdr:rowOff>
    </xdr:to>
    <xdr:sp macro="" textlink="">
      <xdr:nvSpPr>
        <xdr:cNvPr id="689" name="円/楕円 688"/>
        <xdr:cNvSpPr/>
      </xdr:nvSpPr>
      <xdr:spPr>
        <a:xfrm>
          <a:off x="14541500" y="168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163503</xdr:rowOff>
    </xdr:from>
    <xdr:ext cx="534377" cy="259045"/>
    <xdr:sp macro="" textlink="">
      <xdr:nvSpPr>
        <xdr:cNvPr id="690" name="テキスト ボックス 689"/>
        <xdr:cNvSpPr txBox="1"/>
      </xdr:nvSpPr>
      <xdr:spPr>
        <a:xfrm>
          <a:off x="14325111" y="169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167176</xdr:rowOff>
    </xdr:from>
    <xdr:to>
      <xdr:col>20</xdr:col>
      <xdr:colOff>9525</xdr:colOff>
      <xdr:row>98</xdr:row>
      <xdr:rowOff>97326</xdr:rowOff>
    </xdr:to>
    <xdr:sp macro="" textlink="">
      <xdr:nvSpPr>
        <xdr:cNvPr id="691" name="円/楕円 690"/>
        <xdr:cNvSpPr/>
      </xdr:nvSpPr>
      <xdr:spPr>
        <a:xfrm>
          <a:off x="13652500" y="16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88453</xdr:rowOff>
    </xdr:from>
    <xdr:ext cx="534377" cy="259045"/>
    <xdr:sp macro="" textlink="">
      <xdr:nvSpPr>
        <xdr:cNvPr id="692" name="テキスト ボックス 691"/>
        <xdr:cNvSpPr txBox="1"/>
      </xdr:nvSpPr>
      <xdr:spPr>
        <a:xfrm>
          <a:off x="13436111" y="168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55905</xdr:rowOff>
    </xdr:from>
    <xdr:to>
      <xdr:col>18</xdr:col>
      <xdr:colOff>492125</xdr:colOff>
      <xdr:row>98</xdr:row>
      <xdr:rowOff>157505</xdr:rowOff>
    </xdr:to>
    <xdr:sp macro="" textlink="">
      <xdr:nvSpPr>
        <xdr:cNvPr id="693" name="円/楕円 692"/>
        <xdr:cNvSpPr/>
      </xdr:nvSpPr>
      <xdr:spPr>
        <a:xfrm>
          <a:off x="12763500" y="168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148632</xdr:rowOff>
    </xdr:from>
    <xdr:ext cx="534377" cy="259045"/>
    <xdr:sp macro="" textlink="">
      <xdr:nvSpPr>
        <xdr:cNvPr id="694" name="テキスト ボックス 693"/>
        <xdr:cNvSpPr txBox="1"/>
      </xdr:nvSpPr>
      <xdr:spPr>
        <a:xfrm>
          <a:off x="12547111" y="169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113137</xdr:rowOff>
    </xdr:from>
    <xdr:to>
      <xdr:col>32</xdr:col>
      <xdr:colOff>187325</xdr:colOff>
      <xdr:row>38</xdr:row>
      <xdr:rowOff>116977</xdr:rowOff>
    </xdr:to>
    <xdr:cxnSp macro="">
      <xdr:nvCxnSpPr>
        <xdr:cNvPr id="721" name="直線コネクタ 720"/>
        <xdr:cNvCxnSpPr/>
      </xdr:nvCxnSpPr>
      <xdr:spPr>
        <a:xfrm>
          <a:off x="21323300" y="6628237"/>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16347</xdr:rowOff>
    </xdr:from>
    <xdr:to>
      <xdr:col>31</xdr:col>
      <xdr:colOff>34925</xdr:colOff>
      <xdr:row>38</xdr:row>
      <xdr:rowOff>113137</xdr:rowOff>
    </xdr:to>
    <xdr:cxnSp macro="">
      <xdr:nvCxnSpPr>
        <xdr:cNvPr id="724" name="直線コネクタ 723"/>
        <xdr:cNvCxnSpPr/>
      </xdr:nvCxnSpPr>
      <xdr:spPr>
        <a:xfrm>
          <a:off x="20434300" y="6531447"/>
          <a:ext cx="889000" cy="9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16347</xdr:rowOff>
    </xdr:from>
    <xdr:to>
      <xdr:col>29</xdr:col>
      <xdr:colOff>517525</xdr:colOff>
      <xdr:row>38</xdr:row>
      <xdr:rowOff>22520</xdr:rowOff>
    </xdr:to>
    <xdr:cxnSp macro="">
      <xdr:nvCxnSpPr>
        <xdr:cNvPr id="727" name="直線コネクタ 726"/>
        <xdr:cNvCxnSpPr/>
      </xdr:nvCxnSpPr>
      <xdr:spPr>
        <a:xfrm flipV="1">
          <a:off x="19545300" y="653144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22520</xdr:rowOff>
    </xdr:from>
    <xdr:to>
      <xdr:col>28</xdr:col>
      <xdr:colOff>314325</xdr:colOff>
      <xdr:row>38</xdr:row>
      <xdr:rowOff>32578</xdr:rowOff>
    </xdr:to>
    <xdr:cxnSp macro="">
      <xdr:nvCxnSpPr>
        <xdr:cNvPr id="730" name="直線コネクタ 729"/>
        <xdr:cNvCxnSpPr/>
      </xdr:nvCxnSpPr>
      <xdr:spPr>
        <a:xfrm flipV="1">
          <a:off x="18656300" y="653762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66177</xdr:rowOff>
    </xdr:from>
    <xdr:to>
      <xdr:col>32</xdr:col>
      <xdr:colOff>238125</xdr:colOff>
      <xdr:row>38</xdr:row>
      <xdr:rowOff>167777</xdr:rowOff>
    </xdr:to>
    <xdr:sp macro="" textlink="">
      <xdr:nvSpPr>
        <xdr:cNvPr id="740" name="円/楕円 739"/>
        <xdr:cNvSpPr/>
      </xdr:nvSpPr>
      <xdr:spPr>
        <a:xfrm>
          <a:off x="221107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152554</xdr:rowOff>
    </xdr:from>
    <xdr:ext cx="378565" cy="259045"/>
    <xdr:sp macro="" textlink="">
      <xdr:nvSpPr>
        <xdr:cNvPr id="741" name="投資及び出資金該当値テキスト"/>
        <xdr:cNvSpPr txBox="1"/>
      </xdr:nvSpPr>
      <xdr:spPr>
        <a:xfrm>
          <a:off x="22212300" y="649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62337</xdr:rowOff>
    </xdr:from>
    <xdr:to>
      <xdr:col>31</xdr:col>
      <xdr:colOff>85725</xdr:colOff>
      <xdr:row>38</xdr:row>
      <xdr:rowOff>163937</xdr:rowOff>
    </xdr:to>
    <xdr:sp macro="" textlink="">
      <xdr:nvSpPr>
        <xdr:cNvPr id="742" name="円/楕円 741"/>
        <xdr:cNvSpPr/>
      </xdr:nvSpPr>
      <xdr:spPr>
        <a:xfrm>
          <a:off x="21272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155064</xdr:rowOff>
    </xdr:from>
    <xdr:ext cx="378565" cy="259045"/>
    <xdr:sp macro="" textlink="">
      <xdr:nvSpPr>
        <xdr:cNvPr id="743" name="テキスト ボックス 742"/>
        <xdr:cNvSpPr txBox="1"/>
      </xdr:nvSpPr>
      <xdr:spPr>
        <a:xfrm>
          <a:off x="21134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136997</xdr:rowOff>
    </xdr:from>
    <xdr:to>
      <xdr:col>29</xdr:col>
      <xdr:colOff>568325</xdr:colOff>
      <xdr:row>38</xdr:row>
      <xdr:rowOff>67148</xdr:rowOff>
    </xdr:to>
    <xdr:sp macro="" textlink="">
      <xdr:nvSpPr>
        <xdr:cNvPr id="744" name="円/楕円 743"/>
        <xdr:cNvSpPr/>
      </xdr:nvSpPr>
      <xdr:spPr>
        <a:xfrm>
          <a:off x="20383500" y="6480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58274</xdr:rowOff>
    </xdr:from>
    <xdr:ext cx="469744" cy="259045"/>
    <xdr:sp macro="" textlink="">
      <xdr:nvSpPr>
        <xdr:cNvPr id="745" name="テキスト ボックス 744"/>
        <xdr:cNvSpPr txBox="1"/>
      </xdr:nvSpPr>
      <xdr:spPr>
        <a:xfrm>
          <a:off x="20199427" y="657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143170</xdr:rowOff>
    </xdr:from>
    <xdr:to>
      <xdr:col>28</xdr:col>
      <xdr:colOff>365125</xdr:colOff>
      <xdr:row>38</xdr:row>
      <xdr:rowOff>73320</xdr:rowOff>
    </xdr:to>
    <xdr:sp macro="" textlink="">
      <xdr:nvSpPr>
        <xdr:cNvPr id="746" name="円/楕円 745"/>
        <xdr:cNvSpPr/>
      </xdr:nvSpPr>
      <xdr:spPr>
        <a:xfrm>
          <a:off x="19494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64447</xdr:rowOff>
    </xdr:from>
    <xdr:ext cx="469744" cy="259045"/>
    <xdr:sp macro="" textlink="">
      <xdr:nvSpPr>
        <xdr:cNvPr id="747" name="テキスト ボックス 746"/>
        <xdr:cNvSpPr txBox="1"/>
      </xdr:nvSpPr>
      <xdr:spPr>
        <a:xfrm>
          <a:off x="19310427" y="657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153228</xdr:rowOff>
    </xdr:from>
    <xdr:to>
      <xdr:col>27</xdr:col>
      <xdr:colOff>161925</xdr:colOff>
      <xdr:row>38</xdr:row>
      <xdr:rowOff>83378</xdr:rowOff>
    </xdr:to>
    <xdr:sp macro="" textlink="">
      <xdr:nvSpPr>
        <xdr:cNvPr id="748" name="円/楕円 747"/>
        <xdr:cNvSpPr/>
      </xdr:nvSpPr>
      <xdr:spPr>
        <a:xfrm>
          <a:off x="18605500" y="64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74505</xdr:rowOff>
    </xdr:from>
    <xdr:ext cx="469744" cy="259045"/>
    <xdr:sp macro="" textlink="">
      <xdr:nvSpPr>
        <xdr:cNvPr id="749" name="テキスト ボックス 748"/>
        <xdr:cNvSpPr txBox="1"/>
      </xdr:nvSpPr>
      <xdr:spPr>
        <a:xfrm>
          <a:off x="18421427" y="6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20850</xdr:rowOff>
    </xdr:from>
    <xdr:to>
      <xdr:col>32</xdr:col>
      <xdr:colOff>187325</xdr:colOff>
      <xdr:row>74</xdr:row>
      <xdr:rowOff>126322</xdr:rowOff>
    </xdr:to>
    <xdr:cxnSp macro="">
      <xdr:nvCxnSpPr>
        <xdr:cNvPr id="837" name="直線コネクタ 836"/>
        <xdr:cNvCxnSpPr/>
      </xdr:nvCxnSpPr>
      <xdr:spPr>
        <a:xfrm flipV="1">
          <a:off x="21323300" y="12708150"/>
          <a:ext cx="83820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126322</xdr:rowOff>
    </xdr:from>
    <xdr:to>
      <xdr:col>31</xdr:col>
      <xdr:colOff>34925</xdr:colOff>
      <xdr:row>75</xdr:row>
      <xdr:rowOff>243</xdr:rowOff>
    </xdr:to>
    <xdr:cxnSp macro="">
      <xdr:nvCxnSpPr>
        <xdr:cNvPr id="840" name="直線コネクタ 839"/>
        <xdr:cNvCxnSpPr/>
      </xdr:nvCxnSpPr>
      <xdr:spPr>
        <a:xfrm flipV="1">
          <a:off x="20434300" y="12813622"/>
          <a:ext cx="889000" cy="4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121837</xdr:rowOff>
    </xdr:from>
    <xdr:to>
      <xdr:col>29</xdr:col>
      <xdr:colOff>517525</xdr:colOff>
      <xdr:row>75</xdr:row>
      <xdr:rowOff>243</xdr:rowOff>
    </xdr:to>
    <xdr:cxnSp macro="">
      <xdr:nvCxnSpPr>
        <xdr:cNvPr id="843" name="直線コネクタ 842"/>
        <xdr:cNvCxnSpPr/>
      </xdr:nvCxnSpPr>
      <xdr:spPr>
        <a:xfrm>
          <a:off x="19545300" y="12809137"/>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121837</xdr:rowOff>
    </xdr:from>
    <xdr:to>
      <xdr:col>28</xdr:col>
      <xdr:colOff>314325</xdr:colOff>
      <xdr:row>74</xdr:row>
      <xdr:rowOff>127290</xdr:rowOff>
    </xdr:to>
    <xdr:cxnSp macro="">
      <xdr:nvCxnSpPr>
        <xdr:cNvPr id="846" name="直線コネクタ 845"/>
        <xdr:cNvCxnSpPr/>
      </xdr:nvCxnSpPr>
      <xdr:spPr>
        <a:xfrm flipV="1">
          <a:off x="18656300" y="1280913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141500</xdr:rowOff>
    </xdr:from>
    <xdr:to>
      <xdr:col>32</xdr:col>
      <xdr:colOff>238125</xdr:colOff>
      <xdr:row>74</xdr:row>
      <xdr:rowOff>71650</xdr:rowOff>
    </xdr:to>
    <xdr:sp macro="" textlink="">
      <xdr:nvSpPr>
        <xdr:cNvPr id="856" name="円/楕円 855"/>
        <xdr:cNvSpPr/>
      </xdr:nvSpPr>
      <xdr:spPr>
        <a:xfrm>
          <a:off x="22110700" y="126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164377</xdr:rowOff>
    </xdr:from>
    <xdr:ext cx="534377" cy="259045"/>
    <xdr:sp macro="" textlink="">
      <xdr:nvSpPr>
        <xdr:cNvPr id="857" name="繰出金該当値テキスト"/>
        <xdr:cNvSpPr txBox="1"/>
      </xdr:nvSpPr>
      <xdr:spPr>
        <a:xfrm>
          <a:off x="22212300" y="1250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75522</xdr:rowOff>
    </xdr:from>
    <xdr:to>
      <xdr:col>31</xdr:col>
      <xdr:colOff>85725</xdr:colOff>
      <xdr:row>75</xdr:row>
      <xdr:rowOff>5672</xdr:rowOff>
    </xdr:to>
    <xdr:sp macro="" textlink="">
      <xdr:nvSpPr>
        <xdr:cNvPr id="858" name="円/楕円 857"/>
        <xdr:cNvSpPr/>
      </xdr:nvSpPr>
      <xdr:spPr>
        <a:xfrm>
          <a:off x="21272500" y="127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168249</xdr:rowOff>
    </xdr:from>
    <xdr:ext cx="534377" cy="259045"/>
    <xdr:sp macro="" textlink="">
      <xdr:nvSpPr>
        <xdr:cNvPr id="859" name="テキスト ボックス 858"/>
        <xdr:cNvSpPr txBox="1"/>
      </xdr:nvSpPr>
      <xdr:spPr>
        <a:xfrm>
          <a:off x="21056111" y="128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120893</xdr:rowOff>
    </xdr:from>
    <xdr:to>
      <xdr:col>29</xdr:col>
      <xdr:colOff>568325</xdr:colOff>
      <xdr:row>75</xdr:row>
      <xdr:rowOff>51043</xdr:rowOff>
    </xdr:to>
    <xdr:sp macro="" textlink="">
      <xdr:nvSpPr>
        <xdr:cNvPr id="860" name="円/楕円 859"/>
        <xdr:cNvSpPr/>
      </xdr:nvSpPr>
      <xdr:spPr>
        <a:xfrm>
          <a:off x="20383500" y="12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42170</xdr:rowOff>
    </xdr:from>
    <xdr:ext cx="534377" cy="259045"/>
    <xdr:sp macro="" textlink="">
      <xdr:nvSpPr>
        <xdr:cNvPr id="861" name="テキスト ボックス 860"/>
        <xdr:cNvSpPr txBox="1"/>
      </xdr:nvSpPr>
      <xdr:spPr>
        <a:xfrm>
          <a:off x="20167111" y="129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71037</xdr:rowOff>
    </xdr:from>
    <xdr:to>
      <xdr:col>28</xdr:col>
      <xdr:colOff>365125</xdr:colOff>
      <xdr:row>75</xdr:row>
      <xdr:rowOff>1187</xdr:rowOff>
    </xdr:to>
    <xdr:sp macro="" textlink="">
      <xdr:nvSpPr>
        <xdr:cNvPr id="862" name="円/楕円 861"/>
        <xdr:cNvSpPr/>
      </xdr:nvSpPr>
      <xdr:spPr>
        <a:xfrm>
          <a:off x="19494500" y="127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163764</xdr:rowOff>
    </xdr:from>
    <xdr:ext cx="534377" cy="259045"/>
    <xdr:sp macro="" textlink="">
      <xdr:nvSpPr>
        <xdr:cNvPr id="863" name="テキスト ボックス 862"/>
        <xdr:cNvSpPr txBox="1"/>
      </xdr:nvSpPr>
      <xdr:spPr>
        <a:xfrm>
          <a:off x="19278111" y="12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76490</xdr:rowOff>
    </xdr:from>
    <xdr:to>
      <xdr:col>27</xdr:col>
      <xdr:colOff>161925</xdr:colOff>
      <xdr:row>75</xdr:row>
      <xdr:rowOff>6640</xdr:rowOff>
    </xdr:to>
    <xdr:sp macro="" textlink="">
      <xdr:nvSpPr>
        <xdr:cNvPr id="864" name="円/楕円 863"/>
        <xdr:cNvSpPr/>
      </xdr:nvSpPr>
      <xdr:spPr>
        <a:xfrm>
          <a:off x="18605500" y="127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169217</xdr:rowOff>
    </xdr:from>
    <xdr:ext cx="534377" cy="259045"/>
    <xdr:sp macro="" textlink="">
      <xdr:nvSpPr>
        <xdr:cNvPr id="865" name="テキスト ボックス 864"/>
        <xdr:cNvSpPr txBox="1"/>
      </xdr:nvSpPr>
      <xdr:spPr>
        <a:xfrm>
          <a:off x="18389111" y="128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普通建設事業費のうち更新整備費は住民一人当たり</a:t>
          </a:r>
          <a:r>
            <a:rPr kumimoji="1" lang="en-US" altLang="ja-JP" sz="1300">
              <a:latin typeface="ＭＳ Ｐゴシック"/>
            </a:rPr>
            <a:t>139,064</a:t>
          </a:r>
          <a:r>
            <a:rPr kumimoji="1" lang="ja-JP" altLang="en-US" sz="1300">
              <a:latin typeface="ＭＳ Ｐゴシック"/>
            </a:rPr>
            <a:t>千円となっており、類似団体と比較して一人当たりコストが著しく高い状況となっている。これは、近年の南海トラフ地震対策として津波避難施設整備を行っているためである。更新費用の増大を防ぐため、公共施設等総合管理計画に基づき、適正な施設管理に努め、事業費の減少を目指すこととしている。</a:t>
          </a:r>
          <a:endParaRPr kumimoji="1" lang="en-US" altLang="ja-JP" sz="1300">
            <a:latin typeface="ＭＳ Ｐゴシック"/>
          </a:endParaRPr>
        </a:p>
        <a:p>
          <a:r>
            <a:rPr kumimoji="1" lang="ja-JP" altLang="en-US" sz="1300">
              <a:latin typeface="ＭＳ Ｐゴシック"/>
            </a:rPr>
            <a:t>　また、新規整備費が皆減となったのは、新たな施設の整備をしなかったことや、平成</a:t>
          </a:r>
          <a:r>
            <a:rPr kumimoji="1" lang="en-US" altLang="ja-JP" sz="1300">
              <a:latin typeface="ＭＳ Ｐゴシック"/>
            </a:rPr>
            <a:t>27</a:t>
          </a:r>
          <a:r>
            <a:rPr kumimoji="1" lang="ja-JP" altLang="en-US" sz="1300">
              <a:latin typeface="ＭＳ Ｐゴシック"/>
            </a:rPr>
            <a:t>年度と平成</a:t>
          </a:r>
          <a:r>
            <a:rPr kumimoji="1" lang="en-US" altLang="ja-JP" sz="1300">
              <a:latin typeface="ＭＳ Ｐゴシック"/>
            </a:rPr>
            <a:t>28</a:t>
          </a:r>
          <a:r>
            <a:rPr kumimoji="1" lang="ja-JP" altLang="en-US" sz="1300">
              <a:latin typeface="ＭＳ Ｐゴシック"/>
            </a:rPr>
            <a:t>年度で新規、更新の考え方が変わったためである。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5,377
5,366
102.94
4,805,157
4,650,786
136,140
2,747,499
5,397,352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41402</xdr:rowOff>
    </xdr:from>
    <xdr:to>
      <xdr:col>6</xdr:col>
      <xdr:colOff>511175</xdr:colOff>
      <xdr:row>36</xdr:row>
      <xdr:rowOff>94488</xdr:rowOff>
    </xdr:to>
    <xdr:cxnSp macro="">
      <xdr:nvCxnSpPr>
        <xdr:cNvPr id="61" name="直線コネクタ 60"/>
        <xdr:cNvCxnSpPr/>
      </xdr:nvCxnSpPr>
      <xdr:spPr>
        <a:xfrm>
          <a:off x="3797300" y="6042152"/>
          <a:ext cx="8382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41402</xdr:rowOff>
    </xdr:from>
    <xdr:to>
      <xdr:col>5</xdr:col>
      <xdr:colOff>358775</xdr:colOff>
      <xdr:row>35</xdr:row>
      <xdr:rowOff>155829</xdr:rowOff>
    </xdr:to>
    <xdr:cxnSp macro="">
      <xdr:nvCxnSpPr>
        <xdr:cNvPr id="64" name="直線コネクタ 63"/>
        <xdr:cNvCxnSpPr/>
      </xdr:nvCxnSpPr>
      <xdr:spPr>
        <a:xfrm flipV="1">
          <a:off x="2908300" y="6042152"/>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145796</xdr:rowOff>
    </xdr:from>
    <xdr:to>
      <xdr:col>4</xdr:col>
      <xdr:colOff>155575</xdr:colOff>
      <xdr:row>35</xdr:row>
      <xdr:rowOff>155829</xdr:rowOff>
    </xdr:to>
    <xdr:cxnSp macro="">
      <xdr:nvCxnSpPr>
        <xdr:cNvPr id="67" name="直線コネクタ 66"/>
        <xdr:cNvCxnSpPr/>
      </xdr:nvCxnSpPr>
      <xdr:spPr>
        <a:xfrm>
          <a:off x="2019300" y="614654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78232</xdr:rowOff>
    </xdr:from>
    <xdr:to>
      <xdr:col>2</xdr:col>
      <xdr:colOff>638175</xdr:colOff>
      <xdr:row>35</xdr:row>
      <xdr:rowOff>145796</xdr:rowOff>
    </xdr:to>
    <xdr:cxnSp macro="">
      <xdr:nvCxnSpPr>
        <xdr:cNvPr id="70" name="直線コネクタ 69"/>
        <xdr:cNvCxnSpPr/>
      </xdr:nvCxnSpPr>
      <xdr:spPr>
        <a:xfrm>
          <a:off x="1130300" y="60789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43688</xdr:rowOff>
    </xdr:from>
    <xdr:to>
      <xdr:col>6</xdr:col>
      <xdr:colOff>561975</xdr:colOff>
      <xdr:row>36</xdr:row>
      <xdr:rowOff>145288</xdr:rowOff>
    </xdr:to>
    <xdr:sp macro="" textlink="">
      <xdr:nvSpPr>
        <xdr:cNvPr id="80" name="円/楕円 79"/>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22115</xdr:rowOff>
    </xdr:from>
    <xdr:ext cx="469744" cy="259045"/>
    <xdr:sp macro="" textlink="">
      <xdr:nvSpPr>
        <xdr:cNvPr id="81" name="議会費該当値テキスト"/>
        <xdr:cNvSpPr txBox="1"/>
      </xdr:nvSpPr>
      <xdr:spPr>
        <a:xfrm>
          <a:off x="4686300" y="61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162052</xdr:rowOff>
    </xdr:from>
    <xdr:to>
      <xdr:col>5</xdr:col>
      <xdr:colOff>409575</xdr:colOff>
      <xdr:row>35</xdr:row>
      <xdr:rowOff>92202</xdr:rowOff>
    </xdr:to>
    <xdr:sp macro="" textlink="">
      <xdr:nvSpPr>
        <xdr:cNvPr id="82" name="円/楕円 81"/>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108729</xdr:rowOff>
    </xdr:from>
    <xdr:ext cx="534377" cy="259045"/>
    <xdr:sp macro="" textlink="">
      <xdr:nvSpPr>
        <xdr:cNvPr id="83" name="テキスト ボックス 82"/>
        <xdr:cNvSpPr txBox="1"/>
      </xdr:nvSpPr>
      <xdr:spPr>
        <a:xfrm>
          <a:off x="3530111" y="57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105029</xdr:rowOff>
    </xdr:from>
    <xdr:to>
      <xdr:col>4</xdr:col>
      <xdr:colOff>206375</xdr:colOff>
      <xdr:row>36</xdr:row>
      <xdr:rowOff>35179</xdr:rowOff>
    </xdr:to>
    <xdr:sp macro="" textlink="">
      <xdr:nvSpPr>
        <xdr:cNvPr id="84" name="円/楕円 83"/>
        <xdr:cNvSpPr/>
      </xdr:nvSpPr>
      <xdr:spPr>
        <a:xfrm>
          <a:off x="2857500" y="6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26306</xdr:rowOff>
    </xdr:from>
    <xdr:ext cx="534377" cy="259045"/>
    <xdr:sp macro="" textlink="">
      <xdr:nvSpPr>
        <xdr:cNvPr id="85" name="テキスト ボックス 84"/>
        <xdr:cNvSpPr txBox="1"/>
      </xdr:nvSpPr>
      <xdr:spPr>
        <a:xfrm>
          <a:off x="2641111" y="6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94996</xdr:rowOff>
    </xdr:from>
    <xdr:to>
      <xdr:col>3</xdr:col>
      <xdr:colOff>3175</xdr:colOff>
      <xdr:row>36</xdr:row>
      <xdr:rowOff>25146</xdr:rowOff>
    </xdr:to>
    <xdr:sp macro="" textlink="">
      <xdr:nvSpPr>
        <xdr:cNvPr id="86" name="円/楕円 85"/>
        <xdr:cNvSpPr/>
      </xdr:nvSpPr>
      <xdr:spPr>
        <a:xfrm>
          <a:off x="1968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16273</xdr:rowOff>
    </xdr:from>
    <xdr:ext cx="534377" cy="259045"/>
    <xdr:sp macro="" textlink="">
      <xdr:nvSpPr>
        <xdr:cNvPr id="87" name="テキスト ボックス 86"/>
        <xdr:cNvSpPr txBox="1"/>
      </xdr:nvSpPr>
      <xdr:spPr>
        <a:xfrm>
          <a:off x="1752111" y="6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27432</xdr:rowOff>
    </xdr:from>
    <xdr:to>
      <xdr:col>1</xdr:col>
      <xdr:colOff>485775</xdr:colOff>
      <xdr:row>35</xdr:row>
      <xdr:rowOff>129032</xdr:rowOff>
    </xdr:to>
    <xdr:sp macro="" textlink="">
      <xdr:nvSpPr>
        <xdr:cNvPr id="88" name="円/楕円 87"/>
        <xdr:cNvSpPr/>
      </xdr:nvSpPr>
      <xdr:spPr>
        <a:xfrm>
          <a:off x="1079500" y="6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145559</xdr:rowOff>
    </xdr:from>
    <xdr:ext cx="534377" cy="259045"/>
    <xdr:sp macro="" textlink="">
      <xdr:nvSpPr>
        <xdr:cNvPr id="89" name="テキスト ボックス 88"/>
        <xdr:cNvSpPr txBox="1"/>
      </xdr:nvSpPr>
      <xdr:spPr>
        <a:xfrm>
          <a:off x="863111" y="58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46703</xdr:rowOff>
    </xdr:from>
    <xdr:to>
      <xdr:col>6</xdr:col>
      <xdr:colOff>511175</xdr:colOff>
      <xdr:row>55</xdr:row>
      <xdr:rowOff>153018</xdr:rowOff>
    </xdr:to>
    <xdr:cxnSp macro="">
      <xdr:nvCxnSpPr>
        <xdr:cNvPr id="120" name="直線コネクタ 119"/>
        <xdr:cNvCxnSpPr/>
      </xdr:nvCxnSpPr>
      <xdr:spPr>
        <a:xfrm flipV="1">
          <a:off x="3797300" y="9476453"/>
          <a:ext cx="838200" cy="10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153018</xdr:rowOff>
    </xdr:from>
    <xdr:to>
      <xdr:col>5</xdr:col>
      <xdr:colOff>358775</xdr:colOff>
      <xdr:row>57</xdr:row>
      <xdr:rowOff>11583</xdr:rowOff>
    </xdr:to>
    <xdr:cxnSp macro="">
      <xdr:nvCxnSpPr>
        <xdr:cNvPr id="123" name="直線コネクタ 122"/>
        <xdr:cNvCxnSpPr/>
      </xdr:nvCxnSpPr>
      <xdr:spPr>
        <a:xfrm flipV="1">
          <a:off x="2908300" y="9582768"/>
          <a:ext cx="889000" cy="2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114750</xdr:rowOff>
    </xdr:from>
    <xdr:to>
      <xdr:col>4</xdr:col>
      <xdr:colOff>155575</xdr:colOff>
      <xdr:row>57</xdr:row>
      <xdr:rowOff>11583</xdr:rowOff>
    </xdr:to>
    <xdr:cxnSp macro="">
      <xdr:nvCxnSpPr>
        <xdr:cNvPr id="126" name="直線コネクタ 125"/>
        <xdr:cNvCxnSpPr/>
      </xdr:nvCxnSpPr>
      <xdr:spPr>
        <a:xfrm>
          <a:off x="2019300" y="9715950"/>
          <a:ext cx="8890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114750</xdr:rowOff>
    </xdr:from>
    <xdr:to>
      <xdr:col>2</xdr:col>
      <xdr:colOff>638175</xdr:colOff>
      <xdr:row>56</xdr:row>
      <xdr:rowOff>141515</xdr:rowOff>
    </xdr:to>
    <xdr:cxnSp macro="">
      <xdr:nvCxnSpPr>
        <xdr:cNvPr id="129" name="直線コネクタ 128"/>
        <xdr:cNvCxnSpPr/>
      </xdr:nvCxnSpPr>
      <xdr:spPr>
        <a:xfrm flipV="1">
          <a:off x="1130300" y="9715950"/>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167353</xdr:rowOff>
    </xdr:from>
    <xdr:to>
      <xdr:col>6</xdr:col>
      <xdr:colOff>561975</xdr:colOff>
      <xdr:row>55</xdr:row>
      <xdr:rowOff>97503</xdr:rowOff>
    </xdr:to>
    <xdr:sp macro="" textlink="">
      <xdr:nvSpPr>
        <xdr:cNvPr id="139" name="円/楕円 138"/>
        <xdr:cNvSpPr/>
      </xdr:nvSpPr>
      <xdr:spPr>
        <a:xfrm>
          <a:off x="4584700" y="94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18780</xdr:rowOff>
    </xdr:from>
    <xdr:ext cx="599010" cy="259045"/>
    <xdr:sp macro="" textlink="">
      <xdr:nvSpPr>
        <xdr:cNvPr id="140" name="総務費該当値テキスト"/>
        <xdr:cNvSpPr txBox="1"/>
      </xdr:nvSpPr>
      <xdr:spPr>
        <a:xfrm>
          <a:off x="4686300" y="92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225,977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102218</xdr:rowOff>
    </xdr:from>
    <xdr:to>
      <xdr:col>5</xdr:col>
      <xdr:colOff>409575</xdr:colOff>
      <xdr:row>56</xdr:row>
      <xdr:rowOff>32368</xdr:rowOff>
    </xdr:to>
    <xdr:sp macro="" textlink="">
      <xdr:nvSpPr>
        <xdr:cNvPr id="141" name="円/楕円 140"/>
        <xdr:cNvSpPr/>
      </xdr:nvSpPr>
      <xdr:spPr>
        <a:xfrm>
          <a:off x="3746500" y="95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48895</xdr:rowOff>
    </xdr:from>
    <xdr:ext cx="599010" cy="259045"/>
    <xdr:sp macro="" textlink="">
      <xdr:nvSpPr>
        <xdr:cNvPr id="142" name="テキスト ボックス 141"/>
        <xdr:cNvSpPr txBox="1"/>
      </xdr:nvSpPr>
      <xdr:spPr>
        <a:xfrm>
          <a:off x="3497794" y="93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132233</xdr:rowOff>
    </xdr:from>
    <xdr:to>
      <xdr:col>4</xdr:col>
      <xdr:colOff>206375</xdr:colOff>
      <xdr:row>57</xdr:row>
      <xdr:rowOff>62383</xdr:rowOff>
    </xdr:to>
    <xdr:sp macro="" textlink="">
      <xdr:nvSpPr>
        <xdr:cNvPr id="143" name="円/楕円 142"/>
        <xdr:cNvSpPr/>
      </xdr:nvSpPr>
      <xdr:spPr>
        <a:xfrm>
          <a:off x="2857500" y="97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53510</xdr:rowOff>
    </xdr:from>
    <xdr:ext cx="599010" cy="259045"/>
    <xdr:sp macro="" textlink="">
      <xdr:nvSpPr>
        <xdr:cNvPr id="144" name="テキスト ボックス 143"/>
        <xdr:cNvSpPr txBox="1"/>
      </xdr:nvSpPr>
      <xdr:spPr>
        <a:xfrm>
          <a:off x="2608794" y="982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63950</xdr:rowOff>
    </xdr:from>
    <xdr:to>
      <xdr:col>3</xdr:col>
      <xdr:colOff>3175</xdr:colOff>
      <xdr:row>56</xdr:row>
      <xdr:rowOff>165550</xdr:rowOff>
    </xdr:to>
    <xdr:sp macro="" textlink="">
      <xdr:nvSpPr>
        <xdr:cNvPr id="145" name="円/楕円 144"/>
        <xdr:cNvSpPr/>
      </xdr:nvSpPr>
      <xdr:spPr>
        <a:xfrm>
          <a:off x="1968500" y="96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156677</xdr:rowOff>
    </xdr:from>
    <xdr:ext cx="599010" cy="259045"/>
    <xdr:sp macro="" textlink="">
      <xdr:nvSpPr>
        <xdr:cNvPr id="146" name="テキスト ボックス 145"/>
        <xdr:cNvSpPr txBox="1"/>
      </xdr:nvSpPr>
      <xdr:spPr>
        <a:xfrm>
          <a:off x="1719794" y="97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90715</xdr:rowOff>
    </xdr:from>
    <xdr:to>
      <xdr:col>1</xdr:col>
      <xdr:colOff>485775</xdr:colOff>
      <xdr:row>57</xdr:row>
      <xdr:rowOff>20865</xdr:rowOff>
    </xdr:to>
    <xdr:sp macro="" textlink="">
      <xdr:nvSpPr>
        <xdr:cNvPr id="147" name="円/楕円 146"/>
        <xdr:cNvSpPr/>
      </xdr:nvSpPr>
      <xdr:spPr>
        <a:xfrm>
          <a:off x="1079500" y="9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11992</xdr:rowOff>
    </xdr:from>
    <xdr:ext cx="599010" cy="259045"/>
    <xdr:sp macro="" textlink="">
      <xdr:nvSpPr>
        <xdr:cNvPr id="148" name="テキスト ボックス 147"/>
        <xdr:cNvSpPr txBox="1"/>
      </xdr:nvSpPr>
      <xdr:spPr>
        <a:xfrm>
          <a:off x="830794" y="97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8305</xdr:rowOff>
    </xdr:from>
    <xdr:to>
      <xdr:col>6</xdr:col>
      <xdr:colOff>511175</xdr:colOff>
      <xdr:row>76</xdr:row>
      <xdr:rowOff>53299</xdr:rowOff>
    </xdr:to>
    <xdr:cxnSp macro="">
      <xdr:nvCxnSpPr>
        <xdr:cNvPr id="176" name="直線コネクタ 175"/>
        <xdr:cNvCxnSpPr/>
      </xdr:nvCxnSpPr>
      <xdr:spPr>
        <a:xfrm flipV="1">
          <a:off x="3797300" y="13038505"/>
          <a:ext cx="838200" cy="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53299</xdr:rowOff>
    </xdr:from>
    <xdr:to>
      <xdr:col>5</xdr:col>
      <xdr:colOff>358775</xdr:colOff>
      <xdr:row>76</xdr:row>
      <xdr:rowOff>112725</xdr:rowOff>
    </xdr:to>
    <xdr:cxnSp macro="">
      <xdr:nvCxnSpPr>
        <xdr:cNvPr id="179" name="直線コネクタ 178"/>
        <xdr:cNvCxnSpPr/>
      </xdr:nvCxnSpPr>
      <xdr:spPr>
        <a:xfrm flipV="1">
          <a:off x="2908300" y="13083499"/>
          <a:ext cx="8890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112725</xdr:rowOff>
    </xdr:from>
    <xdr:to>
      <xdr:col>4</xdr:col>
      <xdr:colOff>155575</xdr:colOff>
      <xdr:row>76</xdr:row>
      <xdr:rowOff>130885</xdr:rowOff>
    </xdr:to>
    <xdr:cxnSp macro="">
      <xdr:nvCxnSpPr>
        <xdr:cNvPr id="182" name="直線コネクタ 181"/>
        <xdr:cNvCxnSpPr/>
      </xdr:nvCxnSpPr>
      <xdr:spPr>
        <a:xfrm flipV="1">
          <a:off x="2019300" y="1314292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119328</xdr:rowOff>
    </xdr:from>
    <xdr:to>
      <xdr:col>2</xdr:col>
      <xdr:colOff>638175</xdr:colOff>
      <xdr:row>76</xdr:row>
      <xdr:rowOff>130885</xdr:rowOff>
    </xdr:to>
    <xdr:cxnSp macro="">
      <xdr:nvCxnSpPr>
        <xdr:cNvPr id="185" name="直線コネクタ 184"/>
        <xdr:cNvCxnSpPr/>
      </xdr:nvCxnSpPr>
      <xdr:spPr>
        <a:xfrm>
          <a:off x="1130300" y="1314952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128955</xdr:rowOff>
    </xdr:from>
    <xdr:to>
      <xdr:col>6</xdr:col>
      <xdr:colOff>561975</xdr:colOff>
      <xdr:row>76</xdr:row>
      <xdr:rowOff>59105</xdr:rowOff>
    </xdr:to>
    <xdr:sp macro="" textlink="">
      <xdr:nvSpPr>
        <xdr:cNvPr id="195" name="円/楕円 194"/>
        <xdr:cNvSpPr/>
      </xdr:nvSpPr>
      <xdr:spPr>
        <a:xfrm>
          <a:off x="4584700" y="129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151832</xdr:rowOff>
    </xdr:from>
    <xdr:ext cx="599010" cy="259045"/>
    <xdr:sp macro="" textlink="">
      <xdr:nvSpPr>
        <xdr:cNvPr id="196" name="民生費該当値テキスト"/>
        <xdr:cNvSpPr txBox="1"/>
      </xdr:nvSpPr>
      <xdr:spPr>
        <a:xfrm>
          <a:off x="4686300" y="1283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2499</xdr:rowOff>
    </xdr:from>
    <xdr:to>
      <xdr:col>5</xdr:col>
      <xdr:colOff>409575</xdr:colOff>
      <xdr:row>76</xdr:row>
      <xdr:rowOff>104099</xdr:rowOff>
    </xdr:to>
    <xdr:sp macro="" textlink="">
      <xdr:nvSpPr>
        <xdr:cNvPr id="197" name="円/楕円 196"/>
        <xdr:cNvSpPr/>
      </xdr:nvSpPr>
      <xdr:spPr>
        <a:xfrm>
          <a:off x="3746500" y="1303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120625</xdr:rowOff>
    </xdr:from>
    <xdr:ext cx="599010" cy="259045"/>
    <xdr:sp macro="" textlink="">
      <xdr:nvSpPr>
        <xdr:cNvPr id="198" name="テキスト ボックス 197"/>
        <xdr:cNvSpPr txBox="1"/>
      </xdr:nvSpPr>
      <xdr:spPr>
        <a:xfrm>
          <a:off x="3497794" y="1280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61925</xdr:rowOff>
    </xdr:from>
    <xdr:to>
      <xdr:col>4</xdr:col>
      <xdr:colOff>206375</xdr:colOff>
      <xdr:row>76</xdr:row>
      <xdr:rowOff>163525</xdr:rowOff>
    </xdr:to>
    <xdr:sp macro="" textlink="">
      <xdr:nvSpPr>
        <xdr:cNvPr id="199" name="円/楕円 198"/>
        <xdr:cNvSpPr/>
      </xdr:nvSpPr>
      <xdr:spPr>
        <a:xfrm>
          <a:off x="2857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8602</xdr:rowOff>
    </xdr:from>
    <xdr:ext cx="599010" cy="259045"/>
    <xdr:sp macro="" textlink="">
      <xdr:nvSpPr>
        <xdr:cNvPr id="200" name="テキスト ボックス 199"/>
        <xdr:cNvSpPr txBox="1"/>
      </xdr:nvSpPr>
      <xdr:spPr>
        <a:xfrm>
          <a:off x="2608794" y="128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80085</xdr:rowOff>
    </xdr:from>
    <xdr:to>
      <xdr:col>3</xdr:col>
      <xdr:colOff>3175</xdr:colOff>
      <xdr:row>77</xdr:row>
      <xdr:rowOff>10235</xdr:rowOff>
    </xdr:to>
    <xdr:sp macro="" textlink="">
      <xdr:nvSpPr>
        <xdr:cNvPr id="201" name="円/楕円 200"/>
        <xdr:cNvSpPr/>
      </xdr:nvSpPr>
      <xdr:spPr>
        <a:xfrm>
          <a:off x="1968500" y="131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26762</xdr:rowOff>
    </xdr:from>
    <xdr:ext cx="599010" cy="259045"/>
    <xdr:sp macro="" textlink="">
      <xdr:nvSpPr>
        <xdr:cNvPr id="202" name="テキスト ボックス 201"/>
        <xdr:cNvSpPr txBox="1"/>
      </xdr:nvSpPr>
      <xdr:spPr>
        <a:xfrm>
          <a:off x="1719794" y="1288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68528</xdr:rowOff>
    </xdr:from>
    <xdr:to>
      <xdr:col>1</xdr:col>
      <xdr:colOff>485775</xdr:colOff>
      <xdr:row>76</xdr:row>
      <xdr:rowOff>170128</xdr:rowOff>
    </xdr:to>
    <xdr:sp macro="" textlink="">
      <xdr:nvSpPr>
        <xdr:cNvPr id="203" name="円/楕円 202"/>
        <xdr:cNvSpPr/>
      </xdr:nvSpPr>
      <xdr:spPr>
        <a:xfrm>
          <a:off x="1079500" y="130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15204</xdr:rowOff>
    </xdr:from>
    <xdr:ext cx="599010" cy="259045"/>
    <xdr:sp macro="" textlink="">
      <xdr:nvSpPr>
        <xdr:cNvPr id="204" name="テキスト ボックス 203"/>
        <xdr:cNvSpPr txBox="1"/>
      </xdr:nvSpPr>
      <xdr:spPr>
        <a:xfrm>
          <a:off x="830794" y="1287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6136</xdr:rowOff>
    </xdr:from>
    <xdr:to>
      <xdr:col>6</xdr:col>
      <xdr:colOff>511175</xdr:colOff>
      <xdr:row>96</xdr:row>
      <xdr:rowOff>53160</xdr:rowOff>
    </xdr:to>
    <xdr:cxnSp macro="">
      <xdr:nvCxnSpPr>
        <xdr:cNvPr id="233" name="直線コネクタ 232"/>
        <xdr:cNvCxnSpPr/>
      </xdr:nvCxnSpPr>
      <xdr:spPr>
        <a:xfrm>
          <a:off x="3797300" y="16465336"/>
          <a:ext cx="838200" cy="4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6136</xdr:rowOff>
    </xdr:from>
    <xdr:to>
      <xdr:col>5</xdr:col>
      <xdr:colOff>358775</xdr:colOff>
      <xdr:row>96</xdr:row>
      <xdr:rowOff>23358</xdr:rowOff>
    </xdr:to>
    <xdr:cxnSp macro="">
      <xdr:nvCxnSpPr>
        <xdr:cNvPr id="236" name="直線コネクタ 235"/>
        <xdr:cNvCxnSpPr/>
      </xdr:nvCxnSpPr>
      <xdr:spPr>
        <a:xfrm flipV="1">
          <a:off x="2908300" y="16465336"/>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23358</xdr:rowOff>
    </xdr:from>
    <xdr:to>
      <xdr:col>4</xdr:col>
      <xdr:colOff>155575</xdr:colOff>
      <xdr:row>96</xdr:row>
      <xdr:rowOff>55026</xdr:rowOff>
    </xdr:to>
    <xdr:cxnSp macro="">
      <xdr:nvCxnSpPr>
        <xdr:cNvPr id="239" name="直線コネクタ 238"/>
        <xdr:cNvCxnSpPr/>
      </xdr:nvCxnSpPr>
      <xdr:spPr>
        <a:xfrm flipV="1">
          <a:off x="2019300" y="16482558"/>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33362</xdr:rowOff>
    </xdr:from>
    <xdr:to>
      <xdr:col>2</xdr:col>
      <xdr:colOff>638175</xdr:colOff>
      <xdr:row>96</xdr:row>
      <xdr:rowOff>55026</xdr:rowOff>
    </xdr:to>
    <xdr:cxnSp macro="">
      <xdr:nvCxnSpPr>
        <xdr:cNvPr id="242" name="直線コネクタ 241"/>
        <xdr:cNvCxnSpPr/>
      </xdr:nvCxnSpPr>
      <xdr:spPr>
        <a:xfrm>
          <a:off x="1130300" y="16492562"/>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2360</xdr:rowOff>
    </xdr:from>
    <xdr:to>
      <xdr:col>6</xdr:col>
      <xdr:colOff>561975</xdr:colOff>
      <xdr:row>96</xdr:row>
      <xdr:rowOff>103960</xdr:rowOff>
    </xdr:to>
    <xdr:sp macro="" textlink="">
      <xdr:nvSpPr>
        <xdr:cNvPr id="252" name="円/楕円 251"/>
        <xdr:cNvSpPr/>
      </xdr:nvSpPr>
      <xdr:spPr>
        <a:xfrm>
          <a:off x="4584700" y="164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152237</xdr:rowOff>
    </xdr:from>
    <xdr:ext cx="534377" cy="259045"/>
    <xdr:sp macro="" textlink="">
      <xdr:nvSpPr>
        <xdr:cNvPr id="253" name="衛生費該当値テキスト"/>
        <xdr:cNvSpPr txBox="1"/>
      </xdr:nvSpPr>
      <xdr:spPr>
        <a:xfrm>
          <a:off x="4686300" y="164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126786</xdr:rowOff>
    </xdr:from>
    <xdr:to>
      <xdr:col>5</xdr:col>
      <xdr:colOff>409575</xdr:colOff>
      <xdr:row>96</xdr:row>
      <xdr:rowOff>56936</xdr:rowOff>
    </xdr:to>
    <xdr:sp macro="" textlink="">
      <xdr:nvSpPr>
        <xdr:cNvPr id="254" name="円/楕円 253"/>
        <xdr:cNvSpPr/>
      </xdr:nvSpPr>
      <xdr:spPr>
        <a:xfrm>
          <a:off x="3746500" y="164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48063</xdr:rowOff>
    </xdr:from>
    <xdr:ext cx="534377" cy="259045"/>
    <xdr:sp macro="" textlink="">
      <xdr:nvSpPr>
        <xdr:cNvPr id="255" name="テキスト ボックス 254"/>
        <xdr:cNvSpPr txBox="1"/>
      </xdr:nvSpPr>
      <xdr:spPr>
        <a:xfrm>
          <a:off x="3530111" y="165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144008</xdr:rowOff>
    </xdr:from>
    <xdr:to>
      <xdr:col>4</xdr:col>
      <xdr:colOff>206375</xdr:colOff>
      <xdr:row>96</xdr:row>
      <xdr:rowOff>74158</xdr:rowOff>
    </xdr:to>
    <xdr:sp macro="" textlink="">
      <xdr:nvSpPr>
        <xdr:cNvPr id="256" name="円/楕円 255"/>
        <xdr:cNvSpPr/>
      </xdr:nvSpPr>
      <xdr:spPr>
        <a:xfrm>
          <a:off x="2857500" y="164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65285</xdr:rowOff>
    </xdr:from>
    <xdr:ext cx="534377" cy="259045"/>
    <xdr:sp macro="" textlink="">
      <xdr:nvSpPr>
        <xdr:cNvPr id="257" name="テキスト ボックス 256"/>
        <xdr:cNvSpPr txBox="1"/>
      </xdr:nvSpPr>
      <xdr:spPr>
        <a:xfrm>
          <a:off x="2641111" y="165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4226</xdr:rowOff>
    </xdr:from>
    <xdr:to>
      <xdr:col>3</xdr:col>
      <xdr:colOff>3175</xdr:colOff>
      <xdr:row>96</xdr:row>
      <xdr:rowOff>105826</xdr:rowOff>
    </xdr:to>
    <xdr:sp macro="" textlink="">
      <xdr:nvSpPr>
        <xdr:cNvPr id="258" name="円/楕円 257"/>
        <xdr:cNvSpPr/>
      </xdr:nvSpPr>
      <xdr:spPr>
        <a:xfrm>
          <a:off x="1968500" y="164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96953</xdr:rowOff>
    </xdr:from>
    <xdr:ext cx="534377" cy="259045"/>
    <xdr:sp macro="" textlink="">
      <xdr:nvSpPr>
        <xdr:cNvPr id="259" name="テキスト ボックス 258"/>
        <xdr:cNvSpPr txBox="1"/>
      </xdr:nvSpPr>
      <xdr:spPr>
        <a:xfrm>
          <a:off x="1752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154012</xdr:rowOff>
    </xdr:from>
    <xdr:to>
      <xdr:col>1</xdr:col>
      <xdr:colOff>485775</xdr:colOff>
      <xdr:row>96</xdr:row>
      <xdr:rowOff>84162</xdr:rowOff>
    </xdr:to>
    <xdr:sp macro="" textlink="">
      <xdr:nvSpPr>
        <xdr:cNvPr id="260" name="円/楕円 259"/>
        <xdr:cNvSpPr/>
      </xdr:nvSpPr>
      <xdr:spPr>
        <a:xfrm>
          <a:off x="1079500" y="164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75289</xdr:rowOff>
    </xdr:from>
    <xdr:ext cx="534377" cy="259045"/>
    <xdr:sp macro="" textlink="">
      <xdr:nvSpPr>
        <xdr:cNvPr id="261" name="テキスト ボックス 260"/>
        <xdr:cNvSpPr txBox="1"/>
      </xdr:nvSpPr>
      <xdr:spPr>
        <a:xfrm>
          <a:off x="863111" y="165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64589</xdr:rowOff>
    </xdr:from>
    <xdr:to>
      <xdr:col>15</xdr:col>
      <xdr:colOff>180340</xdr:colOff>
      <xdr:row>39</xdr:row>
      <xdr:rowOff>98878</xdr:rowOff>
    </xdr:to>
    <xdr:cxnSp macro="">
      <xdr:nvCxnSpPr>
        <xdr:cNvPr id="287" name="直線コネクタ 286"/>
        <xdr:cNvCxnSpPr/>
      </xdr:nvCxnSpPr>
      <xdr:spPr>
        <a:xfrm flipV="1">
          <a:off x="10475595" y="5893889"/>
          <a:ext cx="127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11266</xdr:rowOff>
    </xdr:from>
    <xdr:ext cx="469744" cy="259045"/>
    <xdr:sp macro="" textlink="">
      <xdr:nvSpPr>
        <xdr:cNvPr id="290" name="労働費最大値テキスト"/>
        <xdr:cNvSpPr txBox="1"/>
      </xdr:nvSpPr>
      <xdr:spPr>
        <a:xfrm>
          <a:off x="10528300"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34</xdr:row>
      <xdr:rowOff>64589</xdr:rowOff>
    </xdr:from>
    <xdr:to>
      <xdr:col>15</xdr:col>
      <xdr:colOff>269875</xdr:colOff>
      <xdr:row>34</xdr:row>
      <xdr:rowOff>64589</xdr:rowOff>
    </xdr:to>
    <xdr:cxnSp macro="">
      <xdr:nvCxnSpPr>
        <xdr:cNvPr id="291" name="直線コネクタ 290"/>
        <xdr:cNvCxnSpPr/>
      </xdr:nvCxnSpPr>
      <xdr:spPr>
        <a:xfrm>
          <a:off x="10388600" y="589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18595</xdr:rowOff>
    </xdr:from>
    <xdr:ext cx="378565" cy="259045"/>
    <xdr:sp macro="" textlink="">
      <xdr:nvSpPr>
        <xdr:cNvPr id="293" name="労働費平均値テキスト"/>
        <xdr:cNvSpPr txBox="1"/>
      </xdr:nvSpPr>
      <xdr:spPr>
        <a:xfrm>
          <a:off x="10528300" y="653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167168</xdr:rowOff>
    </xdr:from>
    <xdr:to>
      <xdr:col>15</xdr:col>
      <xdr:colOff>231775</xdr:colOff>
      <xdr:row>39</xdr:row>
      <xdr:rowOff>97318</xdr:rowOff>
    </xdr:to>
    <xdr:sp macro="" textlink="">
      <xdr:nvSpPr>
        <xdr:cNvPr id="294" name="フローチャート : 判断 293"/>
        <xdr:cNvSpPr/>
      </xdr:nvSpPr>
      <xdr:spPr>
        <a:xfrm>
          <a:off x="10426700" y="668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62520</xdr:rowOff>
    </xdr:from>
    <xdr:to>
      <xdr:col>14</xdr:col>
      <xdr:colOff>28575</xdr:colOff>
      <xdr:row>39</xdr:row>
      <xdr:rowOff>98878</xdr:rowOff>
    </xdr:to>
    <xdr:cxnSp macro="">
      <xdr:nvCxnSpPr>
        <xdr:cNvPr id="295" name="直線コネクタ 294"/>
        <xdr:cNvCxnSpPr/>
      </xdr:nvCxnSpPr>
      <xdr:spPr>
        <a:xfrm>
          <a:off x="8750300" y="6406170"/>
          <a:ext cx="889000" cy="3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92057</xdr:rowOff>
    </xdr:from>
    <xdr:to>
      <xdr:col>14</xdr:col>
      <xdr:colOff>79375</xdr:colOff>
      <xdr:row>39</xdr:row>
      <xdr:rowOff>22207</xdr:rowOff>
    </xdr:to>
    <xdr:sp macro="" textlink="">
      <xdr:nvSpPr>
        <xdr:cNvPr id="296" name="フローチャート : 判断 295"/>
        <xdr:cNvSpPr/>
      </xdr:nvSpPr>
      <xdr:spPr>
        <a:xfrm>
          <a:off x="9588500" y="660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38734</xdr:rowOff>
    </xdr:from>
    <xdr:ext cx="469744" cy="259045"/>
    <xdr:sp macro="" textlink="">
      <xdr:nvSpPr>
        <xdr:cNvPr id="297" name="テキスト ボックス 296"/>
        <xdr:cNvSpPr txBox="1"/>
      </xdr:nvSpPr>
      <xdr:spPr>
        <a:xfrm>
          <a:off x="9404427" y="63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163540</xdr:rowOff>
    </xdr:from>
    <xdr:to>
      <xdr:col>12</xdr:col>
      <xdr:colOff>511175</xdr:colOff>
      <xdr:row>37</xdr:row>
      <xdr:rowOff>62520</xdr:rowOff>
    </xdr:to>
    <xdr:cxnSp macro="">
      <xdr:nvCxnSpPr>
        <xdr:cNvPr id="298" name="直線コネクタ 297"/>
        <xdr:cNvCxnSpPr/>
      </xdr:nvCxnSpPr>
      <xdr:spPr>
        <a:xfrm>
          <a:off x="7861300" y="5307040"/>
          <a:ext cx="889000" cy="109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99351</xdr:rowOff>
    </xdr:from>
    <xdr:to>
      <xdr:col>12</xdr:col>
      <xdr:colOff>561975</xdr:colOff>
      <xdr:row>39</xdr:row>
      <xdr:rowOff>29501</xdr:rowOff>
    </xdr:to>
    <xdr:sp macro="" textlink="">
      <xdr:nvSpPr>
        <xdr:cNvPr id="299" name="フローチャート : 判断 298"/>
        <xdr:cNvSpPr/>
      </xdr:nvSpPr>
      <xdr:spPr>
        <a:xfrm>
          <a:off x="8699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20628</xdr:rowOff>
    </xdr:from>
    <xdr:ext cx="469744" cy="259045"/>
    <xdr:sp macro="" textlink="">
      <xdr:nvSpPr>
        <xdr:cNvPr id="300" name="テキスト ボックス 299"/>
        <xdr:cNvSpPr txBox="1"/>
      </xdr:nvSpPr>
      <xdr:spPr>
        <a:xfrm>
          <a:off x="8515427"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163540</xdr:rowOff>
    </xdr:from>
    <xdr:to>
      <xdr:col>11</xdr:col>
      <xdr:colOff>307975</xdr:colOff>
      <xdr:row>33</xdr:row>
      <xdr:rowOff>28992</xdr:rowOff>
    </xdr:to>
    <xdr:cxnSp macro="">
      <xdr:nvCxnSpPr>
        <xdr:cNvPr id="301" name="直線コネクタ 300"/>
        <xdr:cNvCxnSpPr/>
      </xdr:nvCxnSpPr>
      <xdr:spPr>
        <a:xfrm flipV="1">
          <a:off x="6972300" y="5307040"/>
          <a:ext cx="889000" cy="37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64734</xdr:rowOff>
    </xdr:from>
    <xdr:to>
      <xdr:col>11</xdr:col>
      <xdr:colOff>358775</xdr:colOff>
      <xdr:row>37</xdr:row>
      <xdr:rowOff>166334</xdr:rowOff>
    </xdr:to>
    <xdr:sp macro="" textlink="">
      <xdr:nvSpPr>
        <xdr:cNvPr id="302" name="フローチャート : 判断 301"/>
        <xdr:cNvSpPr/>
      </xdr:nvSpPr>
      <xdr:spPr>
        <a:xfrm>
          <a:off x="7810500" y="64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157461</xdr:rowOff>
    </xdr:from>
    <xdr:ext cx="469744" cy="259045"/>
    <xdr:sp macro="" textlink="">
      <xdr:nvSpPr>
        <xdr:cNvPr id="303" name="テキスト ボックス 302"/>
        <xdr:cNvSpPr txBox="1"/>
      </xdr:nvSpPr>
      <xdr:spPr>
        <a:xfrm>
          <a:off x="7626427" y="65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90751</xdr:rowOff>
    </xdr:from>
    <xdr:to>
      <xdr:col>10</xdr:col>
      <xdr:colOff>155575</xdr:colOff>
      <xdr:row>38</xdr:row>
      <xdr:rowOff>20901</xdr:rowOff>
    </xdr:to>
    <xdr:sp macro="" textlink="">
      <xdr:nvSpPr>
        <xdr:cNvPr id="304" name="フローチャート : 判断 303"/>
        <xdr:cNvSpPr/>
      </xdr:nvSpPr>
      <xdr:spPr>
        <a:xfrm>
          <a:off x="6921500" y="643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12027</xdr:rowOff>
    </xdr:from>
    <xdr:ext cx="469744" cy="259045"/>
    <xdr:sp macro="" textlink="">
      <xdr:nvSpPr>
        <xdr:cNvPr id="305" name="テキスト ボックス 304"/>
        <xdr:cNvSpPr txBox="1"/>
      </xdr:nvSpPr>
      <xdr:spPr>
        <a:xfrm>
          <a:off x="6737427" y="652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1" name="円/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145595</xdr:rowOff>
    </xdr:from>
    <xdr:ext cx="249299" cy="259045"/>
    <xdr:sp macro="" textlink="">
      <xdr:nvSpPr>
        <xdr:cNvPr id="312" name="労働費該当値テキスト"/>
        <xdr:cNvSpPr txBox="1"/>
      </xdr:nvSpPr>
      <xdr:spPr>
        <a:xfrm>
          <a:off x="10528300" y="66606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3" name="円/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4" name="テキスト ボックス 31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11720</xdr:rowOff>
    </xdr:from>
    <xdr:to>
      <xdr:col>12</xdr:col>
      <xdr:colOff>561975</xdr:colOff>
      <xdr:row>37</xdr:row>
      <xdr:rowOff>113320</xdr:rowOff>
    </xdr:to>
    <xdr:sp macro="" textlink="">
      <xdr:nvSpPr>
        <xdr:cNvPr id="315" name="円/楕円 314"/>
        <xdr:cNvSpPr/>
      </xdr:nvSpPr>
      <xdr:spPr>
        <a:xfrm>
          <a:off x="86995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129847</xdr:rowOff>
    </xdr:from>
    <xdr:ext cx="469744" cy="259045"/>
    <xdr:sp macro="" textlink="">
      <xdr:nvSpPr>
        <xdr:cNvPr id="316" name="テキスト ボックス 315"/>
        <xdr:cNvSpPr txBox="1"/>
      </xdr:nvSpPr>
      <xdr:spPr>
        <a:xfrm>
          <a:off x="8515427" y="61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112740</xdr:rowOff>
    </xdr:from>
    <xdr:to>
      <xdr:col>11</xdr:col>
      <xdr:colOff>358775</xdr:colOff>
      <xdr:row>31</xdr:row>
      <xdr:rowOff>42890</xdr:rowOff>
    </xdr:to>
    <xdr:sp macro="" textlink="">
      <xdr:nvSpPr>
        <xdr:cNvPr id="317" name="円/楕円 316"/>
        <xdr:cNvSpPr/>
      </xdr:nvSpPr>
      <xdr:spPr>
        <a:xfrm>
          <a:off x="7810500" y="52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59417</xdr:rowOff>
    </xdr:from>
    <xdr:ext cx="534377" cy="259045"/>
    <xdr:sp macro="" textlink="">
      <xdr:nvSpPr>
        <xdr:cNvPr id="318" name="テキスト ボックス 317"/>
        <xdr:cNvSpPr txBox="1"/>
      </xdr:nvSpPr>
      <xdr:spPr>
        <a:xfrm>
          <a:off x="7594111" y="50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149642</xdr:rowOff>
    </xdr:from>
    <xdr:to>
      <xdr:col>10</xdr:col>
      <xdr:colOff>155575</xdr:colOff>
      <xdr:row>33</xdr:row>
      <xdr:rowOff>79792</xdr:rowOff>
    </xdr:to>
    <xdr:sp macro="" textlink="">
      <xdr:nvSpPr>
        <xdr:cNvPr id="319" name="円/楕円 318"/>
        <xdr:cNvSpPr/>
      </xdr:nvSpPr>
      <xdr:spPr>
        <a:xfrm>
          <a:off x="6921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96319</xdr:rowOff>
    </xdr:from>
    <xdr:ext cx="534377" cy="259045"/>
    <xdr:sp macro="" textlink="">
      <xdr:nvSpPr>
        <xdr:cNvPr id="320" name="テキスト ボックス 319"/>
        <xdr:cNvSpPr txBox="1"/>
      </xdr:nvSpPr>
      <xdr:spPr>
        <a:xfrm>
          <a:off x="6705111" y="54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2" name="直線コネクタ 341"/>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3"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4" name="直線コネクタ 343"/>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5"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6" name="直線コネクタ 345"/>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50550</xdr:rowOff>
    </xdr:from>
    <xdr:to>
      <xdr:col>15</xdr:col>
      <xdr:colOff>180975</xdr:colOff>
      <xdr:row>58</xdr:row>
      <xdr:rowOff>65558</xdr:rowOff>
    </xdr:to>
    <xdr:cxnSp macro="">
      <xdr:nvCxnSpPr>
        <xdr:cNvPr id="347" name="直線コネクタ 346"/>
        <xdr:cNvCxnSpPr/>
      </xdr:nvCxnSpPr>
      <xdr:spPr>
        <a:xfrm flipV="1">
          <a:off x="9639300" y="9994650"/>
          <a:ext cx="8382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8"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9" name="フローチャート : 判断 348"/>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10262</xdr:rowOff>
    </xdr:from>
    <xdr:to>
      <xdr:col>14</xdr:col>
      <xdr:colOff>28575</xdr:colOff>
      <xdr:row>58</xdr:row>
      <xdr:rowOff>65558</xdr:rowOff>
    </xdr:to>
    <xdr:cxnSp macro="">
      <xdr:nvCxnSpPr>
        <xdr:cNvPr id="350" name="直線コネクタ 349"/>
        <xdr:cNvCxnSpPr/>
      </xdr:nvCxnSpPr>
      <xdr:spPr>
        <a:xfrm>
          <a:off x="8750300" y="9954362"/>
          <a:ext cx="889000" cy="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51" name="フローチャート : 判断 350"/>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2" name="テキスト ボックス 351"/>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10262</xdr:rowOff>
    </xdr:from>
    <xdr:to>
      <xdr:col>12</xdr:col>
      <xdr:colOff>511175</xdr:colOff>
      <xdr:row>58</xdr:row>
      <xdr:rowOff>51241</xdr:rowOff>
    </xdr:to>
    <xdr:cxnSp macro="">
      <xdr:nvCxnSpPr>
        <xdr:cNvPr id="353" name="直線コネクタ 352"/>
        <xdr:cNvCxnSpPr/>
      </xdr:nvCxnSpPr>
      <xdr:spPr>
        <a:xfrm flipV="1">
          <a:off x="7861300" y="9954362"/>
          <a:ext cx="889000" cy="4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4" name="フローチャート : 判断 353"/>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5" name="テキスト ボックス 354"/>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51241</xdr:rowOff>
    </xdr:from>
    <xdr:to>
      <xdr:col>11</xdr:col>
      <xdr:colOff>307975</xdr:colOff>
      <xdr:row>58</xdr:row>
      <xdr:rowOff>85631</xdr:rowOff>
    </xdr:to>
    <xdr:cxnSp macro="">
      <xdr:nvCxnSpPr>
        <xdr:cNvPr id="356" name="直線コネクタ 355"/>
        <xdr:cNvCxnSpPr/>
      </xdr:nvCxnSpPr>
      <xdr:spPr>
        <a:xfrm flipV="1">
          <a:off x="6972300" y="9995341"/>
          <a:ext cx="8890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7" name="フローチャート : 判断 356"/>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8" name="テキスト ボックス 357"/>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9" name="フローチャート : 判断 358"/>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60" name="テキスト ボックス 359"/>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171200</xdr:rowOff>
    </xdr:from>
    <xdr:to>
      <xdr:col>15</xdr:col>
      <xdr:colOff>231775</xdr:colOff>
      <xdr:row>58</xdr:row>
      <xdr:rowOff>101350</xdr:rowOff>
    </xdr:to>
    <xdr:sp macro="" textlink="">
      <xdr:nvSpPr>
        <xdr:cNvPr id="366" name="円/楕円 365"/>
        <xdr:cNvSpPr/>
      </xdr:nvSpPr>
      <xdr:spPr>
        <a:xfrm>
          <a:off x="10426700" y="994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86127</xdr:rowOff>
    </xdr:from>
    <xdr:ext cx="534377" cy="259045"/>
    <xdr:sp macro="" textlink="">
      <xdr:nvSpPr>
        <xdr:cNvPr id="367" name="農林水産業費該当値テキスト"/>
        <xdr:cNvSpPr txBox="1"/>
      </xdr:nvSpPr>
      <xdr:spPr>
        <a:xfrm>
          <a:off x="10528300" y="98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14758</xdr:rowOff>
    </xdr:from>
    <xdr:to>
      <xdr:col>14</xdr:col>
      <xdr:colOff>79375</xdr:colOff>
      <xdr:row>58</xdr:row>
      <xdr:rowOff>116358</xdr:rowOff>
    </xdr:to>
    <xdr:sp macro="" textlink="">
      <xdr:nvSpPr>
        <xdr:cNvPr id="368" name="円/楕円 367"/>
        <xdr:cNvSpPr/>
      </xdr:nvSpPr>
      <xdr:spPr>
        <a:xfrm>
          <a:off x="9588500" y="99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107485</xdr:rowOff>
    </xdr:from>
    <xdr:ext cx="534377" cy="259045"/>
    <xdr:sp macro="" textlink="">
      <xdr:nvSpPr>
        <xdr:cNvPr id="369" name="テキスト ボックス 368"/>
        <xdr:cNvSpPr txBox="1"/>
      </xdr:nvSpPr>
      <xdr:spPr>
        <a:xfrm>
          <a:off x="9372111" y="100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130912</xdr:rowOff>
    </xdr:from>
    <xdr:to>
      <xdr:col>12</xdr:col>
      <xdr:colOff>561975</xdr:colOff>
      <xdr:row>58</xdr:row>
      <xdr:rowOff>61062</xdr:rowOff>
    </xdr:to>
    <xdr:sp macro="" textlink="">
      <xdr:nvSpPr>
        <xdr:cNvPr id="370" name="円/楕円 369"/>
        <xdr:cNvSpPr/>
      </xdr:nvSpPr>
      <xdr:spPr>
        <a:xfrm>
          <a:off x="8699500" y="99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52189</xdr:rowOff>
    </xdr:from>
    <xdr:ext cx="534377" cy="259045"/>
    <xdr:sp macro="" textlink="">
      <xdr:nvSpPr>
        <xdr:cNvPr id="371" name="テキスト ボックス 370"/>
        <xdr:cNvSpPr txBox="1"/>
      </xdr:nvSpPr>
      <xdr:spPr>
        <a:xfrm>
          <a:off x="8483111" y="99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441</xdr:rowOff>
    </xdr:from>
    <xdr:to>
      <xdr:col>11</xdr:col>
      <xdr:colOff>358775</xdr:colOff>
      <xdr:row>58</xdr:row>
      <xdr:rowOff>102041</xdr:rowOff>
    </xdr:to>
    <xdr:sp macro="" textlink="">
      <xdr:nvSpPr>
        <xdr:cNvPr id="372" name="円/楕円 371"/>
        <xdr:cNvSpPr/>
      </xdr:nvSpPr>
      <xdr:spPr>
        <a:xfrm>
          <a:off x="7810500" y="99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93168</xdr:rowOff>
    </xdr:from>
    <xdr:ext cx="534377" cy="259045"/>
    <xdr:sp macro="" textlink="">
      <xdr:nvSpPr>
        <xdr:cNvPr id="373" name="テキスト ボックス 372"/>
        <xdr:cNvSpPr txBox="1"/>
      </xdr:nvSpPr>
      <xdr:spPr>
        <a:xfrm>
          <a:off x="7594111" y="100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34831</xdr:rowOff>
    </xdr:from>
    <xdr:to>
      <xdr:col>10</xdr:col>
      <xdr:colOff>155575</xdr:colOff>
      <xdr:row>58</xdr:row>
      <xdr:rowOff>136431</xdr:rowOff>
    </xdr:to>
    <xdr:sp macro="" textlink="">
      <xdr:nvSpPr>
        <xdr:cNvPr id="374" name="円/楕円 373"/>
        <xdr:cNvSpPr/>
      </xdr:nvSpPr>
      <xdr:spPr>
        <a:xfrm>
          <a:off x="6921500" y="99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127558</xdr:rowOff>
    </xdr:from>
    <xdr:ext cx="534377" cy="259045"/>
    <xdr:sp macro="" textlink="">
      <xdr:nvSpPr>
        <xdr:cNvPr id="375" name="テキスト ボックス 374"/>
        <xdr:cNvSpPr txBox="1"/>
      </xdr:nvSpPr>
      <xdr:spPr>
        <a:xfrm>
          <a:off x="6705111" y="100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7" name="直線コネクタ 396"/>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8"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9" name="直線コネクタ 398"/>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400"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401" name="直線コネクタ 400"/>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16594</xdr:rowOff>
    </xdr:from>
    <xdr:to>
      <xdr:col>15</xdr:col>
      <xdr:colOff>180975</xdr:colOff>
      <xdr:row>78</xdr:row>
      <xdr:rowOff>31480</xdr:rowOff>
    </xdr:to>
    <xdr:cxnSp macro="">
      <xdr:nvCxnSpPr>
        <xdr:cNvPr id="402" name="直線コネクタ 401"/>
        <xdr:cNvCxnSpPr/>
      </xdr:nvCxnSpPr>
      <xdr:spPr>
        <a:xfrm flipV="1">
          <a:off x="9639300" y="13389694"/>
          <a:ext cx="8382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3"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4" name="フローチャート : 判断 403"/>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31480</xdr:rowOff>
    </xdr:from>
    <xdr:to>
      <xdr:col>14</xdr:col>
      <xdr:colOff>28575</xdr:colOff>
      <xdr:row>78</xdr:row>
      <xdr:rowOff>90596</xdr:rowOff>
    </xdr:to>
    <xdr:cxnSp macro="">
      <xdr:nvCxnSpPr>
        <xdr:cNvPr id="405" name="直線コネクタ 404"/>
        <xdr:cNvCxnSpPr/>
      </xdr:nvCxnSpPr>
      <xdr:spPr>
        <a:xfrm flipV="1">
          <a:off x="8750300" y="1340458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6" name="フローチャート : 判断 405"/>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7" name="テキスト ボックス 406"/>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86071</xdr:rowOff>
    </xdr:from>
    <xdr:to>
      <xdr:col>12</xdr:col>
      <xdr:colOff>511175</xdr:colOff>
      <xdr:row>78</xdr:row>
      <xdr:rowOff>90596</xdr:rowOff>
    </xdr:to>
    <xdr:cxnSp macro="">
      <xdr:nvCxnSpPr>
        <xdr:cNvPr id="408" name="直線コネクタ 407"/>
        <xdr:cNvCxnSpPr/>
      </xdr:nvCxnSpPr>
      <xdr:spPr>
        <a:xfrm>
          <a:off x="7861300" y="13459171"/>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9" name="フローチャート : 判断 408"/>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10" name="テキスト ボックス 409"/>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75912</xdr:rowOff>
    </xdr:from>
    <xdr:to>
      <xdr:col>11</xdr:col>
      <xdr:colOff>307975</xdr:colOff>
      <xdr:row>78</xdr:row>
      <xdr:rowOff>86071</xdr:rowOff>
    </xdr:to>
    <xdr:cxnSp macro="">
      <xdr:nvCxnSpPr>
        <xdr:cNvPr id="411" name="直線コネクタ 410"/>
        <xdr:cNvCxnSpPr/>
      </xdr:nvCxnSpPr>
      <xdr:spPr>
        <a:xfrm>
          <a:off x="6972300" y="13449012"/>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2" name="フローチャート : 判断 411"/>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3" name="テキスト ボックス 412"/>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4" name="フローチャート : 判断 413"/>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5" name="テキスト ボックス 414"/>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137244</xdr:rowOff>
    </xdr:from>
    <xdr:to>
      <xdr:col>15</xdr:col>
      <xdr:colOff>231775</xdr:colOff>
      <xdr:row>78</xdr:row>
      <xdr:rowOff>67394</xdr:rowOff>
    </xdr:to>
    <xdr:sp macro="" textlink="">
      <xdr:nvSpPr>
        <xdr:cNvPr id="421" name="円/楕円 420"/>
        <xdr:cNvSpPr/>
      </xdr:nvSpPr>
      <xdr:spPr>
        <a:xfrm>
          <a:off x="10426700" y="133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52171</xdr:rowOff>
    </xdr:from>
    <xdr:ext cx="534377" cy="259045"/>
    <xdr:sp macro="" textlink="">
      <xdr:nvSpPr>
        <xdr:cNvPr id="422" name="商工費該当値テキスト"/>
        <xdr:cNvSpPr txBox="1"/>
      </xdr:nvSpPr>
      <xdr:spPr>
        <a:xfrm>
          <a:off x="10528300" y="132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152130</xdr:rowOff>
    </xdr:from>
    <xdr:to>
      <xdr:col>14</xdr:col>
      <xdr:colOff>79375</xdr:colOff>
      <xdr:row>78</xdr:row>
      <xdr:rowOff>82280</xdr:rowOff>
    </xdr:to>
    <xdr:sp macro="" textlink="">
      <xdr:nvSpPr>
        <xdr:cNvPr id="423" name="円/楕円 422"/>
        <xdr:cNvSpPr/>
      </xdr:nvSpPr>
      <xdr:spPr>
        <a:xfrm>
          <a:off x="9588500" y="133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73407</xdr:rowOff>
    </xdr:from>
    <xdr:ext cx="534377" cy="259045"/>
    <xdr:sp macro="" textlink="">
      <xdr:nvSpPr>
        <xdr:cNvPr id="424" name="テキスト ボックス 423"/>
        <xdr:cNvSpPr txBox="1"/>
      </xdr:nvSpPr>
      <xdr:spPr>
        <a:xfrm>
          <a:off x="9372111" y="134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39796</xdr:rowOff>
    </xdr:from>
    <xdr:to>
      <xdr:col>12</xdr:col>
      <xdr:colOff>561975</xdr:colOff>
      <xdr:row>78</xdr:row>
      <xdr:rowOff>141396</xdr:rowOff>
    </xdr:to>
    <xdr:sp macro="" textlink="">
      <xdr:nvSpPr>
        <xdr:cNvPr id="425" name="円/楕円 424"/>
        <xdr:cNvSpPr/>
      </xdr:nvSpPr>
      <xdr:spPr>
        <a:xfrm>
          <a:off x="8699500" y="134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132523</xdr:rowOff>
    </xdr:from>
    <xdr:ext cx="469744" cy="259045"/>
    <xdr:sp macro="" textlink="">
      <xdr:nvSpPr>
        <xdr:cNvPr id="426" name="テキスト ボックス 425"/>
        <xdr:cNvSpPr txBox="1"/>
      </xdr:nvSpPr>
      <xdr:spPr>
        <a:xfrm>
          <a:off x="8515427" y="1350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35271</xdr:rowOff>
    </xdr:from>
    <xdr:to>
      <xdr:col>11</xdr:col>
      <xdr:colOff>358775</xdr:colOff>
      <xdr:row>78</xdr:row>
      <xdr:rowOff>136871</xdr:rowOff>
    </xdr:to>
    <xdr:sp macro="" textlink="">
      <xdr:nvSpPr>
        <xdr:cNvPr id="427" name="円/楕円 426"/>
        <xdr:cNvSpPr/>
      </xdr:nvSpPr>
      <xdr:spPr>
        <a:xfrm>
          <a:off x="7810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127998</xdr:rowOff>
    </xdr:from>
    <xdr:ext cx="469744" cy="259045"/>
    <xdr:sp macro="" textlink="">
      <xdr:nvSpPr>
        <xdr:cNvPr id="428" name="テキスト ボックス 427"/>
        <xdr:cNvSpPr txBox="1"/>
      </xdr:nvSpPr>
      <xdr:spPr>
        <a:xfrm>
          <a:off x="7626427"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25112</xdr:rowOff>
    </xdr:from>
    <xdr:to>
      <xdr:col>10</xdr:col>
      <xdr:colOff>155575</xdr:colOff>
      <xdr:row>78</xdr:row>
      <xdr:rowOff>126712</xdr:rowOff>
    </xdr:to>
    <xdr:sp macro="" textlink="">
      <xdr:nvSpPr>
        <xdr:cNvPr id="429" name="円/楕円 428"/>
        <xdr:cNvSpPr/>
      </xdr:nvSpPr>
      <xdr:spPr>
        <a:xfrm>
          <a:off x="6921500" y="133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117839</xdr:rowOff>
    </xdr:from>
    <xdr:ext cx="469744" cy="259045"/>
    <xdr:sp macro="" textlink="">
      <xdr:nvSpPr>
        <xdr:cNvPr id="430" name="テキスト ボックス 429"/>
        <xdr:cNvSpPr txBox="1"/>
      </xdr:nvSpPr>
      <xdr:spPr>
        <a:xfrm>
          <a:off x="6737427" y="134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50" name="直線コネクタ 449"/>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51"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2" name="直線コネクタ 451"/>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3"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4" name="直線コネクタ 453"/>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82099</xdr:rowOff>
    </xdr:from>
    <xdr:to>
      <xdr:col>15</xdr:col>
      <xdr:colOff>180975</xdr:colOff>
      <xdr:row>96</xdr:row>
      <xdr:rowOff>122406</xdr:rowOff>
    </xdr:to>
    <xdr:cxnSp macro="">
      <xdr:nvCxnSpPr>
        <xdr:cNvPr id="455" name="直線コネクタ 454"/>
        <xdr:cNvCxnSpPr/>
      </xdr:nvCxnSpPr>
      <xdr:spPr>
        <a:xfrm>
          <a:off x="9639300" y="16541299"/>
          <a:ext cx="838200" cy="4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6"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7" name="フローチャート : 判断 456"/>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82099</xdr:rowOff>
    </xdr:from>
    <xdr:to>
      <xdr:col>14</xdr:col>
      <xdr:colOff>28575</xdr:colOff>
      <xdr:row>96</xdr:row>
      <xdr:rowOff>91528</xdr:rowOff>
    </xdr:to>
    <xdr:cxnSp macro="">
      <xdr:nvCxnSpPr>
        <xdr:cNvPr id="458" name="直線コネクタ 457"/>
        <xdr:cNvCxnSpPr/>
      </xdr:nvCxnSpPr>
      <xdr:spPr>
        <a:xfrm flipV="1">
          <a:off x="8750300" y="16541299"/>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9" name="フローチャート : 判断 458"/>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60" name="テキスト ボックス 459"/>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91528</xdr:rowOff>
    </xdr:from>
    <xdr:to>
      <xdr:col>12</xdr:col>
      <xdr:colOff>511175</xdr:colOff>
      <xdr:row>96</xdr:row>
      <xdr:rowOff>151336</xdr:rowOff>
    </xdr:to>
    <xdr:cxnSp macro="">
      <xdr:nvCxnSpPr>
        <xdr:cNvPr id="461" name="直線コネクタ 460"/>
        <xdr:cNvCxnSpPr/>
      </xdr:nvCxnSpPr>
      <xdr:spPr>
        <a:xfrm flipV="1">
          <a:off x="7861300" y="16550728"/>
          <a:ext cx="889000" cy="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2" name="フローチャート : 判断 461"/>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3" name="テキスト ボックス 462"/>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151336</xdr:rowOff>
    </xdr:from>
    <xdr:to>
      <xdr:col>11</xdr:col>
      <xdr:colOff>307975</xdr:colOff>
      <xdr:row>97</xdr:row>
      <xdr:rowOff>81007</xdr:rowOff>
    </xdr:to>
    <xdr:cxnSp macro="">
      <xdr:nvCxnSpPr>
        <xdr:cNvPr id="464" name="直線コネクタ 463"/>
        <xdr:cNvCxnSpPr/>
      </xdr:nvCxnSpPr>
      <xdr:spPr>
        <a:xfrm flipV="1">
          <a:off x="6972300" y="16610536"/>
          <a:ext cx="889000" cy="10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5" name="フローチャート : 判断 464"/>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6" name="テキスト ボックス 465"/>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7" name="フローチャート : 判断 466"/>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8" name="テキスト ボックス 467"/>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71606</xdr:rowOff>
    </xdr:from>
    <xdr:to>
      <xdr:col>15</xdr:col>
      <xdr:colOff>231775</xdr:colOff>
      <xdr:row>97</xdr:row>
      <xdr:rowOff>1756</xdr:rowOff>
    </xdr:to>
    <xdr:sp macro="" textlink="">
      <xdr:nvSpPr>
        <xdr:cNvPr id="474" name="円/楕円 473"/>
        <xdr:cNvSpPr/>
      </xdr:nvSpPr>
      <xdr:spPr>
        <a:xfrm>
          <a:off x="10426700" y="16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50033</xdr:rowOff>
    </xdr:from>
    <xdr:ext cx="534377" cy="259045"/>
    <xdr:sp macro="" textlink="">
      <xdr:nvSpPr>
        <xdr:cNvPr id="475" name="土木費該当値テキスト"/>
        <xdr:cNvSpPr txBox="1"/>
      </xdr:nvSpPr>
      <xdr:spPr>
        <a:xfrm>
          <a:off x="10528300" y="1650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31299</xdr:rowOff>
    </xdr:from>
    <xdr:to>
      <xdr:col>14</xdr:col>
      <xdr:colOff>79375</xdr:colOff>
      <xdr:row>96</xdr:row>
      <xdr:rowOff>132899</xdr:rowOff>
    </xdr:to>
    <xdr:sp macro="" textlink="">
      <xdr:nvSpPr>
        <xdr:cNvPr id="476" name="円/楕円 475"/>
        <xdr:cNvSpPr/>
      </xdr:nvSpPr>
      <xdr:spPr>
        <a:xfrm>
          <a:off x="9588500" y="16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124026</xdr:rowOff>
    </xdr:from>
    <xdr:ext cx="534377" cy="259045"/>
    <xdr:sp macro="" textlink="">
      <xdr:nvSpPr>
        <xdr:cNvPr id="477" name="テキスト ボックス 476"/>
        <xdr:cNvSpPr txBox="1"/>
      </xdr:nvSpPr>
      <xdr:spPr>
        <a:xfrm>
          <a:off x="9372111" y="165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40728</xdr:rowOff>
    </xdr:from>
    <xdr:to>
      <xdr:col>12</xdr:col>
      <xdr:colOff>561975</xdr:colOff>
      <xdr:row>96</xdr:row>
      <xdr:rowOff>142328</xdr:rowOff>
    </xdr:to>
    <xdr:sp macro="" textlink="">
      <xdr:nvSpPr>
        <xdr:cNvPr id="478" name="円/楕円 477"/>
        <xdr:cNvSpPr/>
      </xdr:nvSpPr>
      <xdr:spPr>
        <a:xfrm>
          <a:off x="8699500" y="164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133455</xdr:rowOff>
    </xdr:from>
    <xdr:ext cx="534377" cy="259045"/>
    <xdr:sp macro="" textlink="">
      <xdr:nvSpPr>
        <xdr:cNvPr id="479" name="テキスト ボックス 478"/>
        <xdr:cNvSpPr txBox="1"/>
      </xdr:nvSpPr>
      <xdr:spPr>
        <a:xfrm>
          <a:off x="8483111" y="165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100536</xdr:rowOff>
    </xdr:from>
    <xdr:to>
      <xdr:col>11</xdr:col>
      <xdr:colOff>358775</xdr:colOff>
      <xdr:row>97</xdr:row>
      <xdr:rowOff>30686</xdr:rowOff>
    </xdr:to>
    <xdr:sp macro="" textlink="">
      <xdr:nvSpPr>
        <xdr:cNvPr id="480" name="円/楕円 479"/>
        <xdr:cNvSpPr/>
      </xdr:nvSpPr>
      <xdr:spPr>
        <a:xfrm>
          <a:off x="7810500" y="165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21813</xdr:rowOff>
    </xdr:from>
    <xdr:ext cx="534377" cy="259045"/>
    <xdr:sp macro="" textlink="">
      <xdr:nvSpPr>
        <xdr:cNvPr id="481" name="テキスト ボックス 480"/>
        <xdr:cNvSpPr txBox="1"/>
      </xdr:nvSpPr>
      <xdr:spPr>
        <a:xfrm>
          <a:off x="7594111" y="166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30207</xdr:rowOff>
    </xdr:from>
    <xdr:to>
      <xdr:col>10</xdr:col>
      <xdr:colOff>155575</xdr:colOff>
      <xdr:row>97</xdr:row>
      <xdr:rowOff>131807</xdr:rowOff>
    </xdr:to>
    <xdr:sp macro="" textlink="">
      <xdr:nvSpPr>
        <xdr:cNvPr id="482" name="円/楕円 481"/>
        <xdr:cNvSpPr/>
      </xdr:nvSpPr>
      <xdr:spPr>
        <a:xfrm>
          <a:off x="6921500" y="166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122934</xdr:rowOff>
    </xdr:from>
    <xdr:ext cx="534377" cy="259045"/>
    <xdr:sp macro="" textlink="">
      <xdr:nvSpPr>
        <xdr:cNvPr id="483" name="テキスト ボックス 482"/>
        <xdr:cNvSpPr txBox="1"/>
      </xdr:nvSpPr>
      <xdr:spPr>
        <a:xfrm>
          <a:off x="6705111" y="167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11" name="直線コネクタ 510"/>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2"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3" name="直線コネクタ 512"/>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4"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5" name="直線コネクタ 514"/>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6531</xdr:rowOff>
    </xdr:from>
    <xdr:to>
      <xdr:col>23</xdr:col>
      <xdr:colOff>517525</xdr:colOff>
      <xdr:row>33</xdr:row>
      <xdr:rowOff>165817</xdr:rowOff>
    </xdr:to>
    <xdr:cxnSp macro="">
      <xdr:nvCxnSpPr>
        <xdr:cNvPr id="516" name="直線コネクタ 515"/>
        <xdr:cNvCxnSpPr/>
      </xdr:nvCxnSpPr>
      <xdr:spPr>
        <a:xfrm>
          <a:off x="15481300" y="5492931"/>
          <a:ext cx="838200" cy="3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7"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8" name="フローチャート : 判断 517"/>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6531</xdr:rowOff>
    </xdr:from>
    <xdr:to>
      <xdr:col>22</xdr:col>
      <xdr:colOff>365125</xdr:colOff>
      <xdr:row>33</xdr:row>
      <xdr:rowOff>60366</xdr:rowOff>
    </xdr:to>
    <xdr:cxnSp macro="">
      <xdr:nvCxnSpPr>
        <xdr:cNvPr id="519" name="直線コネクタ 518"/>
        <xdr:cNvCxnSpPr/>
      </xdr:nvCxnSpPr>
      <xdr:spPr>
        <a:xfrm flipV="1">
          <a:off x="14592300" y="5492931"/>
          <a:ext cx="889000" cy="2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20" name="フローチャート : 判断 519"/>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21" name="テキスト ボックス 520"/>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60366</xdr:rowOff>
    </xdr:from>
    <xdr:to>
      <xdr:col>21</xdr:col>
      <xdr:colOff>161925</xdr:colOff>
      <xdr:row>37</xdr:row>
      <xdr:rowOff>58004</xdr:rowOff>
    </xdr:to>
    <xdr:cxnSp macro="">
      <xdr:nvCxnSpPr>
        <xdr:cNvPr id="522" name="直線コネクタ 521"/>
        <xdr:cNvCxnSpPr/>
      </xdr:nvCxnSpPr>
      <xdr:spPr>
        <a:xfrm flipV="1">
          <a:off x="13703300" y="5718216"/>
          <a:ext cx="889000" cy="6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3" name="フローチャート : 判断 522"/>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4" name="テキスト ボックス 523"/>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58004</xdr:rowOff>
    </xdr:from>
    <xdr:to>
      <xdr:col>19</xdr:col>
      <xdr:colOff>644525</xdr:colOff>
      <xdr:row>38</xdr:row>
      <xdr:rowOff>3331</xdr:rowOff>
    </xdr:to>
    <xdr:cxnSp macro="">
      <xdr:nvCxnSpPr>
        <xdr:cNvPr id="525" name="直線コネクタ 524"/>
        <xdr:cNvCxnSpPr/>
      </xdr:nvCxnSpPr>
      <xdr:spPr>
        <a:xfrm flipV="1">
          <a:off x="12814300" y="6401654"/>
          <a:ext cx="889000" cy="1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6" name="フローチャート : 判断 525"/>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7" name="テキスト ボックス 526"/>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8" name="フローチャート : 判断 527"/>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9" name="テキスト ボックス 528"/>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115017</xdr:rowOff>
    </xdr:from>
    <xdr:to>
      <xdr:col>23</xdr:col>
      <xdr:colOff>568325</xdr:colOff>
      <xdr:row>34</xdr:row>
      <xdr:rowOff>45167</xdr:rowOff>
    </xdr:to>
    <xdr:sp macro="" textlink="">
      <xdr:nvSpPr>
        <xdr:cNvPr id="535" name="円/楕円 534"/>
        <xdr:cNvSpPr/>
      </xdr:nvSpPr>
      <xdr:spPr>
        <a:xfrm>
          <a:off x="16268700" y="5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137894</xdr:rowOff>
    </xdr:from>
    <xdr:ext cx="599010" cy="259045"/>
    <xdr:sp macro="" textlink="">
      <xdr:nvSpPr>
        <xdr:cNvPr id="536" name="消防費該当値テキスト"/>
        <xdr:cNvSpPr txBox="1"/>
      </xdr:nvSpPr>
      <xdr:spPr>
        <a:xfrm>
          <a:off x="16370300" y="562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105,258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127181</xdr:rowOff>
    </xdr:from>
    <xdr:to>
      <xdr:col>22</xdr:col>
      <xdr:colOff>415925</xdr:colOff>
      <xdr:row>32</xdr:row>
      <xdr:rowOff>57331</xdr:rowOff>
    </xdr:to>
    <xdr:sp macro="" textlink="">
      <xdr:nvSpPr>
        <xdr:cNvPr id="537" name="円/楕円 536"/>
        <xdr:cNvSpPr/>
      </xdr:nvSpPr>
      <xdr:spPr>
        <a:xfrm>
          <a:off x="15430500" y="54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73858</xdr:rowOff>
    </xdr:from>
    <xdr:ext cx="599010" cy="259045"/>
    <xdr:sp macro="" textlink="">
      <xdr:nvSpPr>
        <xdr:cNvPr id="538" name="テキスト ボックス 537"/>
        <xdr:cNvSpPr txBox="1"/>
      </xdr:nvSpPr>
      <xdr:spPr>
        <a:xfrm>
          <a:off x="15181794" y="521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139,981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9566</xdr:rowOff>
    </xdr:from>
    <xdr:to>
      <xdr:col>21</xdr:col>
      <xdr:colOff>212725</xdr:colOff>
      <xdr:row>33</xdr:row>
      <xdr:rowOff>111166</xdr:rowOff>
    </xdr:to>
    <xdr:sp macro="" textlink="">
      <xdr:nvSpPr>
        <xdr:cNvPr id="539" name="円/楕円 538"/>
        <xdr:cNvSpPr/>
      </xdr:nvSpPr>
      <xdr:spPr>
        <a:xfrm>
          <a:off x="14541500" y="56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127693</xdr:rowOff>
    </xdr:from>
    <xdr:ext cx="599010" cy="259045"/>
    <xdr:sp macro="" textlink="">
      <xdr:nvSpPr>
        <xdr:cNvPr id="540" name="テキスト ボックス 539"/>
        <xdr:cNvSpPr txBox="1"/>
      </xdr:nvSpPr>
      <xdr:spPr>
        <a:xfrm>
          <a:off x="14292794" y="544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7204</xdr:rowOff>
    </xdr:from>
    <xdr:to>
      <xdr:col>20</xdr:col>
      <xdr:colOff>9525</xdr:colOff>
      <xdr:row>37</xdr:row>
      <xdr:rowOff>108804</xdr:rowOff>
    </xdr:to>
    <xdr:sp macro="" textlink="">
      <xdr:nvSpPr>
        <xdr:cNvPr id="541" name="円/楕円 540"/>
        <xdr:cNvSpPr/>
      </xdr:nvSpPr>
      <xdr:spPr>
        <a:xfrm>
          <a:off x="13652500" y="63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125331</xdr:rowOff>
    </xdr:from>
    <xdr:ext cx="534377" cy="259045"/>
    <xdr:sp macro="" textlink="">
      <xdr:nvSpPr>
        <xdr:cNvPr id="542" name="テキスト ボックス 541"/>
        <xdr:cNvSpPr txBox="1"/>
      </xdr:nvSpPr>
      <xdr:spPr>
        <a:xfrm>
          <a:off x="13436111" y="61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123980</xdr:rowOff>
    </xdr:from>
    <xdr:to>
      <xdr:col>18</xdr:col>
      <xdr:colOff>492125</xdr:colOff>
      <xdr:row>38</xdr:row>
      <xdr:rowOff>54130</xdr:rowOff>
    </xdr:to>
    <xdr:sp macro="" textlink="">
      <xdr:nvSpPr>
        <xdr:cNvPr id="543" name="円/楕円 542"/>
        <xdr:cNvSpPr/>
      </xdr:nvSpPr>
      <xdr:spPr>
        <a:xfrm>
          <a:off x="12763500" y="64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45258</xdr:rowOff>
    </xdr:from>
    <xdr:ext cx="534377" cy="259045"/>
    <xdr:sp macro="" textlink="">
      <xdr:nvSpPr>
        <xdr:cNvPr id="544" name="テキスト ボックス 543"/>
        <xdr:cNvSpPr txBox="1"/>
      </xdr:nvSpPr>
      <xdr:spPr>
        <a:xfrm>
          <a:off x="12547111" y="65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6" name="直線コネクタ 565"/>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7"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8" name="直線コネクタ 567"/>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9"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70" name="直線コネクタ 569"/>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116040</xdr:rowOff>
    </xdr:from>
    <xdr:to>
      <xdr:col>23</xdr:col>
      <xdr:colOff>517525</xdr:colOff>
      <xdr:row>57</xdr:row>
      <xdr:rowOff>130830</xdr:rowOff>
    </xdr:to>
    <xdr:cxnSp macro="">
      <xdr:nvCxnSpPr>
        <xdr:cNvPr id="571" name="直線コネクタ 570"/>
        <xdr:cNvCxnSpPr/>
      </xdr:nvCxnSpPr>
      <xdr:spPr>
        <a:xfrm flipV="1">
          <a:off x="15481300" y="9888690"/>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2"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3" name="フローチャート : 判断 572"/>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130830</xdr:rowOff>
    </xdr:from>
    <xdr:to>
      <xdr:col>22</xdr:col>
      <xdr:colOff>365125</xdr:colOff>
      <xdr:row>57</xdr:row>
      <xdr:rowOff>141515</xdr:rowOff>
    </xdr:to>
    <xdr:cxnSp macro="">
      <xdr:nvCxnSpPr>
        <xdr:cNvPr id="574" name="直線コネクタ 573"/>
        <xdr:cNvCxnSpPr/>
      </xdr:nvCxnSpPr>
      <xdr:spPr>
        <a:xfrm flipV="1">
          <a:off x="14592300" y="9903480"/>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5" name="フローチャート : 判断 574"/>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6" name="テキスト ボックス 575"/>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141515</xdr:rowOff>
    </xdr:from>
    <xdr:to>
      <xdr:col>21</xdr:col>
      <xdr:colOff>161925</xdr:colOff>
      <xdr:row>57</xdr:row>
      <xdr:rowOff>145593</xdr:rowOff>
    </xdr:to>
    <xdr:cxnSp macro="">
      <xdr:nvCxnSpPr>
        <xdr:cNvPr id="577" name="直線コネクタ 576"/>
        <xdr:cNvCxnSpPr/>
      </xdr:nvCxnSpPr>
      <xdr:spPr>
        <a:xfrm flipV="1">
          <a:off x="13703300" y="9914165"/>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8" name="フローチャート : 判断 577"/>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9" name="テキスト ボックス 578"/>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145593</xdr:rowOff>
    </xdr:from>
    <xdr:to>
      <xdr:col>19</xdr:col>
      <xdr:colOff>644525</xdr:colOff>
      <xdr:row>57</xdr:row>
      <xdr:rowOff>151683</xdr:rowOff>
    </xdr:to>
    <xdr:cxnSp macro="">
      <xdr:nvCxnSpPr>
        <xdr:cNvPr id="580" name="直線コネクタ 579"/>
        <xdr:cNvCxnSpPr/>
      </xdr:nvCxnSpPr>
      <xdr:spPr>
        <a:xfrm flipV="1">
          <a:off x="12814300" y="9918243"/>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81" name="フローチャート : 判断 580"/>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2" name="テキスト ボックス 581"/>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3" name="フローチャート : 判断 582"/>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4" name="テキスト ボックス 583"/>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65240</xdr:rowOff>
    </xdr:from>
    <xdr:to>
      <xdr:col>23</xdr:col>
      <xdr:colOff>568325</xdr:colOff>
      <xdr:row>57</xdr:row>
      <xdr:rowOff>166840</xdr:rowOff>
    </xdr:to>
    <xdr:sp macro="" textlink="">
      <xdr:nvSpPr>
        <xdr:cNvPr id="590" name="円/楕円 589"/>
        <xdr:cNvSpPr/>
      </xdr:nvSpPr>
      <xdr:spPr>
        <a:xfrm>
          <a:off x="16268700" y="9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151617</xdr:rowOff>
    </xdr:from>
    <xdr:ext cx="534377" cy="259045"/>
    <xdr:sp macro="" textlink="">
      <xdr:nvSpPr>
        <xdr:cNvPr id="591" name="教育費該当値テキスト"/>
        <xdr:cNvSpPr txBox="1"/>
      </xdr:nvSpPr>
      <xdr:spPr>
        <a:xfrm>
          <a:off x="16370300" y="97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80030</xdr:rowOff>
    </xdr:from>
    <xdr:to>
      <xdr:col>22</xdr:col>
      <xdr:colOff>415925</xdr:colOff>
      <xdr:row>58</xdr:row>
      <xdr:rowOff>10180</xdr:rowOff>
    </xdr:to>
    <xdr:sp macro="" textlink="">
      <xdr:nvSpPr>
        <xdr:cNvPr id="592" name="円/楕円 591"/>
        <xdr:cNvSpPr/>
      </xdr:nvSpPr>
      <xdr:spPr>
        <a:xfrm>
          <a:off x="15430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1307</xdr:rowOff>
    </xdr:from>
    <xdr:ext cx="534377" cy="259045"/>
    <xdr:sp macro="" textlink="">
      <xdr:nvSpPr>
        <xdr:cNvPr id="593" name="テキスト ボックス 592"/>
        <xdr:cNvSpPr txBox="1"/>
      </xdr:nvSpPr>
      <xdr:spPr>
        <a:xfrm>
          <a:off x="15214111" y="99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90715</xdr:rowOff>
    </xdr:from>
    <xdr:to>
      <xdr:col>21</xdr:col>
      <xdr:colOff>212725</xdr:colOff>
      <xdr:row>58</xdr:row>
      <xdr:rowOff>20865</xdr:rowOff>
    </xdr:to>
    <xdr:sp macro="" textlink="">
      <xdr:nvSpPr>
        <xdr:cNvPr id="594" name="円/楕円 593"/>
        <xdr:cNvSpPr/>
      </xdr:nvSpPr>
      <xdr:spPr>
        <a:xfrm>
          <a:off x="14541500" y="98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11992</xdr:rowOff>
    </xdr:from>
    <xdr:ext cx="534377" cy="259045"/>
    <xdr:sp macro="" textlink="">
      <xdr:nvSpPr>
        <xdr:cNvPr id="595" name="テキスト ボックス 594"/>
        <xdr:cNvSpPr txBox="1"/>
      </xdr:nvSpPr>
      <xdr:spPr>
        <a:xfrm>
          <a:off x="14325111" y="99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94793</xdr:rowOff>
    </xdr:from>
    <xdr:to>
      <xdr:col>20</xdr:col>
      <xdr:colOff>9525</xdr:colOff>
      <xdr:row>58</xdr:row>
      <xdr:rowOff>24943</xdr:rowOff>
    </xdr:to>
    <xdr:sp macro="" textlink="">
      <xdr:nvSpPr>
        <xdr:cNvPr id="596" name="円/楕円 595"/>
        <xdr:cNvSpPr/>
      </xdr:nvSpPr>
      <xdr:spPr>
        <a:xfrm>
          <a:off x="13652500" y="98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16070</xdr:rowOff>
    </xdr:from>
    <xdr:ext cx="534377" cy="259045"/>
    <xdr:sp macro="" textlink="">
      <xdr:nvSpPr>
        <xdr:cNvPr id="597" name="テキスト ボックス 596"/>
        <xdr:cNvSpPr txBox="1"/>
      </xdr:nvSpPr>
      <xdr:spPr>
        <a:xfrm>
          <a:off x="13436111" y="99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100883</xdr:rowOff>
    </xdr:from>
    <xdr:to>
      <xdr:col>18</xdr:col>
      <xdr:colOff>492125</xdr:colOff>
      <xdr:row>58</xdr:row>
      <xdr:rowOff>31033</xdr:rowOff>
    </xdr:to>
    <xdr:sp macro="" textlink="">
      <xdr:nvSpPr>
        <xdr:cNvPr id="598" name="円/楕円 597"/>
        <xdr:cNvSpPr/>
      </xdr:nvSpPr>
      <xdr:spPr>
        <a:xfrm>
          <a:off x="12763500" y="98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22160</xdr:rowOff>
    </xdr:from>
    <xdr:ext cx="534377" cy="259045"/>
    <xdr:sp macro="" textlink="">
      <xdr:nvSpPr>
        <xdr:cNvPr id="599" name="テキスト ボックス 598"/>
        <xdr:cNvSpPr txBox="1"/>
      </xdr:nvSpPr>
      <xdr:spPr>
        <a:xfrm>
          <a:off x="12547111" y="99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3" name="直線コネクタ 622"/>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6"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7" name="直線コネクタ 626"/>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129527</xdr:rowOff>
    </xdr:from>
    <xdr:to>
      <xdr:col>23</xdr:col>
      <xdr:colOff>517525</xdr:colOff>
      <xdr:row>79</xdr:row>
      <xdr:rowOff>8248</xdr:rowOff>
    </xdr:to>
    <xdr:cxnSp macro="">
      <xdr:nvCxnSpPr>
        <xdr:cNvPr id="628" name="直線コネクタ 627"/>
        <xdr:cNvCxnSpPr/>
      </xdr:nvCxnSpPr>
      <xdr:spPr>
        <a:xfrm>
          <a:off x="15481300" y="13502627"/>
          <a:ext cx="83820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9"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30" name="フローチャート : 判断 629"/>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105082</xdr:rowOff>
    </xdr:from>
    <xdr:to>
      <xdr:col>22</xdr:col>
      <xdr:colOff>365125</xdr:colOff>
      <xdr:row>78</xdr:row>
      <xdr:rowOff>129527</xdr:rowOff>
    </xdr:to>
    <xdr:cxnSp macro="">
      <xdr:nvCxnSpPr>
        <xdr:cNvPr id="631" name="直線コネクタ 630"/>
        <xdr:cNvCxnSpPr/>
      </xdr:nvCxnSpPr>
      <xdr:spPr>
        <a:xfrm>
          <a:off x="14592300" y="13478182"/>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2" name="フローチャート : 判断 631"/>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3" name="テキスト ボックス 632"/>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105082</xdr:rowOff>
    </xdr:from>
    <xdr:to>
      <xdr:col>21</xdr:col>
      <xdr:colOff>161925</xdr:colOff>
      <xdr:row>79</xdr:row>
      <xdr:rowOff>22961</xdr:rowOff>
    </xdr:to>
    <xdr:cxnSp macro="">
      <xdr:nvCxnSpPr>
        <xdr:cNvPr id="634" name="直線コネクタ 633"/>
        <xdr:cNvCxnSpPr/>
      </xdr:nvCxnSpPr>
      <xdr:spPr>
        <a:xfrm flipV="1">
          <a:off x="13703300" y="13478182"/>
          <a:ext cx="889000" cy="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5" name="フローチャート : 判断 634"/>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6" name="テキスト ボックス 635"/>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150597</xdr:rowOff>
    </xdr:from>
    <xdr:to>
      <xdr:col>19</xdr:col>
      <xdr:colOff>644525</xdr:colOff>
      <xdr:row>79</xdr:row>
      <xdr:rowOff>22961</xdr:rowOff>
    </xdr:to>
    <xdr:cxnSp macro="">
      <xdr:nvCxnSpPr>
        <xdr:cNvPr id="637" name="直線コネクタ 636"/>
        <xdr:cNvCxnSpPr/>
      </xdr:nvCxnSpPr>
      <xdr:spPr>
        <a:xfrm>
          <a:off x="12814300" y="135236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8" name="フローチャート : 判断 637"/>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9" name="テキスト ボックス 638"/>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40" name="フローチャート : 判断 639"/>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41" name="テキスト ボックス 640"/>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128898</xdr:rowOff>
    </xdr:from>
    <xdr:to>
      <xdr:col>23</xdr:col>
      <xdr:colOff>568325</xdr:colOff>
      <xdr:row>79</xdr:row>
      <xdr:rowOff>59048</xdr:rowOff>
    </xdr:to>
    <xdr:sp macro="" textlink="">
      <xdr:nvSpPr>
        <xdr:cNvPr id="647" name="円/楕円 646"/>
        <xdr:cNvSpPr/>
      </xdr:nvSpPr>
      <xdr:spPr>
        <a:xfrm>
          <a:off x="16268700" y="135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8"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78727</xdr:rowOff>
    </xdr:from>
    <xdr:to>
      <xdr:col>22</xdr:col>
      <xdr:colOff>415925</xdr:colOff>
      <xdr:row>79</xdr:row>
      <xdr:rowOff>8877</xdr:rowOff>
    </xdr:to>
    <xdr:sp macro="" textlink="">
      <xdr:nvSpPr>
        <xdr:cNvPr id="649" name="円/楕円 648"/>
        <xdr:cNvSpPr/>
      </xdr:nvSpPr>
      <xdr:spPr>
        <a:xfrm>
          <a:off x="15430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25404</xdr:rowOff>
    </xdr:from>
    <xdr:ext cx="534377" cy="259045"/>
    <xdr:sp macro="" textlink="">
      <xdr:nvSpPr>
        <xdr:cNvPr id="650" name="テキスト ボックス 649"/>
        <xdr:cNvSpPr txBox="1"/>
      </xdr:nvSpPr>
      <xdr:spPr>
        <a:xfrm>
          <a:off x="15214111" y="132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54282</xdr:rowOff>
    </xdr:from>
    <xdr:to>
      <xdr:col>21</xdr:col>
      <xdr:colOff>212725</xdr:colOff>
      <xdr:row>78</xdr:row>
      <xdr:rowOff>155882</xdr:rowOff>
    </xdr:to>
    <xdr:sp macro="" textlink="">
      <xdr:nvSpPr>
        <xdr:cNvPr id="651" name="円/楕円 650"/>
        <xdr:cNvSpPr/>
      </xdr:nvSpPr>
      <xdr:spPr>
        <a:xfrm>
          <a:off x="14541500" y="134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959</xdr:rowOff>
    </xdr:from>
    <xdr:ext cx="534377" cy="259045"/>
    <xdr:sp macro="" textlink="">
      <xdr:nvSpPr>
        <xdr:cNvPr id="652" name="テキスト ボックス 651"/>
        <xdr:cNvSpPr txBox="1"/>
      </xdr:nvSpPr>
      <xdr:spPr>
        <a:xfrm>
          <a:off x="14325111" y="132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143611</xdr:rowOff>
    </xdr:from>
    <xdr:to>
      <xdr:col>20</xdr:col>
      <xdr:colOff>9525</xdr:colOff>
      <xdr:row>79</xdr:row>
      <xdr:rowOff>73761</xdr:rowOff>
    </xdr:to>
    <xdr:sp macro="" textlink="">
      <xdr:nvSpPr>
        <xdr:cNvPr id="653" name="円/楕円 652"/>
        <xdr:cNvSpPr/>
      </xdr:nvSpPr>
      <xdr:spPr>
        <a:xfrm>
          <a:off x="13652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64888</xdr:rowOff>
    </xdr:from>
    <xdr:ext cx="469744" cy="259045"/>
    <xdr:sp macro="" textlink="">
      <xdr:nvSpPr>
        <xdr:cNvPr id="654" name="テキスト ボックス 653"/>
        <xdr:cNvSpPr txBox="1"/>
      </xdr:nvSpPr>
      <xdr:spPr>
        <a:xfrm>
          <a:off x="13468427" y="136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99797</xdr:rowOff>
    </xdr:from>
    <xdr:to>
      <xdr:col>18</xdr:col>
      <xdr:colOff>492125</xdr:colOff>
      <xdr:row>79</xdr:row>
      <xdr:rowOff>29947</xdr:rowOff>
    </xdr:to>
    <xdr:sp macro="" textlink="">
      <xdr:nvSpPr>
        <xdr:cNvPr id="655" name="円/楕円 654"/>
        <xdr:cNvSpPr/>
      </xdr:nvSpPr>
      <xdr:spPr>
        <a:xfrm>
          <a:off x="127635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21074</xdr:rowOff>
    </xdr:from>
    <xdr:ext cx="469744" cy="259045"/>
    <xdr:sp macro="" textlink="">
      <xdr:nvSpPr>
        <xdr:cNvPr id="656" name="テキスト ボックス 655"/>
        <xdr:cNvSpPr txBox="1"/>
      </xdr:nvSpPr>
      <xdr:spPr>
        <a:xfrm>
          <a:off x="12579427" y="135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8" name="直線コネクタ 677"/>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9"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80" name="直線コネクタ 679"/>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81"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2" name="直線コネクタ 681"/>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131476</xdr:rowOff>
    </xdr:from>
    <xdr:to>
      <xdr:col>23</xdr:col>
      <xdr:colOff>517525</xdr:colOff>
      <xdr:row>95</xdr:row>
      <xdr:rowOff>146371</xdr:rowOff>
    </xdr:to>
    <xdr:cxnSp macro="">
      <xdr:nvCxnSpPr>
        <xdr:cNvPr id="683" name="直線コネクタ 682"/>
        <xdr:cNvCxnSpPr/>
      </xdr:nvCxnSpPr>
      <xdr:spPr>
        <a:xfrm>
          <a:off x="15481300" y="16419226"/>
          <a:ext cx="838200" cy="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4"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5" name="フローチャート : 判断 684"/>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131476</xdr:rowOff>
    </xdr:from>
    <xdr:to>
      <xdr:col>22</xdr:col>
      <xdr:colOff>365125</xdr:colOff>
      <xdr:row>96</xdr:row>
      <xdr:rowOff>721</xdr:rowOff>
    </xdr:to>
    <xdr:cxnSp macro="">
      <xdr:nvCxnSpPr>
        <xdr:cNvPr id="686" name="直線コネクタ 685"/>
        <xdr:cNvCxnSpPr/>
      </xdr:nvCxnSpPr>
      <xdr:spPr>
        <a:xfrm flipV="1">
          <a:off x="14592300" y="16419226"/>
          <a:ext cx="889000" cy="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7" name="フローチャート : 判断 686"/>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8" name="テキスト ボックス 687"/>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144089</xdr:rowOff>
    </xdr:from>
    <xdr:to>
      <xdr:col>21</xdr:col>
      <xdr:colOff>161925</xdr:colOff>
      <xdr:row>96</xdr:row>
      <xdr:rowOff>721</xdr:rowOff>
    </xdr:to>
    <xdr:cxnSp macro="">
      <xdr:nvCxnSpPr>
        <xdr:cNvPr id="689" name="直線コネクタ 688"/>
        <xdr:cNvCxnSpPr/>
      </xdr:nvCxnSpPr>
      <xdr:spPr>
        <a:xfrm>
          <a:off x="13703300" y="16431839"/>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90" name="フローチャート : 判断 689"/>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91" name="テキスト ボックス 690"/>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111733</xdr:rowOff>
    </xdr:from>
    <xdr:to>
      <xdr:col>19</xdr:col>
      <xdr:colOff>644525</xdr:colOff>
      <xdr:row>95</xdr:row>
      <xdr:rowOff>144089</xdr:rowOff>
    </xdr:to>
    <xdr:cxnSp macro="">
      <xdr:nvCxnSpPr>
        <xdr:cNvPr id="692" name="直線コネクタ 691"/>
        <xdr:cNvCxnSpPr/>
      </xdr:nvCxnSpPr>
      <xdr:spPr>
        <a:xfrm>
          <a:off x="12814300" y="16399483"/>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3" name="フローチャート : 判断 692"/>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4" name="テキスト ボックス 693"/>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5" name="フローチャート : 判断 694"/>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6" name="テキスト ボックス 695"/>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95571</xdr:rowOff>
    </xdr:from>
    <xdr:to>
      <xdr:col>23</xdr:col>
      <xdr:colOff>568325</xdr:colOff>
      <xdr:row>96</xdr:row>
      <xdr:rowOff>25721</xdr:rowOff>
    </xdr:to>
    <xdr:sp macro="" textlink="">
      <xdr:nvSpPr>
        <xdr:cNvPr id="702" name="円/楕円 701"/>
        <xdr:cNvSpPr/>
      </xdr:nvSpPr>
      <xdr:spPr>
        <a:xfrm>
          <a:off x="16268700" y="163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118448</xdr:rowOff>
    </xdr:from>
    <xdr:ext cx="599010" cy="259045"/>
    <xdr:sp macro="" textlink="">
      <xdr:nvSpPr>
        <xdr:cNvPr id="703" name="公債費該当値テキスト"/>
        <xdr:cNvSpPr txBox="1"/>
      </xdr:nvSpPr>
      <xdr:spPr>
        <a:xfrm>
          <a:off x="16370300" y="162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80676</xdr:rowOff>
    </xdr:from>
    <xdr:to>
      <xdr:col>22</xdr:col>
      <xdr:colOff>415925</xdr:colOff>
      <xdr:row>96</xdr:row>
      <xdr:rowOff>10826</xdr:rowOff>
    </xdr:to>
    <xdr:sp macro="" textlink="">
      <xdr:nvSpPr>
        <xdr:cNvPr id="704" name="円/楕円 703"/>
        <xdr:cNvSpPr/>
      </xdr:nvSpPr>
      <xdr:spPr>
        <a:xfrm>
          <a:off x="15430500" y="16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27353</xdr:rowOff>
    </xdr:from>
    <xdr:ext cx="599010" cy="259045"/>
    <xdr:sp macro="" textlink="">
      <xdr:nvSpPr>
        <xdr:cNvPr id="705" name="テキスト ボックス 704"/>
        <xdr:cNvSpPr txBox="1"/>
      </xdr:nvSpPr>
      <xdr:spPr>
        <a:xfrm>
          <a:off x="15181794" y="161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121371</xdr:rowOff>
    </xdr:from>
    <xdr:to>
      <xdr:col>21</xdr:col>
      <xdr:colOff>212725</xdr:colOff>
      <xdr:row>96</xdr:row>
      <xdr:rowOff>51521</xdr:rowOff>
    </xdr:to>
    <xdr:sp macro="" textlink="">
      <xdr:nvSpPr>
        <xdr:cNvPr id="706" name="円/楕円 705"/>
        <xdr:cNvSpPr/>
      </xdr:nvSpPr>
      <xdr:spPr>
        <a:xfrm>
          <a:off x="14541500" y="164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42648</xdr:rowOff>
    </xdr:from>
    <xdr:ext cx="599010" cy="259045"/>
    <xdr:sp macro="" textlink="">
      <xdr:nvSpPr>
        <xdr:cNvPr id="707" name="テキスト ボックス 706"/>
        <xdr:cNvSpPr txBox="1"/>
      </xdr:nvSpPr>
      <xdr:spPr>
        <a:xfrm>
          <a:off x="14292794" y="1650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93289</xdr:rowOff>
    </xdr:from>
    <xdr:to>
      <xdr:col>20</xdr:col>
      <xdr:colOff>9525</xdr:colOff>
      <xdr:row>96</xdr:row>
      <xdr:rowOff>23439</xdr:rowOff>
    </xdr:to>
    <xdr:sp macro="" textlink="">
      <xdr:nvSpPr>
        <xdr:cNvPr id="708" name="円/楕円 707"/>
        <xdr:cNvSpPr/>
      </xdr:nvSpPr>
      <xdr:spPr>
        <a:xfrm>
          <a:off x="13652500" y="163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39966</xdr:rowOff>
    </xdr:from>
    <xdr:ext cx="599010" cy="259045"/>
    <xdr:sp macro="" textlink="">
      <xdr:nvSpPr>
        <xdr:cNvPr id="709" name="テキスト ボックス 708"/>
        <xdr:cNvSpPr txBox="1"/>
      </xdr:nvSpPr>
      <xdr:spPr>
        <a:xfrm>
          <a:off x="13403794" y="1615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60933</xdr:rowOff>
    </xdr:from>
    <xdr:to>
      <xdr:col>18</xdr:col>
      <xdr:colOff>492125</xdr:colOff>
      <xdr:row>95</xdr:row>
      <xdr:rowOff>162533</xdr:rowOff>
    </xdr:to>
    <xdr:sp macro="" textlink="">
      <xdr:nvSpPr>
        <xdr:cNvPr id="710" name="円/楕円 709"/>
        <xdr:cNvSpPr/>
      </xdr:nvSpPr>
      <xdr:spPr>
        <a:xfrm>
          <a:off x="12763500" y="16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7610</xdr:rowOff>
    </xdr:from>
    <xdr:ext cx="599010" cy="259045"/>
    <xdr:sp macro="" textlink="">
      <xdr:nvSpPr>
        <xdr:cNvPr id="711" name="テキスト ボックス 710"/>
        <xdr:cNvSpPr txBox="1"/>
      </xdr:nvSpPr>
      <xdr:spPr>
        <a:xfrm>
          <a:off x="12514794" y="1612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5" name="直線コネクタ 734"/>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6"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8"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9" name="直線コネクタ 738"/>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41"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2" name="フローチャート : 判断 741"/>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4" name="フローチャート : 判断 743"/>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5" name="テキスト ボックス 744"/>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7" name="フローチャート : 判断 746"/>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8" name="テキスト ボックス 747"/>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8255</xdr:rowOff>
    </xdr:from>
    <xdr:to>
      <xdr:col>28</xdr:col>
      <xdr:colOff>314325</xdr:colOff>
      <xdr:row>39</xdr:row>
      <xdr:rowOff>44450</xdr:rowOff>
    </xdr:to>
    <xdr:cxnSp macro="">
      <xdr:nvCxnSpPr>
        <xdr:cNvPr id="749" name="直線コネクタ 748"/>
        <xdr:cNvCxnSpPr/>
      </xdr:nvCxnSpPr>
      <xdr:spPr>
        <a:xfrm>
          <a:off x="18656300" y="6351905"/>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50" name="フローチャート : 判断 749"/>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51" name="テキスト ボックス 750"/>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2" name="フローチャート : 判断 751"/>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26179</xdr:rowOff>
    </xdr:from>
    <xdr:ext cx="378565" cy="259045"/>
    <xdr:sp macro="" textlink="">
      <xdr:nvSpPr>
        <xdr:cNvPr id="753" name="テキスト ボックス 752"/>
        <xdr:cNvSpPr txBox="1"/>
      </xdr:nvSpPr>
      <xdr:spPr>
        <a:xfrm>
          <a:off x="18467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60"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128905</xdr:rowOff>
    </xdr:from>
    <xdr:to>
      <xdr:col>27</xdr:col>
      <xdr:colOff>161925</xdr:colOff>
      <xdr:row>37</xdr:row>
      <xdr:rowOff>59055</xdr:rowOff>
    </xdr:to>
    <xdr:sp macro="" textlink="">
      <xdr:nvSpPr>
        <xdr:cNvPr id="767" name="円/楕円 766"/>
        <xdr:cNvSpPr/>
      </xdr:nvSpPr>
      <xdr:spPr>
        <a:xfrm>
          <a:off x="18605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75582</xdr:rowOff>
    </xdr:from>
    <xdr:ext cx="378565" cy="259045"/>
    <xdr:sp macro="" textlink="">
      <xdr:nvSpPr>
        <xdr:cNvPr id="768" name="テキスト ボックス 767"/>
        <xdr:cNvSpPr txBox="1"/>
      </xdr:nvSpPr>
      <xdr:spPr>
        <a:xfrm>
          <a:off x="18467017" y="607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105,258</a:t>
          </a:r>
          <a:r>
            <a:rPr kumimoji="1" lang="ja-JP" altLang="en-US" sz="1300">
              <a:latin typeface="ＭＳ Ｐゴシック"/>
            </a:rPr>
            <a:t>千円となっている。類似団体内で第３位となっており、決算額全体に占める割合も非常に高い状況にある。これは、津波避難対策事業を重点事業に位置付け、当初の予定では実施期間が平成</a:t>
          </a:r>
          <a:r>
            <a:rPr kumimoji="1" lang="en-US" altLang="ja-JP" sz="1300">
              <a:latin typeface="ＭＳ Ｐゴシック"/>
            </a:rPr>
            <a:t>28</a:t>
          </a:r>
          <a:r>
            <a:rPr kumimoji="1" lang="ja-JP" altLang="en-US" sz="1300">
              <a:latin typeface="ＭＳ Ｐゴシック"/>
            </a:rPr>
            <a:t>年度までであった緊急防災・減災事業を活用し、短期間に集中して取り組んだためである。</a:t>
          </a:r>
          <a:endParaRPr kumimoji="1" lang="en-US" altLang="ja-JP" sz="1300">
            <a:latin typeface="ＭＳ Ｐゴシック"/>
          </a:endParaRPr>
        </a:p>
        <a:p>
          <a:r>
            <a:rPr kumimoji="1" lang="ja-JP" altLang="en-US" sz="1300">
              <a:latin typeface="ＭＳ Ｐゴシック"/>
            </a:rPr>
            <a:t>　また、総務費は住民一人当たり</a:t>
          </a:r>
          <a:r>
            <a:rPr kumimoji="1" lang="en-US" altLang="ja-JP" sz="1300">
              <a:latin typeface="ＭＳ Ｐゴシック"/>
            </a:rPr>
            <a:t>225,977</a:t>
          </a:r>
          <a:r>
            <a:rPr kumimoji="1" lang="ja-JP" altLang="en-US" sz="1300">
              <a:latin typeface="ＭＳ Ｐゴシック"/>
            </a:rPr>
            <a:t>千円となり、類似団体内で上位に位置することとなったのは、引き続き、ふるさと納税の促進を精力的に行ったためである。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り崩しの回避や、決算剰余金を中心に積み立てをしてきたことで、伸び続けてきた。実質収支額については、これまで一定の額を確保してきたが、今後は、業務の複雑化による職員数増により人件費の増、業務のシステム化による物件費の増、普通建設事業費増のよる公債費の増などが見込まれるため、財政調整基金の取り崩しは回避できなくなると考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このため、今後も事務事業の見直し・統廃合など歳出の合理化等を更に進めていかなければならない。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係する各会計の決算において、赤字となったのは住宅新築資金等貸付事業特別会計のみとなっている。短期間での赤字解消は困難であるが、未収金の徴収など赤字解消に向け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では、国民健康保険特別会計、特別養護老人ホーム特別会計が赤字決算ではないが、実質的には赤字となっている。これは、両会計とも、基金が底をつき赤字補てん的な繰入れを行っているためである。国民健康保険特別会計では保険税引き上げの検討、特別養護老人ホームでは経常経費の抑制など、普通会計からの負担を軽減するよう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今後も、赤字補てん繰出金によって、普通会計の財政を圧迫する予定ではあるが、比率面においては当面は正常な範囲で推移していくものと考える。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4805157</v>
      </c>
      <c r="BO4" s="411"/>
      <c r="BP4" s="411"/>
      <c r="BQ4" s="411"/>
      <c r="BR4" s="411"/>
      <c r="BS4" s="411"/>
      <c r="BT4" s="411"/>
      <c r="BU4" s="412"/>
      <c r="BV4" s="410">
        <v>4994935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4650786</v>
      </c>
      <c r="BO5" s="416"/>
      <c r="BP5" s="416"/>
      <c r="BQ5" s="416"/>
      <c r="BR5" s="416"/>
      <c r="BS5" s="416"/>
      <c r="BT5" s="416"/>
      <c r="BU5" s="417"/>
      <c r="BV5" s="415">
        <v>4812215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83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154371</v>
      </c>
      <c r="BO6" s="416"/>
      <c r="BP6" s="416"/>
      <c r="BQ6" s="416"/>
      <c r="BR6" s="416"/>
      <c r="BS6" s="416"/>
      <c r="BT6" s="416"/>
      <c r="BU6" s="417"/>
      <c r="BV6" s="415">
        <v>182720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88.5</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18231</v>
      </c>
      <c r="BO7" s="416"/>
      <c r="BP7" s="416"/>
      <c r="BQ7" s="416"/>
      <c r="BR7" s="416"/>
      <c r="BS7" s="416"/>
      <c r="BT7" s="416"/>
      <c r="BU7" s="417"/>
      <c r="BV7" s="415">
        <v>18499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2747499</v>
      </c>
      <c r="CU7" s="416"/>
      <c r="CV7" s="416"/>
      <c r="CW7" s="416"/>
      <c r="CX7" s="416"/>
      <c r="CY7" s="416"/>
      <c r="CZ7" s="416"/>
      <c r="DA7" s="417"/>
      <c r="DB7" s="415">
        <v>2789647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136140</v>
      </c>
      <c r="BO8" s="416"/>
      <c r="BP8" s="416"/>
      <c r="BQ8" s="416"/>
      <c r="BR8" s="416"/>
      <c r="BS8" s="416"/>
      <c r="BT8" s="416"/>
      <c r="BU8" s="417"/>
      <c r="BV8" s="415">
        <v>164221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0.15</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5095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-28081</v>
      </c>
      <c r="BO9" s="416"/>
      <c r="BP9" s="416"/>
      <c r="BQ9" s="416"/>
      <c r="BR9" s="416"/>
      <c r="BS9" s="416"/>
      <c r="BT9" s="416"/>
      <c r="BU9" s="417"/>
      <c r="BV9" s="415">
        <v>-56191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18.399999999999999</v>
      </c>
      <c r="CU9" s="386"/>
      <c r="CV9" s="386"/>
      <c r="CW9" s="386"/>
      <c r="CX9" s="386"/>
      <c r="CY9" s="386"/>
      <c r="CZ9" s="386"/>
      <c r="DA9" s="387"/>
      <c r="DB9" s="385">
        <v>18.5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5783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118499</v>
      </c>
      <c r="BO10" s="416"/>
      <c r="BP10" s="416"/>
      <c r="BQ10" s="416"/>
      <c r="BR10" s="416"/>
      <c r="BS10" s="416"/>
      <c r="BT10" s="416"/>
      <c r="BU10" s="417"/>
      <c r="BV10" s="415">
        <v>135280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10000</v>
      </c>
      <c r="BO11" s="416"/>
      <c r="BP11" s="416"/>
      <c r="BQ11" s="416"/>
      <c r="BR11" s="416"/>
      <c r="BS11" s="416"/>
      <c r="BT11" s="416"/>
      <c r="BU11" s="417"/>
      <c r="BV11" s="415">
        <v>39700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5377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50000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5366</v>
      </c>
      <c r="S13" s="517"/>
      <c r="T13" s="517"/>
      <c r="U13" s="517"/>
      <c r="V13" s="518"/>
      <c r="W13" s="504" t="s">
        <v>123</v>
      </c>
      <c r="X13" s="428"/>
      <c r="Y13" s="428"/>
      <c r="Z13" s="428"/>
      <c r="AA13" s="428"/>
      <c r="AB13" s="429"/>
      <c r="AC13" s="391">
        <v>676</v>
      </c>
      <c r="AD13" s="392"/>
      <c r="AE13" s="392"/>
      <c r="AF13" s="392"/>
      <c r="AG13" s="393"/>
      <c r="AH13" s="391">
        <v>713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50418</v>
      </c>
      <c r="BO13" s="416"/>
      <c r="BP13" s="416"/>
      <c r="BQ13" s="416"/>
      <c r="BR13" s="416"/>
      <c r="BS13" s="416"/>
      <c r="BT13" s="416"/>
      <c r="BU13" s="417"/>
      <c r="BV13" s="415">
        <v>118789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6.8</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5527</v>
      </c>
      <c r="S14" s="517"/>
      <c r="T14" s="517"/>
      <c r="U14" s="517"/>
      <c r="V14" s="518"/>
      <c r="W14" s="519"/>
      <c r="X14" s="431"/>
      <c r="Y14" s="431"/>
      <c r="Z14" s="431"/>
      <c r="AA14" s="431"/>
      <c r="AB14" s="432"/>
      <c r="AC14" s="509">
        <v>30.5</v>
      </c>
      <c r="AD14" s="510"/>
      <c r="AE14" s="510"/>
      <c r="AF14" s="510"/>
      <c r="AG14" s="511"/>
      <c r="AH14" s="509">
        <v>31.2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30.4</v>
      </c>
      <c r="CU14" s="488"/>
      <c r="CV14" s="488"/>
      <c r="CW14" s="488"/>
      <c r="CX14" s="488"/>
      <c r="CY14" s="488"/>
      <c r="CZ14" s="488"/>
      <c r="DA14" s="489"/>
      <c r="DB14" s="520">
        <v>32.9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5517</v>
      </c>
      <c r="S15" s="517"/>
      <c r="T15" s="517"/>
      <c r="U15" s="517"/>
      <c r="V15" s="518"/>
      <c r="W15" s="504" t="s">
        <v>130</v>
      </c>
      <c r="X15" s="428"/>
      <c r="Y15" s="428"/>
      <c r="Z15" s="428"/>
      <c r="AA15" s="428"/>
      <c r="AB15" s="429"/>
      <c r="AC15" s="391">
        <v>325</v>
      </c>
      <c r="AD15" s="392"/>
      <c r="AE15" s="392"/>
      <c r="AF15" s="392"/>
      <c r="AG15" s="393"/>
      <c r="AH15" s="391">
        <v>319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404428</v>
      </c>
      <c r="BO15" s="411"/>
      <c r="BP15" s="411"/>
      <c r="BQ15" s="411"/>
      <c r="BR15" s="411"/>
      <c r="BS15" s="411"/>
      <c r="BT15" s="411"/>
      <c r="BU15" s="412"/>
      <c r="BV15" s="410">
        <v>388712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14.7</v>
      </c>
      <c r="AD16" s="510"/>
      <c r="AE16" s="510"/>
      <c r="AF16" s="510"/>
      <c r="AG16" s="511"/>
      <c r="AH16" s="509">
        <v>14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2544510</v>
      </c>
      <c r="BO16" s="416"/>
      <c r="BP16" s="416"/>
      <c r="BQ16" s="416"/>
      <c r="BR16" s="416"/>
      <c r="BS16" s="416"/>
      <c r="BT16" s="416"/>
      <c r="BU16" s="417"/>
      <c r="BV16" s="415">
        <v>2564166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1215</v>
      </c>
      <c r="AD17" s="392"/>
      <c r="AE17" s="392"/>
      <c r="AF17" s="392"/>
      <c r="AG17" s="393"/>
      <c r="AH17" s="391">
        <v>1250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506322</v>
      </c>
      <c r="BO17" s="416"/>
      <c r="BP17" s="416"/>
      <c r="BQ17" s="416"/>
      <c r="BR17" s="416"/>
      <c r="BS17" s="416"/>
      <c r="BT17" s="416"/>
      <c r="BU17" s="417"/>
      <c r="BV17" s="415">
        <v>481542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102.94</v>
      </c>
      <c r="M18" s="480"/>
      <c r="N18" s="480"/>
      <c r="O18" s="480"/>
      <c r="P18" s="480"/>
      <c r="Q18" s="480"/>
      <c r="R18" s="481"/>
      <c r="S18" s="481"/>
      <c r="T18" s="481"/>
      <c r="U18" s="481"/>
      <c r="V18" s="482"/>
      <c r="W18" s="496"/>
      <c r="X18" s="497"/>
      <c r="Y18" s="497"/>
      <c r="Z18" s="497"/>
      <c r="AA18" s="497"/>
      <c r="AB18" s="505"/>
      <c r="AC18" s="379">
        <v>54.8</v>
      </c>
      <c r="AD18" s="380"/>
      <c r="AE18" s="380"/>
      <c r="AF18" s="380"/>
      <c r="AG18" s="483"/>
      <c r="AH18" s="379">
        <v>54.8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2343359</v>
      </c>
      <c r="BO18" s="416"/>
      <c r="BP18" s="416"/>
      <c r="BQ18" s="416"/>
      <c r="BR18" s="416"/>
      <c r="BS18" s="416"/>
      <c r="BT18" s="416"/>
      <c r="BU18" s="417"/>
      <c r="BV18" s="415">
        <v>2343341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3180716</v>
      </c>
      <c r="BO19" s="416"/>
      <c r="BP19" s="416"/>
      <c r="BQ19" s="416"/>
      <c r="BR19" s="416"/>
      <c r="BS19" s="416"/>
      <c r="BT19" s="416"/>
      <c r="BU19" s="417"/>
      <c r="BV19" s="415">
        <v>3361308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2369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5397352</v>
      </c>
      <c r="BO23" s="416"/>
      <c r="BP23" s="416"/>
      <c r="BQ23" s="416"/>
      <c r="BR23" s="416"/>
      <c r="BS23" s="416"/>
      <c r="BT23" s="416"/>
      <c r="BU23" s="417"/>
      <c r="BV23" s="415">
        <v>5379804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7055</v>
      </c>
      <c r="R24" s="392"/>
      <c r="S24" s="392"/>
      <c r="T24" s="392"/>
      <c r="U24" s="392"/>
      <c r="V24" s="393"/>
      <c r="W24" s="457"/>
      <c r="X24" s="448"/>
      <c r="Y24" s="449"/>
      <c r="Z24" s="388" t="s">
        <v>153</v>
      </c>
      <c r="AA24" s="389"/>
      <c r="AB24" s="389"/>
      <c r="AC24" s="389"/>
      <c r="AD24" s="389"/>
      <c r="AE24" s="389"/>
      <c r="AF24" s="389"/>
      <c r="AG24" s="390"/>
      <c r="AH24" s="391">
        <v>101</v>
      </c>
      <c r="AI24" s="392"/>
      <c r="AJ24" s="392"/>
      <c r="AK24" s="392"/>
      <c r="AL24" s="393"/>
      <c r="AM24" s="391">
        <v>294920</v>
      </c>
      <c r="AN24" s="392"/>
      <c r="AO24" s="392"/>
      <c r="AP24" s="392"/>
      <c r="AQ24" s="392"/>
      <c r="AR24" s="393"/>
      <c r="AS24" s="391">
        <v>2920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4540761</v>
      </c>
      <c r="BO24" s="416"/>
      <c r="BP24" s="416"/>
      <c r="BQ24" s="416"/>
      <c r="BR24" s="416"/>
      <c r="BS24" s="416"/>
      <c r="BT24" s="416"/>
      <c r="BU24" s="417"/>
      <c r="BV24" s="415">
        <v>4376978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6080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96258</v>
      </c>
      <c r="BO25" s="411"/>
      <c r="BP25" s="411"/>
      <c r="BQ25" s="411"/>
      <c r="BR25" s="411"/>
      <c r="BS25" s="411"/>
      <c r="BT25" s="411"/>
      <c r="BU25" s="412"/>
      <c r="BV25" s="410">
        <v>350613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5632</v>
      </c>
      <c r="R26" s="392"/>
      <c r="S26" s="392"/>
      <c r="T26" s="392"/>
      <c r="U26" s="392"/>
      <c r="V26" s="393"/>
      <c r="W26" s="457"/>
      <c r="X26" s="448"/>
      <c r="Y26" s="449"/>
      <c r="Z26" s="388" t="s">
        <v>159</v>
      </c>
      <c r="AA26" s="470"/>
      <c r="AB26" s="470"/>
      <c r="AC26" s="470"/>
      <c r="AD26" s="470"/>
      <c r="AE26" s="470"/>
      <c r="AF26" s="470"/>
      <c r="AG26" s="471"/>
      <c r="AH26" s="391">
        <v>7</v>
      </c>
      <c r="AI26" s="392"/>
      <c r="AJ26" s="392"/>
      <c r="AK26" s="392"/>
      <c r="AL26" s="393"/>
      <c r="AM26" s="391">
        <v>20111</v>
      </c>
      <c r="AN26" s="392"/>
      <c r="AO26" s="392"/>
      <c r="AP26" s="392"/>
      <c r="AQ26" s="392"/>
      <c r="AR26" s="393"/>
      <c r="AS26" s="391">
        <v>2873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2440</v>
      </c>
      <c r="R27" s="392"/>
      <c r="S27" s="392"/>
      <c r="T27" s="392"/>
      <c r="U27" s="392"/>
      <c r="V27" s="393"/>
      <c r="W27" s="457"/>
      <c r="X27" s="448"/>
      <c r="Y27" s="449"/>
      <c r="Z27" s="388" t="s">
        <v>162</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1960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1380094</v>
      </c>
      <c r="BO28" s="411"/>
      <c r="BP28" s="411"/>
      <c r="BQ28" s="411"/>
      <c r="BR28" s="411"/>
      <c r="BS28" s="411"/>
      <c r="BT28" s="411"/>
      <c r="BU28" s="412"/>
      <c r="BV28" s="410">
        <v>1311595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8</v>
      </c>
      <c r="M29" s="392"/>
      <c r="N29" s="392"/>
      <c r="O29" s="392"/>
      <c r="P29" s="393"/>
      <c r="Q29" s="391">
        <v>1750</v>
      </c>
      <c r="R29" s="392"/>
      <c r="S29" s="392"/>
      <c r="T29" s="392"/>
      <c r="U29" s="392"/>
      <c r="V29" s="393"/>
      <c r="W29" s="458"/>
      <c r="X29" s="459"/>
      <c r="Y29" s="460"/>
      <c r="Z29" s="388" t="s">
        <v>169</v>
      </c>
      <c r="AA29" s="389"/>
      <c r="AB29" s="389"/>
      <c r="AC29" s="389"/>
      <c r="AD29" s="389"/>
      <c r="AE29" s="389"/>
      <c r="AF29" s="389"/>
      <c r="AG29" s="390"/>
      <c r="AH29" s="391">
        <v>101</v>
      </c>
      <c r="AI29" s="392"/>
      <c r="AJ29" s="392"/>
      <c r="AK29" s="392"/>
      <c r="AL29" s="393"/>
      <c r="AM29" s="391">
        <v>294920</v>
      </c>
      <c r="AN29" s="392"/>
      <c r="AO29" s="392"/>
      <c r="AP29" s="392"/>
      <c r="AQ29" s="392"/>
      <c r="AR29" s="393"/>
      <c r="AS29" s="391">
        <v>2920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268699</v>
      </c>
      <c r="BO29" s="416"/>
      <c r="BP29" s="416"/>
      <c r="BQ29" s="416"/>
      <c r="BR29" s="416"/>
      <c r="BS29" s="416"/>
      <c r="BT29" s="416"/>
      <c r="BU29" s="417"/>
      <c r="BV29" s="415">
        <v>268585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402546</v>
      </c>
      <c r="BO30" s="419"/>
      <c r="BP30" s="419"/>
      <c r="BQ30" s="419"/>
      <c r="BR30" s="419"/>
      <c r="BS30" s="419"/>
      <c r="BT30" s="419"/>
      <c r="BU30" s="420"/>
      <c r="BV30" s="418">
        <v>298014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大月町病院事業会計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幡多広域市町村圏事務組合（一般会計）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大月町ふるさと振興公社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漁業集落排水処理事業特別会計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幡多広域市町村圏事務組合（ふるさと特別会計）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幡多広域市町村圏事務組合（滞納整理事業特別会計）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特別養護老人ホーム特別会計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幡多西部消防組合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こうち人づくり広域連合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高知県市町村総合事務組合（一般会計）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高知県市町村総合事務組合（交通災害共済事業特別会計）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高知県市町村総合事務組合（会館建設事業特別会計）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高知県後期高齢者医療広域連合（一般会計）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高知県後期高齢者医療広域連合（特別会計）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1.55</v>
      </c>
      <c r="G35" s="37">
        <v>2.59</v>
      </c>
      <c r="H35" s="37">
        <v>4.16</v>
      </c>
      <c r="I35" s="37">
        <v>5.9</v>
      </c>
      <c r="J35" s="38">
        <v>6.85</v>
      </c>
      <c r="K35" s="22"/>
      <c r="L35" s="22"/>
      <c r="M35" s="22"/>
      <c r="N35" s="22"/>
      <c r="O35" s="22"/>
      <c r="P35" s="22"/>
    </row>
    <row r="36" spans="1:16" ht="39" customHeight="1" x14ac:dyDescent="0.15">
      <c r="A36" s="22"/>
      <c r="B36" s="35"/>
      <c r="C36" s="1178" t="s">
        <v>531</v>
      </c>
      <c r="D36" s="1179"/>
      <c r="E36" s="1180"/>
      <c r="F36" s="36">
        <v>7.1</v>
      </c>
      <c r="G36" s="37">
        <v>7.89</v>
      </c>
      <c r="H36" s="37">
        <v>9.3000000000000007</v>
      </c>
      <c r="I36" s="37">
        <v>6.96</v>
      </c>
      <c r="J36" s="38">
        <v>6.05</v>
      </c>
      <c r="K36" s="22"/>
      <c r="L36" s="22"/>
      <c r="M36" s="22"/>
      <c r="N36" s="22"/>
      <c r="O36" s="22"/>
      <c r="P36" s="22"/>
    </row>
    <row r="37" spans="1:16" ht="39" customHeight="1" x14ac:dyDescent="0.15">
      <c r="A37" s="22"/>
      <c r="B37" s="35"/>
      <c r="C37" s="1178" t="s">
        <v>532</v>
      </c>
      <c r="D37" s="1179"/>
      <c r="E37" s="1180"/>
      <c r="F37" s="36">
        <v>0.03</v>
      </c>
      <c r="G37" s="37">
        <v>0</v>
      </c>
      <c r="H37" s="37">
        <v>0.63</v>
      </c>
      <c r="I37" s="37">
        <v>0.69</v>
      </c>
      <c r="J37" s="38">
        <v>0.76</v>
      </c>
      <c r="K37" s="22"/>
      <c r="L37" s="22"/>
      <c r="M37" s="22"/>
      <c r="N37" s="22"/>
      <c r="O37" s="22"/>
      <c r="P37" s="22"/>
    </row>
    <row r="38" spans="1:16" ht="39" customHeight="1" x14ac:dyDescent="0.15">
      <c r="A38" s="22"/>
      <c r="B38" s="35"/>
      <c r="C38" s="1178" t="s">
        <v>533</v>
      </c>
      <c r="D38" s="1179"/>
      <c r="E38" s="1180"/>
      <c r="F38" s="36">
        <v>7.0000000000000007E-2</v>
      </c>
      <c r="G38" s="37">
        <v>0.02</v>
      </c>
      <c r="H38" s="37">
        <v>0.04</v>
      </c>
      <c r="I38" s="37">
        <v>0.05</v>
      </c>
      <c r="J38" s="38">
        <v>0.11</v>
      </c>
      <c r="K38" s="22"/>
      <c r="L38" s="22"/>
      <c r="M38" s="22"/>
      <c r="N38" s="22"/>
      <c r="O38" s="22"/>
      <c r="P38" s="22"/>
    </row>
    <row r="39" spans="1:16" ht="39" customHeight="1" x14ac:dyDescent="0.15">
      <c r="A39" s="22"/>
      <c r="B39" s="35"/>
      <c r="C39" s="1178" t="s">
        <v>534</v>
      </c>
      <c r="D39" s="1179"/>
      <c r="E39" s="1180"/>
      <c r="F39" s="36">
        <v>0.37</v>
      </c>
      <c r="G39" s="37">
        <v>0.7</v>
      </c>
      <c r="H39" s="37">
        <v>0.33</v>
      </c>
      <c r="I39" s="37">
        <v>0.08</v>
      </c>
      <c r="J39" s="38">
        <v>0.05</v>
      </c>
      <c r="K39" s="22"/>
      <c r="L39" s="22"/>
      <c r="M39" s="22"/>
      <c r="N39" s="22"/>
      <c r="O39" s="22"/>
      <c r="P39" s="22"/>
    </row>
    <row r="40" spans="1:16" ht="39" customHeight="1" x14ac:dyDescent="0.15">
      <c r="A40" s="22"/>
      <c r="B40" s="35"/>
      <c r="C40" s="1178" t="s">
        <v>535</v>
      </c>
      <c r="D40" s="1179"/>
      <c r="E40" s="1180"/>
      <c r="F40" s="36">
        <v>0.03</v>
      </c>
      <c r="G40" s="37">
        <v>0.05</v>
      </c>
      <c r="H40" s="37">
        <v>0.03</v>
      </c>
      <c r="I40" s="37">
        <v>0.02</v>
      </c>
      <c r="J40" s="38">
        <v>0.03</v>
      </c>
      <c r="K40" s="22"/>
      <c r="L40" s="22"/>
      <c r="M40" s="22"/>
      <c r="N40" s="22"/>
      <c r="O40" s="22"/>
      <c r="P40" s="22"/>
    </row>
    <row r="41" spans="1:16" ht="39" customHeight="1" x14ac:dyDescent="0.15">
      <c r="A41" s="22"/>
      <c r="B41" s="35"/>
      <c r="C41" s="1178" t="s">
        <v>536</v>
      </c>
      <c r="D41" s="1179"/>
      <c r="E41" s="1180"/>
      <c r="F41" s="36">
        <v>0.08</v>
      </c>
      <c r="G41" s="37">
        <v>0.04</v>
      </c>
      <c r="H41" s="37">
        <v>0.01</v>
      </c>
      <c r="I41" s="37">
        <v>0.02</v>
      </c>
      <c r="J41" s="38">
        <v>0.02</v>
      </c>
      <c r="K41" s="22"/>
      <c r="L41" s="22"/>
      <c r="M41" s="22"/>
      <c r="N41" s="22"/>
      <c r="O41" s="22"/>
      <c r="P41" s="22"/>
    </row>
    <row r="42" spans="1:16" ht="39" customHeight="1" x14ac:dyDescent="0.15">
      <c r="A42" s="22"/>
      <c r="B42" s="39"/>
      <c r="C42" s="1178" t="s">
        <v>537</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538</v>
      </c>
      <c r="D43" s="1182"/>
      <c r="E43" s="1183"/>
      <c r="F43" s="41">
        <v>0.41</v>
      </c>
      <c r="G43" s="42">
        <v>0.36</v>
      </c>
      <c r="H43" s="42">
        <v>0.23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701</v>
      </c>
      <c r="L45" s="60">
        <v>645</v>
      </c>
      <c r="M45" s="60">
        <v>600</v>
      </c>
      <c r="N45" s="60">
        <v>592</v>
      </c>
      <c r="O45" s="61">
        <v>587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55</v>
      </c>
      <c r="L48" s="64">
        <v>49</v>
      </c>
      <c r="M48" s="64">
        <v>43</v>
      </c>
      <c r="N48" s="64">
        <v>26</v>
      </c>
      <c r="O48" s="65">
        <v>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48</v>
      </c>
      <c r="M49" s="64">
        <v>48</v>
      </c>
      <c r="N49" s="64">
        <v>50</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3</v>
      </c>
      <c r="M50" s="64">
        <v>4</v>
      </c>
      <c r="N50" s="64">
        <v>4</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533</v>
      </c>
      <c r="L52" s="64">
        <v>507</v>
      </c>
      <c r="M52" s="64">
        <v>519</v>
      </c>
      <c r="N52" s="64">
        <v>530</v>
      </c>
      <c r="O52" s="65">
        <v>514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275</v>
      </c>
      <c r="L53" s="69">
        <v>238</v>
      </c>
      <c r="M53" s="69">
        <v>176</v>
      </c>
      <c r="N53" s="69">
        <v>142</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5326</v>
      </c>
      <c r="J41" s="83">
        <v>5154</v>
      </c>
      <c r="K41" s="83">
        <v>5351</v>
      </c>
      <c r="L41" s="83">
        <v>5380</v>
      </c>
      <c r="M41" s="84">
        <v>5397</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309</v>
      </c>
      <c r="J43" s="87">
        <v>312</v>
      </c>
      <c r="K43" s="87">
        <v>289</v>
      </c>
      <c r="L43" s="87">
        <v>308</v>
      </c>
      <c r="M43" s="88">
        <v>358</v>
      </c>
    </row>
    <row r="44" spans="2:13" ht="27.75" customHeight="1" x14ac:dyDescent="0.15">
      <c r="B44" s="1204"/>
      <c r="C44" s="1205"/>
      <c r="D44" s="85"/>
      <c r="E44" s="1208" t="s">
        <v>28</v>
      </c>
      <c r="F44" s="1208"/>
      <c r="G44" s="1208"/>
      <c r="H44" s="1209"/>
      <c r="I44" s="86">
        <v>218</v>
      </c>
      <c r="J44" s="87">
        <v>186</v>
      </c>
      <c r="K44" s="87">
        <v>143</v>
      </c>
      <c r="L44" s="87">
        <v>92</v>
      </c>
      <c r="M44" s="88">
        <v>46</v>
      </c>
    </row>
    <row r="45" spans="2:13" ht="27.75" customHeight="1" x14ac:dyDescent="0.15">
      <c r="B45" s="1204"/>
      <c r="C45" s="1205"/>
      <c r="D45" s="85"/>
      <c r="E45" s="1208" t="s">
        <v>29</v>
      </c>
      <c r="F45" s="1208"/>
      <c r="G45" s="1208"/>
      <c r="H45" s="1209"/>
      <c r="I45" s="86">
        <v>1586</v>
      </c>
      <c r="J45" s="87">
        <v>1552</v>
      </c>
      <c r="K45" s="87">
        <v>1443</v>
      </c>
      <c r="L45" s="87">
        <v>1346</v>
      </c>
      <c r="M45" s="88">
        <v>1310</v>
      </c>
    </row>
    <row r="46" spans="2:13" ht="27.75" customHeight="1" x14ac:dyDescent="0.15">
      <c r="B46" s="1204"/>
      <c r="C46" s="1205"/>
      <c r="D46" s="89"/>
      <c r="E46" s="1208" t="s">
        <v>30</v>
      </c>
      <c r="F46" s="1208"/>
      <c r="G46" s="1208"/>
      <c r="H46" s="1209"/>
      <c r="I46" s="86">
        <v>22</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1466</v>
      </c>
      <c r="J50" s="87">
        <v>1611</v>
      </c>
      <c r="K50" s="87">
        <v>1667</v>
      </c>
      <c r="L50" s="87">
        <v>1970</v>
      </c>
      <c r="M50" s="88">
        <v>2131</v>
      </c>
    </row>
    <row r="51" spans="2:13" ht="27.75" customHeight="1" x14ac:dyDescent="0.15">
      <c r="B51" s="1204"/>
      <c r="C51" s="1205"/>
      <c r="D51" s="85"/>
      <c r="E51" s="1208" t="s">
        <v>36</v>
      </c>
      <c r="F51" s="1208"/>
      <c r="G51" s="1208"/>
      <c r="H51" s="1209"/>
      <c r="I51" s="86">
        <v>71</v>
      </c>
      <c r="J51" s="87">
        <v>67</v>
      </c>
      <c r="K51" s="87">
        <v>68</v>
      </c>
      <c r="L51" s="87">
        <v>61</v>
      </c>
      <c r="M51" s="88">
        <v>50</v>
      </c>
    </row>
    <row r="52" spans="2:13" ht="27.75" customHeight="1" x14ac:dyDescent="0.15">
      <c r="B52" s="1206"/>
      <c r="C52" s="1207"/>
      <c r="D52" s="85"/>
      <c r="E52" s="1208" t="s">
        <v>37</v>
      </c>
      <c r="F52" s="1208"/>
      <c r="G52" s="1208"/>
      <c r="H52" s="1209"/>
      <c r="I52" s="86">
        <v>4565</v>
      </c>
      <c r="J52" s="87">
        <v>4652</v>
      </c>
      <c r="K52" s="87">
        <v>4477</v>
      </c>
      <c r="L52" s="87">
        <v>4348</v>
      </c>
      <c r="M52" s="88">
        <v>4247</v>
      </c>
    </row>
    <row r="53" spans="2:13" ht="27.75" customHeight="1" thickBot="1" x14ac:dyDescent="0.2">
      <c r="B53" s="1210" t="s">
        <v>21</v>
      </c>
      <c r="C53" s="1211"/>
      <c r="D53" s="92"/>
      <c r="E53" s="1212" t="s">
        <v>38</v>
      </c>
      <c r="F53" s="1212"/>
      <c r="G53" s="1212"/>
      <c r="H53" s="1213"/>
      <c r="I53" s="93">
        <v>1359</v>
      </c>
      <c r="J53" s="94">
        <v>875</v>
      </c>
      <c r="K53" s="94">
        <v>1014</v>
      </c>
      <c r="L53" s="94">
        <v>748</v>
      </c>
      <c r="M53" s="95">
        <v>683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3" t="s">
        <v>567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560</v>
      </c>
      <c r="H51" s="1246"/>
      <c r="I51" s="1251" t="s">
        <v>561</v>
      </c>
      <c r="J51" s="1251"/>
      <c r="K51" s="1255"/>
      <c r="L51" s="1255"/>
      <c r="M51" s="1255"/>
      <c r="N51" s="1221">
        <v>32.9</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562</v>
      </c>
      <c r="J53" s="1231"/>
      <c r="K53" s="1256"/>
      <c r="L53" s="1256"/>
      <c r="M53" s="1256"/>
      <c r="N53" s="1253">
        <v>53.8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563</v>
      </c>
      <c r="H55" s="1226"/>
      <c r="I55" s="1231" t="s">
        <v>561</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562</v>
      </c>
      <c r="J57" s="1223"/>
      <c r="K57" s="1256"/>
      <c r="L57" s="1256"/>
      <c r="M57" s="1256"/>
      <c r="N57" s="1253">
        <v>55.3</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3" t="s">
        <v>568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560</v>
      </c>
      <c r="H73" s="1246"/>
      <c r="I73" s="1251" t="s">
        <v>561</v>
      </c>
      <c r="J73" s="1251"/>
      <c r="K73" s="1232">
        <v>60.1</v>
      </c>
      <c r="L73" s="1232">
        <v>39.299999999999997</v>
      </c>
      <c r="M73" s="1221">
        <v>46.5</v>
      </c>
      <c r="N73" s="1221">
        <v>32.9</v>
      </c>
      <c r="O73" s="1221">
        <v>30.4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566</v>
      </c>
      <c r="J75" s="1231"/>
      <c r="K75" s="1253">
        <v>12.5</v>
      </c>
      <c r="L75" s="1253">
        <v>11.9</v>
      </c>
      <c r="M75" s="1253">
        <v>10.199999999999999</v>
      </c>
      <c r="N75" s="1253">
        <v>8.1999999999999993</v>
      </c>
      <c r="O75" s="1253">
        <v>6.8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563</v>
      </c>
      <c r="H77" s="1226"/>
      <c r="I77" s="1231" t="s">
        <v>561</v>
      </c>
      <c r="J77" s="1231"/>
      <c r="K77" s="1232">
        <v>5.7</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566</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48119</v>
      </c>
      <c r="E3" s="118"/>
      <c r="F3" s="119">
        <v>146641</v>
      </c>
      <c r="G3" s="120"/>
      <c r="H3" s="121"/>
    </row>
    <row r="4" spans="1:8" x14ac:dyDescent="0.15">
      <c r="A4" s="122"/>
      <c r="B4" s="123"/>
      <c r="C4" s="124"/>
      <c r="D4" s="125">
        <v>30106</v>
      </c>
      <c r="E4" s="126"/>
      <c r="F4" s="127">
        <v>68142</v>
      </c>
      <c r="G4" s="128"/>
      <c r="H4" s="129"/>
    </row>
    <row r="5" spans="1:8" x14ac:dyDescent="0.15">
      <c r="A5" s="110" t="s">
        <v>513</v>
      </c>
      <c r="B5" s="115"/>
      <c r="C5" s="116"/>
      <c r="D5" s="117">
        <v>73682</v>
      </c>
      <c r="E5" s="118"/>
      <c r="F5" s="119">
        <v>174587</v>
      </c>
      <c r="G5" s="120"/>
      <c r="H5" s="121"/>
    </row>
    <row r="6" spans="1:8" x14ac:dyDescent="0.15">
      <c r="A6" s="122"/>
      <c r="B6" s="123"/>
      <c r="C6" s="124"/>
      <c r="D6" s="125">
        <v>37137</v>
      </c>
      <c r="E6" s="126"/>
      <c r="F6" s="127">
        <v>79695</v>
      </c>
      <c r="G6" s="128"/>
      <c r="H6" s="129"/>
    </row>
    <row r="7" spans="1:8" x14ac:dyDescent="0.15">
      <c r="A7" s="110" t="s">
        <v>514</v>
      </c>
      <c r="B7" s="115"/>
      <c r="C7" s="116"/>
      <c r="D7" s="117">
        <v>127827</v>
      </c>
      <c r="E7" s="118"/>
      <c r="F7" s="119">
        <v>175675</v>
      </c>
      <c r="G7" s="120"/>
      <c r="H7" s="121"/>
    </row>
    <row r="8" spans="1:8" x14ac:dyDescent="0.15">
      <c r="A8" s="122"/>
      <c r="B8" s="123"/>
      <c r="C8" s="124"/>
      <c r="D8" s="125">
        <v>56412</v>
      </c>
      <c r="E8" s="126"/>
      <c r="F8" s="127">
        <v>87698</v>
      </c>
      <c r="G8" s="128"/>
      <c r="H8" s="129"/>
    </row>
    <row r="9" spans="1:8" x14ac:dyDescent="0.15">
      <c r="A9" s="110" t="s">
        <v>515</v>
      </c>
      <c r="B9" s="115"/>
      <c r="C9" s="116"/>
      <c r="D9" s="117">
        <v>176472</v>
      </c>
      <c r="E9" s="118"/>
      <c r="F9" s="119">
        <v>162193</v>
      </c>
      <c r="G9" s="120"/>
      <c r="H9" s="121"/>
    </row>
    <row r="10" spans="1:8" x14ac:dyDescent="0.15">
      <c r="A10" s="122"/>
      <c r="B10" s="123"/>
      <c r="C10" s="124"/>
      <c r="D10" s="125">
        <v>74498</v>
      </c>
      <c r="E10" s="126"/>
      <c r="F10" s="127">
        <v>79985</v>
      </c>
      <c r="G10" s="128"/>
      <c r="H10" s="129"/>
    </row>
    <row r="11" spans="1:8" x14ac:dyDescent="0.15">
      <c r="A11" s="110" t="s">
        <v>516</v>
      </c>
      <c r="B11" s="115"/>
      <c r="C11" s="116"/>
      <c r="D11" s="117">
        <v>147837</v>
      </c>
      <c r="E11" s="118"/>
      <c r="F11" s="119">
        <v>168868</v>
      </c>
      <c r="G11" s="120"/>
      <c r="H11" s="121"/>
    </row>
    <row r="12" spans="1:8" x14ac:dyDescent="0.15">
      <c r="A12" s="122"/>
      <c r="B12" s="123"/>
      <c r="C12" s="130"/>
      <c r="D12" s="125">
        <v>54590</v>
      </c>
      <c r="E12" s="126"/>
      <c r="F12" s="127">
        <v>79360</v>
      </c>
      <c r="G12" s="128"/>
      <c r="H12" s="129"/>
    </row>
    <row r="13" spans="1:8" x14ac:dyDescent="0.15">
      <c r="A13" s="110"/>
      <c r="B13" s="115"/>
      <c r="C13" s="131"/>
      <c r="D13" s="132">
        <v>114787</v>
      </c>
      <c r="E13" s="133"/>
      <c r="F13" s="134">
        <v>165593</v>
      </c>
      <c r="G13" s="135"/>
      <c r="H13" s="121"/>
    </row>
    <row r="14" spans="1:8" x14ac:dyDescent="0.15">
      <c r="A14" s="122"/>
      <c r="B14" s="123"/>
      <c r="C14" s="124"/>
      <c r="D14" s="125">
        <v>50549</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6.05</v>
      </c>
      <c r="C19" s="136">
        <f>ROUND(VALUE(SUBSTITUTE(実質収支比率等に係る経年分析!G$48,"▲","-")),2)</f>
        <v>6.81</v>
      </c>
      <c r="D19" s="136">
        <f>ROUND(VALUE(SUBSTITUTE(実質収支比率等に係る経年分析!H$48,"▲","-")),2)</f>
        <v>8.1999999999999993</v>
      </c>
      <c r="E19" s="136">
        <f>ROUND(VALUE(SUBSTITUTE(実質収支比率等に係る経年分析!I$48,"▲","-")),2)</f>
        <v>5.89</v>
      </c>
      <c r="F19" s="136">
        <f>ROUND(VALUE(SUBSTITUTE(実質収支比率等に係る経年分析!J$48,"▲","-")),2)</f>
        <v>4.96</v>
      </c>
    </row>
    <row r="20" spans="1:11" x14ac:dyDescent="0.15">
      <c r="A20" s="136" t="s">
        <v>43</v>
      </c>
      <c r="B20" s="136">
        <f>ROUND(VALUE(SUBSTITUTE(実質収支比率等に係る経年分析!F$47,"▲","-")),2)</f>
        <v>34.33</v>
      </c>
      <c r="C20" s="136">
        <f>ROUND(VALUE(SUBSTITUTE(実質収支比率等に係る経年分析!G$47,"▲","-")),2)</f>
        <v>41.16</v>
      </c>
      <c r="D20" s="136">
        <f>ROUND(VALUE(SUBSTITUTE(実質収支比率等に係る経年分析!H$47,"▲","-")),2)</f>
        <v>43.76</v>
      </c>
      <c r="E20" s="136">
        <f>ROUND(VALUE(SUBSTITUTE(実質収支比率等に係る経年分析!I$47,"▲","-")),2)</f>
        <v>47.02</v>
      </c>
      <c r="F20" s="136">
        <f>ROUND(VALUE(SUBSTITUTE(実質収支比率等に係る経年分析!J$47,"▲","-")),2)</f>
        <v>50.23</v>
      </c>
    </row>
    <row r="21" spans="1:11" x14ac:dyDescent="0.15">
      <c r="A21" s="136" t="s">
        <v>44</v>
      </c>
      <c r="B21" s="136">
        <f>IF(ISNUMBER(VALUE(SUBSTITUTE(実質収支比率等に係る経年分析!F$49,"▲","-"))),ROUND(VALUE(SUBSTITUTE(実質収支比率等に係る経年分析!F$49,"▲","-")),2),NA())</f>
        <v>1.82</v>
      </c>
      <c r="C21" s="136">
        <f>IF(ISNUMBER(VALUE(SUBSTITUTE(実質収支比率等に係る経年分析!G$49,"▲","-"))),ROUND(VALUE(SUBSTITUTE(実質収支比率等に係る経年分析!G$49,"▲","-")),2),NA())</f>
        <v>6.73</v>
      </c>
      <c r="D21" s="136">
        <f>IF(ISNUMBER(VALUE(SUBSTITUTE(実質収支比率等に係る経年分析!H$49,"▲","-"))),ROUND(VALUE(SUBSTITUTE(実質収支比率等に係る経年分析!H$49,"▲","-")),2),NA())</f>
        <v>3.44</v>
      </c>
      <c r="E21" s="136">
        <f>IF(ISNUMBER(VALUE(SUBSTITUTE(実質収支比率等に係る経年分析!I$49,"▲","-"))),ROUND(VALUE(SUBSTITUTE(実質収支比率等に係る経年分析!I$49,"▲","-")),2),NA())</f>
        <v>4.26</v>
      </c>
      <c r="F21" s="136">
        <f>IF(ISNUMBER(VALUE(SUBSTITUTE(実質収支比率等に係る経年分析!J$49,"▲","-"))),ROUND(VALUE(SUBSTITUTE(実質収支比率等に係る経年分析!J$49,"▲","-")),2),NA())</f>
        <v>1.84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漁業集落排水処理事業特別会計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9.3000000000000007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6.05</v>
      </c>
    </row>
    <row r="35" spans="1:16" x14ac:dyDescent="0.15">
      <c r="A35" s="137" t="str">
        <f>IF(連結実質赤字比率に係る赤字・黒字の構成分析!C$35="",NA(),連結実質赤字比率に係る赤字・黒字の構成分析!C$35)</f>
        <v>大月町病院事業会計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6.85</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1.05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1.1000000000000001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1.07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1.0900000000000001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533</v>
      </c>
      <c r="E42" s="138"/>
      <c r="F42" s="138"/>
      <c r="G42" s="138">
        <f>'実質公債費比率（分子）の構造'!L$52</f>
        <v>507</v>
      </c>
      <c r="H42" s="138"/>
      <c r="I42" s="138"/>
      <c r="J42" s="138">
        <f>'実質公債費比率（分子）の構造'!M$52</f>
        <v>519</v>
      </c>
      <c r="K42" s="138"/>
      <c r="L42" s="138"/>
      <c r="M42" s="138">
        <f>'実質公債費比率（分子）の構造'!N$52</f>
        <v>530</v>
      </c>
      <c r="N42" s="138"/>
      <c r="O42" s="138"/>
      <c r="P42" s="138">
        <f>'実質公債費比率（分子）の構造'!O$52</f>
        <v>514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v>
      </c>
      <c r="C44" s="138"/>
      <c r="D44" s="138"/>
      <c r="E44" s="138">
        <f>'実質公債費比率（分子）の構造'!L$50</f>
        <v>3</v>
      </c>
      <c r="F44" s="138"/>
      <c r="G44" s="138"/>
      <c r="H44" s="138">
        <f>'実質公債費比率（分子）の構造'!M$50</f>
        <v>4</v>
      </c>
      <c r="I44" s="138"/>
      <c r="J44" s="138"/>
      <c r="K44" s="138">
        <f>'実質公債費比率（分子）の構造'!N$50</f>
        <v>4</v>
      </c>
      <c r="L44" s="138"/>
      <c r="M44" s="138"/>
      <c r="N44" s="138">
        <f>'実質公債費比率（分子）の構造'!O$50</f>
        <v>0</v>
      </c>
      <c r="O44" s="138"/>
      <c r="P44" s="138"/>
    </row>
    <row r="45" spans="1:16" x14ac:dyDescent="0.15">
      <c r="A45" s="138" t="s">
        <v>54</v>
      </c>
      <c r="B45" s="138">
        <f>'実質公債費比率（分子）の構造'!K$49</f>
        <v>48</v>
      </c>
      <c r="C45" s="138"/>
      <c r="D45" s="138"/>
      <c r="E45" s="138">
        <f>'実質公債費比率（分子）の構造'!L$49</f>
        <v>48</v>
      </c>
      <c r="F45" s="138"/>
      <c r="G45" s="138"/>
      <c r="H45" s="138">
        <f>'実質公債費比率（分子）の構造'!M$49</f>
        <v>48</v>
      </c>
      <c r="I45" s="138"/>
      <c r="J45" s="138"/>
      <c r="K45" s="138">
        <f>'実質公債費比率（分子）の構造'!N$49</f>
        <v>50</v>
      </c>
      <c r="L45" s="138"/>
      <c r="M45" s="138"/>
      <c r="N45" s="138">
        <f>'実質公債費比率（分子）の構造'!O$49</f>
        <v>39</v>
      </c>
      <c r="O45" s="138"/>
      <c r="P45" s="138"/>
    </row>
    <row r="46" spans="1:16" x14ac:dyDescent="0.15">
      <c r="A46" s="138" t="s">
        <v>55</v>
      </c>
      <c r="B46" s="138">
        <f>'実質公債費比率（分子）の構造'!K$48</f>
        <v>55</v>
      </c>
      <c r="C46" s="138"/>
      <c r="D46" s="138"/>
      <c r="E46" s="138">
        <f>'実質公債費比率（分子）の構造'!L$48</f>
        <v>49</v>
      </c>
      <c r="F46" s="138"/>
      <c r="G46" s="138"/>
      <c r="H46" s="138">
        <f>'実質公債費比率（分子）の構造'!M$48</f>
        <v>43</v>
      </c>
      <c r="I46" s="138"/>
      <c r="J46" s="138"/>
      <c r="K46" s="138">
        <f>'実質公債費比率（分子）の構造'!N$48</f>
        <v>26</v>
      </c>
      <c r="L46" s="138"/>
      <c r="M46" s="138"/>
      <c r="N46" s="138">
        <f>'実質公債費比率（分子）の構造'!O$48</f>
        <v>33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701</v>
      </c>
      <c r="C49" s="138"/>
      <c r="D49" s="138"/>
      <c r="E49" s="138">
        <f>'実質公債費比率（分子）の構造'!L$45</f>
        <v>645</v>
      </c>
      <c r="F49" s="138"/>
      <c r="G49" s="138"/>
      <c r="H49" s="138">
        <f>'実質公債費比率（分子）の構造'!M$45</f>
        <v>600</v>
      </c>
      <c r="I49" s="138"/>
      <c r="J49" s="138"/>
      <c r="K49" s="138">
        <f>'実質公債費比率（分子）の構造'!N$45</f>
        <v>592</v>
      </c>
      <c r="L49" s="138"/>
      <c r="M49" s="138"/>
      <c r="N49" s="138">
        <f>'実質公債費比率（分子）の構造'!O$45</f>
        <v>587</v>
      </c>
      <c r="O49" s="138"/>
      <c r="P49" s="138"/>
    </row>
    <row r="50" spans="1:16" x14ac:dyDescent="0.15">
      <c r="A50" s="138" t="s">
        <v>59</v>
      </c>
      <c r="B50" s="138" t="e">
        <f>NA()</f>
        <v>#N/A</v>
      </c>
      <c r="C50" s="138">
        <f>IF(ISNUMBER('実質公債費比率（分子）の構造'!K$53),'実質公債費比率（分子）の構造'!K$53,NA())</f>
        <v>275</v>
      </c>
      <c r="D50" s="138" t="e">
        <f>NA()</f>
        <v>#N/A</v>
      </c>
      <c r="E50" s="138" t="e">
        <f>NA()</f>
        <v>#N/A</v>
      </c>
      <c r="F50" s="138">
        <f>IF(ISNUMBER('実質公債費比率（分子）の構造'!L$53),'実質公債費比率（分子）の構造'!L$53,NA())</f>
        <v>238</v>
      </c>
      <c r="G50" s="138" t="e">
        <f>NA()</f>
        <v>#N/A</v>
      </c>
      <c r="H50" s="138" t="e">
        <f>NA()</f>
        <v>#N/A</v>
      </c>
      <c r="I50" s="138">
        <f>IF(ISNUMBER('実質公債費比率（分子）の構造'!M$53),'実質公債費比率（分子）の構造'!M$53,NA())</f>
        <v>176</v>
      </c>
      <c r="J50" s="138" t="e">
        <f>NA()</f>
        <v>#N/A</v>
      </c>
      <c r="K50" s="138" t="e">
        <f>NA()</f>
        <v>#N/A</v>
      </c>
      <c r="L50" s="138">
        <f>IF(ISNUMBER('実質公債費比率（分子）の構造'!N$53),'実質公債費比率（分子）の構造'!N$53,NA())</f>
        <v>142</v>
      </c>
      <c r="M50" s="138" t="e">
        <f>NA()</f>
        <v>#N/A</v>
      </c>
      <c r="N50" s="138" t="e">
        <f>NA()</f>
        <v>#N/A</v>
      </c>
      <c r="O50" s="138">
        <f>IF(ISNUMBER('実質公債費比率（分子）の構造'!O$53),'実質公債費比率（分子）の構造'!O$53,NA())</f>
        <v>145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4565</v>
      </c>
      <c r="E56" s="137"/>
      <c r="F56" s="137"/>
      <c r="G56" s="137">
        <f>'将来負担比率（分子）の構造'!J$52</f>
        <v>4652</v>
      </c>
      <c r="H56" s="137"/>
      <c r="I56" s="137"/>
      <c r="J56" s="137">
        <f>'将来負担比率（分子）の構造'!K$52</f>
        <v>4477</v>
      </c>
      <c r="K56" s="137"/>
      <c r="L56" s="137"/>
      <c r="M56" s="137">
        <f>'将来負担比率（分子）の構造'!L$52</f>
        <v>4348</v>
      </c>
      <c r="N56" s="137"/>
      <c r="O56" s="137"/>
      <c r="P56" s="137">
        <f>'将来負担比率（分子）の構造'!M$52</f>
        <v>4247</v>
      </c>
    </row>
    <row r="57" spans="1:16" x14ac:dyDescent="0.15">
      <c r="A57" s="137" t="s">
        <v>36</v>
      </c>
      <c r="B57" s="137"/>
      <c r="C57" s="137"/>
      <c r="D57" s="137">
        <f>'将来負担比率（分子）の構造'!I$51</f>
        <v>71</v>
      </c>
      <c r="E57" s="137"/>
      <c r="F57" s="137"/>
      <c r="G57" s="137">
        <f>'将来負担比率（分子）の構造'!J$51</f>
        <v>67</v>
      </c>
      <c r="H57" s="137"/>
      <c r="I57" s="137"/>
      <c r="J57" s="137">
        <f>'将来負担比率（分子）の構造'!K$51</f>
        <v>68</v>
      </c>
      <c r="K57" s="137"/>
      <c r="L57" s="137"/>
      <c r="M57" s="137">
        <f>'将来負担比率（分子）の構造'!L$51</f>
        <v>61</v>
      </c>
      <c r="N57" s="137"/>
      <c r="O57" s="137"/>
      <c r="P57" s="137">
        <f>'将来負担比率（分子）の構造'!M$51</f>
        <v>50</v>
      </c>
    </row>
    <row r="58" spans="1:16" x14ac:dyDescent="0.15">
      <c r="A58" s="137" t="s">
        <v>35</v>
      </c>
      <c r="B58" s="137"/>
      <c r="C58" s="137"/>
      <c r="D58" s="137">
        <f>'将来負担比率（分子）の構造'!I$50</f>
        <v>1466</v>
      </c>
      <c r="E58" s="137"/>
      <c r="F58" s="137"/>
      <c r="G58" s="137">
        <f>'将来負担比率（分子）の構造'!J$50</f>
        <v>1611</v>
      </c>
      <c r="H58" s="137"/>
      <c r="I58" s="137"/>
      <c r="J58" s="137">
        <f>'将来負担比率（分子）の構造'!K$50</f>
        <v>1667</v>
      </c>
      <c r="K58" s="137"/>
      <c r="L58" s="137"/>
      <c r="M58" s="137">
        <f>'将来負担比率（分子）の構造'!L$50</f>
        <v>1970</v>
      </c>
      <c r="N58" s="137"/>
      <c r="O58" s="137"/>
      <c r="P58" s="137">
        <f>'将来負担比率（分子）の構造'!M$50</f>
        <v>2131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1586</v>
      </c>
      <c r="C62" s="137"/>
      <c r="D62" s="137"/>
      <c r="E62" s="137">
        <f>'将来負担比率（分子）の構造'!J$45</f>
        <v>1552</v>
      </c>
      <c r="F62" s="137"/>
      <c r="G62" s="137"/>
      <c r="H62" s="137">
        <f>'将来負担比率（分子）の構造'!K$45</f>
        <v>1443</v>
      </c>
      <c r="I62" s="137"/>
      <c r="J62" s="137"/>
      <c r="K62" s="137">
        <f>'将来負担比率（分子）の構造'!L$45</f>
        <v>1346</v>
      </c>
      <c r="L62" s="137"/>
      <c r="M62" s="137"/>
      <c r="N62" s="137">
        <f>'将来負担比率（分子）の構造'!M$45</f>
        <v>1310</v>
      </c>
      <c r="O62" s="137"/>
      <c r="P62" s="137"/>
    </row>
    <row r="63" spans="1:16" x14ac:dyDescent="0.15">
      <c r="A63" s="137" t="s">
        <v>28</v>
      </c>
      <c r="B63" s="137">
        <f>'将来負担比率（分子）の構造'!I$44</f>
        <v>218</v>
      </c>
      <c r="C63" s="137"/>
      <c r="D63" s="137"/>
      <c r="E63" s="137">
        <f>'将来負担比率（分子）の構造'!J$44</f>
        <v>186</v>
      </c>
      <c r="F63" s="137"/>
      <c r="G63" s="137"/>
      <c r="H63" s="137">
        <f>'将来負担比率（分子）の構造'!K$44</f>
        <v>143</v>
      </c>
      <c r="I63" s="137"/>
      <c r="J63" s="137"/>
      <c r="K63" s="137">
        <f>'将来負担比率（分子）の構造'!L$44</f>
        <v>92</v>
      </c>
      <c r="L63" s="137"/>
      <c r="M63" s="137"/>
      <c r="N63" s="137">
        <f>'将来負担比率（分子）の構造'!M$44</f>
        <v>46</v>
      </c>
      <c r="O63" s="137"/>
      <c r="P63" s="137"/>
    </row>
    <row r="64" spans="1:16" x14ac:dyDescent="0.15">
      <c r="A64" s="137" t="s">
        <v>27</v>
      </c>
      <c r="B64" s="137">
        <f>'将来負担比率（分子）の構造'!I$43</f>
        <v>309</v>
      </c>
      <c r="C64" s="137"/>
      <c r="D64" s="137"/>
      <c r="E64" s="137">
        <f>'将来負担比率（分子）の構造'!J$43</f>
        <v>312</v>
      </c>
      <c r="F64" s="137"/>
      <c r="G64" s="137"/>
      <c r="H64" s="137">
        <f>'将来負担比率（分子）の構造'!K$43</f>
        <v>289</v>
      </c>
      <c r="I64" s="137"/>
      <c r="J64" s="137"/>
      <c r="K64" s="137">
        <f>'将来負担比率（分子）の構造'!L$43</f>
        <v>308</v>
      </c>
      <c r="L64" s="137"/>
      <c r="M64" s="137"/>
      <c r="N64" s="137">
        <f>'将来負担比率（分子）の構造'!M$43</f>
        <v>358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5326</v>
      </c>
      <c r="C66" s="137"/>
      <c r="D66" s="137"/>
      <c r="E66" s="137">
        <f>'将来負担比率（分子）の構造'!J$41</f>
        <v>5154</v>
      </c>
      <c r="F66" s="137"/>
      <c r="G66" s="137"/>
      <c r="H66" s="137">
        <f>'将来負担比率（分子）の構造'!K$41</f>
        <v>5351</v>
      </c>
      <c r="I66" s="137"/>
      <c r="J66" s="137"/>
      <c r="K66" s="137">
        <f>'将来負担比率（分子）の構造'!L$41</f>
        <v>5380</v>
      </c>
      <c r="L66" s="137"/>
      <c r="M66" s="137"/>
      <c r="N66" s="137">
        <f>'将来負担比率（分子）の構造'!M$41</f>
        <v>5397</v>
      </c>
      <c r="O66" s="137"/>
      <c r="P66" s="137"/>
    </row>
    <row r="67" spans="1:16" x14ac:dyDescent="0.15">
      <c r="A67" s="137" t="s">
        <v>63</v>
      </c>
      <c r="B67" s="137" t="e">
        <f>NA()</f>
        <v>#N/A</v>
      </c>
      <c r="C67" s="137">
        <f>IF(ISNUMBER('将来負担比率（分子）の構造'!I$53), IF('将来負担比率（分子）の構造'!I$53 &lt; 0, 0, '将来負担比率（分子）の構造'!I$53), NA())</f>
        <v>1359</v>
      </c>
      <c r="D67" s="137" t="e">
        <f>NA()</f>
        <v>#N/A</v>
      </c>
      <c r="E67" s="137" t="e">
        <f>NA()</f>
        <v>#N/A</v>
      </c>
      <c r="F67" s="137">
        <f>IF(ISNUMBER('将来負担比率（分子）の構造'!J$53), IF('将来負担比率（分子）の構造'!J$53 &lt; 0, 0, '将来負担比率（分子）の構造'!J$53), NA())</f>
        <v>875</v>
      </c>
      <c r="G67" s="137" t="e">
        <f>NA()</f>
        <v>#N/A</v>
      </c>
      <c r="H67" s="137" t="e">
        <f>NA()</f>
        <v>#N/A</v>
      </c>
      <c r="I67" s="137">
        <f>IF(ISNUMBER('将来負担比率（分子）の構造'!K$53), IF('将来負担比率（分子）の構造'!K$53 &lt; 0, 0, '将来負担比率（分子）の構造'!K$53), NA())</f>
        <v>1014</v>
      </c>
      <c r="J67" s="137" t="e">
        <f>NA()</f>
        <v>#N/A</v>
      </c>
      <c r="K67" s="137" t="e">
        <f>NA()</f>
        <v>#N/A</v>
      </c>
      <c r="L67" s="137">
        <f>IF(ISNUMBER('将来負担比率（分子）の構造'!L$53), IF('将来負担比率（分子）の構造'!L$53 &lt; 0, 0, '将来負担比率（分子）の構造'!L$53), NA())</f>
        <v>748</v>
      </c>
      <c r="M67" s="137" t="e">
        <f>NA()</f>
        <v>#N/A</v>
      </c>
      <c r="N67" s="137" t="e">
        <f>NA()</f>
        <v>#N/A</v>
      </c>
      <c r="O67" s="137">
        <f>IF(ISNUMBER('将来負担比率（分子）の構造'!M$53), IF('将来負担比率（分子）の構造'!M$53 &lt; 0, 0, '将来負担比率（分子）の構造'!M$53), NA())</f>
        <v>683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371663</v>
      </c>
      <c r="S5" s="671"/>
      <c r="T5" s="671"/>
      <c r="U5" s="671"/>
      <c r="V5" s="671"/>
      <c r="W5" s="671"/>
      <c r="X5" s="671"/>
      <c r="Y5" s="718"/>
      <c r="Z5" s="731">
        <v>7.7</v>
      </c>
      <c r="AA5" s="731"/>
      <c r="AB5" s="731"/>
      <c r="AC5" s="731"/>
      <c r="AD5" s="732">
        <v>371663</v>
      </c>
      <c r="AE5" s="732"/>
      <c r="AF5" s="732"/>
      <c r="AG5" s="732"/>
      <c r="AH5" s="732"/>
      <c r="AI5" s="732"/>
      <c r="AJ5" s="732"/>
      <c r="AK5" s="732"/>
      <c r="AL5" s="719">
        <v>14</v>
      </c>
      <c r="AM5" s="688"/>
      <c r="AN5" s="688"/>
      <c r="AO5" s="720"/>
      <c r="AP5" s="707" t="s">
        <v>208</v>
      </c>
      <c r="AQ5" s="708"/>
      <c r="AR5" s="708"/>
      <c r="AS5" s="708"/>
      <c r="AT5" s="708"/>
      <c r="AU5" s="708"/>
      <c r="AV5" s="708"/>
      <c r="AW5" s="708"/>
      <c r="AX5" s="708"/>
      <c r="AY5" s="708"/>
      <c r="AZ5" s="708"/>
      <c r="BA5" s="708"/>
      <c r="BB5" s="708"/>
      <c r="BC5" s="708"/>
      <c r="BD5" s="708"/>
      <c r="BE5" s="708"/>
      <c r="BF5" s="709"/>
      <c r="BG5" s="620">
        <v>371663</v>
      </c>
      <c r="BH5" s="621"/>
      <c r="BI5" s="621"/>
      <c r="BJ5" s="621"/>
      <c r="BK5" s="621"/>
      <c r="BL5" s="621"/>
      <c r="BM5" s="621"/>
      <c r="BN5" s="622"/>
      <c r="BO5" s="673">
        <v>100</v>
      </c>
      <c r="BP5" s="673"/>
      <c r="BQ5" s="673"/>
      <c r="BR5" s="673"/>
      <c r="BS5" s="674">
        <v>1139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40622</v>
      </c>
      <c r="S6" s="621"/>
      <c r="T6" s="621"/>
      <c r="U6" s="621"/>
      <c r="V6" s="621"/>
      <c r="W6" s="621"/>
      <c r="X6" s="621"/>
      <c r="Y6" s="622"/>
      <c r="Z6" s="673">
        <v>0.8</v>
      </c>
      <c r="AA6" s="673"/>
      <c r="AB6" s="673"/>
      <c r="AC6" s="673"/>
      <c r="AD6" s="674">
        <v>40622</v>
      </c>
      <c r="AE6" s="674"/>
      <c r="AF6" s="674"/>
      <c r="AG6" s="674"/>
      <c r="AH6" s="674"/>
      <c r="AI6" s="674"/>
      <c r="AJ6" s="674"/>
      <c r="AK6" s="674"/>
      <c r="AL6" s="643">
        <v>1.5</v>
      </c>
      <c r="AM6" s="675"/>
      <c r="AN6" s="675"/>
      <c r="AO6" s="676"/>
      <c r="AP6" s="617" t="s">
        <v>213</v>
      </c>
      <c r="AQ6" s="618"/>
      <c r="AR6" s="618"/>
      <c r="AS6" s="618"/>
      <c r="AT6" s="618"/>
      <c r="AU6" s="618"/>
      <c r="AV6" s="618"/>
      <c r="AW6" s="618"/>
      <c r="AX6" s="618"/>
      <c r="AY6" s="618"/>
      <c r="AZ6" s="618"/>
      <c r="BA6" s="618"/>
      <c r="BB6" s="618"/>
      <c r="BC6" s="618"/>
      <c r="BD6" s="618"/>
      <c r="BE6" s="618"/>
      <c r="BF6" s="619"/>
      <c r="BG6" s="620">
        <v>371663</v>
      </c>
      <c r="BH6" s="621"/>
      <c r="BI6" s="621"/>
      <c r="BJ6" s="621"/>
      <c r="BK6" s="621"/>
      <c r="BL6" s="621"/>
      <c r="BM6" s="621"/>
      <c r="BN6" s="622"/>
      <c r="BO6" s="673">
        <v>100</v>
      </c>
      <c r="BP6" s="673"/>
      <c r="BQ6" s="673"/>
      <c r="BR6" s="673"/>
      <c r="BS6" s="674">
        <v>1139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51920</v>
      </c>
      <c r="CS6" s="621"/>
      <c r="CT6" s="621"/>
      <c r="CU6" s="621"/>
      <c r="CV6" s="621"/>
      <c r="CW6" s="621"/>
      <c r="CX6" s="621"/>
      <c r="CY6" s="622"/>
      <c r="CZ6" s="673">
        <v>1.1000000000000001</v>
      </c>
      <c r="DA6" s="673"/>
      <c r="DB6" s="673"/>
      <c r="DC6" s="673"/>
      <c r="DD6" s="626" t="s">
        <v>215</v>
      </c>
      <c r="DE6" s="621"/>
      <c r="DF6" s="621"/>
      <c r="DG6" s="621"/>
      <c r="DH6" s="621"/>
      <c r="DI6" s="621"/>
      <c r="DJ6" s="621"/>
      <c r="DK6" s="621"/>
      <c r="DL6" s="621"/>
      <c r="DM6" s="621"/>
      <c r="DN6" s="621"/>
      <c r="DO6" s="621"/>
      <c r="DP6" s="622"/>
      <c r="DQ6" s="626">
        <v>51920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1110</v>
      </c>
      <c r="S7" s="621"/>
      <c r="T7" s="621"/>
      <c r="U7" s="621"/>
      <c r="V7" s="621"/>
      <c r="W7" s="621"/>
      <c r="X7" s="621"/>
      <c r="Y7" s="622"/>
      <c r="Z7" s="673">
        <v>0</v>
      </c>
      <c r="AA7" s="673"/>
      <c r="AB7" s="673"/>
      <c r="AC7" s="673"/>
      <c r="AD7" s="674">
        <v>1110</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165539</v>
      </c>
      <c r="BH7" s="621"/>
      <c r="BI7" s="621"/>
      <c r="BJ7" s="621"/>
      <c r="BK7" s="621"/>
      <c r="BL7" s="621"/>
      <c r="BM7" s="621"/>
      <c r="BN7" s="622"/>
      <c r="BO7" s="673">
        <v>44.5</v>
      </c>
      <c r="BP7" s="673"/>
      <c r="BQ7" s="673"/>
      <c r="BR7" s="673"/>
      <c r="BS7" s="674">
        <v>1139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1215077</v>
      </c>
      <c r="CS7" s="621"/>
      <c r="CT7" s="621"/>
      <c r="CU7" s="621"/>
      <c r="CV7" s="621"/>
      <c r="CW7" s="621"/>
      <c r="CX7" s="621"/>
      <c r="CY7" s="622"/>
      <c r="CZ7" s="673">
        <v>26.1</v>
      </c>
      <c r="DA7" s="673"/>
      <c r="DB7" s="673"/>
      <c r="DC7" s="673"/>
      <c r="DD7" s="626">
        <v>24451</v>
      </c>
      <c r="DE7" s="621"/>
      <c r="DF7" s="621"/>
      <c r="DG7" s="621"/>
      <c r="DH7" s="621"/>
      <c r="DI7" s="621"/>
      <c r="DJ7" s="621"/>
      <c r="DK7" s="621"/>
      <c r="DL7" s="621"/>
      <c r="DM7" s="621"/>
      <c r="DN7" s="621"/>
      <c r="DO7" s="621"/>
      <c r="DP7" s="622"/>
      <c r="DQ7" s="626">
        <v>787264</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1133</v>
      </c>
      <c r="S8" s="621"/>
      <c r="T8" s="621"/>
      <c r="U8" s="621"/>
      <c r="V8" s="621"/>
      <c r="W8" s="621"/>
      <c r="X8" s="621"/>
      <c r="Y8" s="622"/>
      <c r="Z8" s="673">
        <v>0</v>
      </c>
      <c r="AA8" s="673"/>
      <c r="AB8" s="673"/>
      <c r="AC8" s="673"/>
      <c r="AD8" s="674">
        <v>1133</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6931</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1095503</v>
      </c>
      <c r="CS8" s="621"/>
      <c r="CT8" s="621"/>
      <c r="CU8" s="621"/>
      <c r="CV8" s="621"/>
      <c r="CW8" s="621"/>
      <c r="CX8" s="621"/>
      <c r="CY8" s="622"/>
      <c r="CZ8" s="673">
        <v>23.6</v>
      </c>
      <c r="DA8" s="673"/>
      <c r="DB8" s="673"/>
      <c r="DC8" s="673"/>
      <c r="DD8" s="626">
        <v>40506</v>
      </c>
      <c r="DE8" s="621"/>
      <c r="DF8" s="621"/>
      <c r="DG8" s="621"/>
      <c r="DH8" s="621"/>
      <c r="DI8" s="621"/>
      <c r="DJ8" s="621"/>
      <c r="DK8" s="621"/>
      <c r="DL8" s="621"/>
      <c r="DM8" s="621"/>
      <c r="DN8" s="621"/>
      <c r="DO8" s="621"/>
      <c r="DP8" s="622"/>
      <c r="DQ8" s="626">
        <v>656241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672</v>
      </c>
      <c r="S9" s="621"/>
      <c r="T9" s="621"/>
      <c r="U9" s="621"/>
      <c r="V9" s="621"/>
      <c r="W9" s="621"/>
      <c r="X9" s="621"/>
      <c r="Y9" s="622"/>
      <c r="Z9" s="673">
        <v>0</v>
      </c>
      <c r="AA9" s="673"/>
      <c r="AB9" s="673"/>
      <c r="AC9" s="673"/>
      <c r="AD9" s="674">
        <v>672</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142366</v>
      </c>
      <c r="BH9" s="621"/>
      <c r="BI9" s="621"/>
      <c r="BJ9" s="621"/>
      <c r="BK9" s="621"/>
      <c r="BL9" s="621"/>
      <c r="BM9" s="621"/>
      <c r="BN9" s="622"/>
      <c r="BO9" s="673">
        <v>38.299999999999997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356804</v>
      </c>
      <c r="CS9" s="621"/>
      <c r="CT9" s="621"/>
      <c r="CU9" s="621"/>
      <c r="CV9" s="621"/>
      <c r="CW9" s="621"/>
      <c r="CX9" s="621"/>
      <c r="CY9" s="622"/>
      <c r="CZ9" s="673">
        <v>7.7</v>
      </c>
      <c r="DA9" s="673"/>
      <c r="DB9" s="673"/>
      <c r="DC9" s="673"/>
      <c r="DD9" s="626">
        <v>8650</v>
      </c>
      <c r="DE9" s="621"/>
      <c r="DF9" s="621"/>
      <c r="DG9" s="621"/>
      <c r="DH9" s="621"/>
      <c r="DI9" s="621"/>
      <c r="DJ9" s="621"/>
      <c r="DK9" s="621"/>
      <c r="DL9" s="621"/>
      <c r="DM9" s="621"/>
      <c r="DN9" s="621"/>
      <c r="DO9" s="621"/>
      <c r="DP9" s="622"/>
      <c r="DQ9" s="626">
        <v>331525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84647</v>
      </c>
      <c r="S10" s="621"/>
      <c r="T10" s="621"/>
      <c r="U10" s="621"/>
      <c r="V10" s="621"/>
      <c r="W10" s="621"/>
      <c r="X10" s="621"/>
      <c r="Y10" s="622"/>
      <c r="Z10" s="673">
        <v>1.8</v>
      </c>
      <c r="AA10" s="673"/>
      <c r="AB10" s="673"/>
      <c r="AC10" s="673"/>
      <c r="AD10" s="674">
        <v>84647</v>
      </c>
      <c r="AE10" s="674"/>
      <c r="AF10" s="674"/>
      <c r="AG10" s="674"/>
      <c r="AH10" s="674"/>
      <c r="AI10" s="674"/>
      <c r="AJ10" s="674"/>
      <c r="AK10" s="674"/>
      <c r="AL10" s="643">
        <v>3.2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7901</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8341</v>
      </c>
      <c r="BH11" s="621"/>
      <c r="BI11" s="621"/>
      <c r="BJ11" s="621"/>
      <c r="BK11" s="621"/>
      <c r="BL11" s="621"/>
      <c r="BM11" s="621"/>
      <c r="BN11" s="622"/>
      <c r="BO11" s="673">
        <v>2.2000000000000002</v>
      </c>
      <c r="BP11" s="673"/>
      <c r="BQ11" s="673"/>
      <c r="BR11" s="673"/>
      <c r="BS11" s="626">
        <v>1139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209691</v>
      </c>
      <c r="CS11" s="621"/>
      <c r="CT11" s="621"/>
      <c r="CU11" s="621"/>
      <c r="CV11" s="621"/>
      <c r="CW11" s="621"/>
      <c r="CX11" s="621"/>
      <c r="CY11" s="622"/>
      <c r="CZ11" s="673">
        <v>4.5</v>
      </c>
      <c r="DA11" s="673"/>
      <c r="DB11" s="673"/>
      <c r="DC11" s="673"/>
      <c r="DD11" s="626">
        <v>101994</v>
      </c>
      <c r="DE11" s="621"/>
      <c r="DF11" s="621"/>
      <c r="DG11" s="621"/>
      <c r="DH11" s="621"/>
      <c r="DI11" s="621"/>
      <c r="DJ11" s="621"/>
      <c r="DK11" s="621"/>
      <c r="DL11" s="621"/>
      <c r="DM11" s="621"/>
      <c r="DN11" s="621"/>
      <c r="DO11" s="621"/>
      <c r="DP11" s="622"/>
      <c r="DQ11" s="626">
        <v>99153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148947</v>
      </c>
      <c r="BH12" s="621"/>
      <c r="BI12" s="621"/>
      <c r="BJ12" s="621"/>
      <c r="BK12" s="621"/>
      <c r="BL12" s="621"/>
      <c r="BM12" s="621"/>
      <c r="BN12" s="622"/>
      <c r="BO12" s="673">
        <v>40.1</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72391</v>
      </c>
      <c r="CS12" s="621"/>
      <c r="CT12" s="621"/>
      <c r="CU12" s="621"/>
      <c r="CV12" s="621"/>
      <c r="CW12" s="621"/>
      <c r="CX12" s="621"/>
      <c r="CY12" s="622"/>
      <c r="CZ12" s="673">
        <v>1.6</v>
      </c>
      <c r="DA12" s="673"/>
      <c r="DB12" s="673"/>
      <c r="DC12" s="673"/>
      <c r="DD12" s="626">
        <v>20823</v>
      </c>
      <c r="DE12" s="621"/>
      <c r="DF12" s="621"/>
      <c r="DG12" s="621"/>
      <c r="DH12" s="621"/>
      <c r="DI12" s="621"/>
      <c r="DJ12" s="621"/>
      <c r="DK12" s="621"/>
      <c r="DL12" s="621"/>
      <c r="DM12" s="621"/>
      <c r="DN12" s="621"/>
      <c r="DO12" s="621"/>
      <c r="DP12" s="622"/>
      <c r="DQ12" s="626">
        <v>55399</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5574</v>
      </c>
      <c r="S13" s="621"/>
      <c r="T13" s="621"/>
      <c r="U13" s="621"/>
      <c r="V13" s="621"/>
      <c r="W13" s="621"/>
      <c r="X13" s="621"/>
      <c r="Y13" s="622"/>
      <c r="Z13" s="673">
        <v>0.1</v>
      </c>
      <c r="AA13" s="673"/>
      <c r="AB13" s="673"/>
      <c r="AC13" s="673"/>
      <c r="AD13" s="674">
        <v>5574</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148313</v>
      </c>
      <c r="BH13" s="621"/>
      <c r="BI13" s="621"/>
      <c r="BJ13" s="621"/>
      <c r="BK13" s="621"/>
      <c r="BL13" s="621"/>
      <c r="BM13" s="621"/>
      <c r="BN13" s="622"/>
      <c r="BO13" s="673">
        <v>39.9</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231350</v>
      </c>
      <c r="CS13" s="621"/>
      <c r="CT13" s="621"/>
      <c r="CU13" s="621"/>
      <c r="CV13" s="621"/>
      <c r="CW13" s="621"/>
      <c r="CX13" s="621"/>
      <c r="CY13" s="622"/>
      <c r="CZ13" s="673">
        <v>5</v>
      </c>
      <c r="DA13" s="673"/>
      <c r="DB13" s="673"/>
      <c r="DC13" s="673"/>
      <c r="DD13" s="626">
        <v>187273</v>
      </c>
      <c r="DE13" s="621"/>
      <c r="DF13" s="621"/>
      <c r="DG13" s="621"/>
      <c r="DH13" s="621"/>
      <c r="DI13" s="621"/>
      <c r="DJ13" s="621"/>
      <c r="DK13" s="621"/>
      <c r="DL13" s="621"/>
      <c r="DM13" s="621"/>
      <c r="DN13" s="621"/>
      <c r="DO13" s="621"/>
      <c r="DP13" s="622"/>
      <c r="DQ13" s="626">
        <v>86386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19963</v>
      </c>
      <c r="BH14" s="621"/>
      <c r="BI14" s="621"/>
      <c r="BJ14" s="621"/>
      <c r="BK14" s="621"/>
      <c r="BL14" s="621"/>
      <c r="BM14" s="621"/>
      <c r="BN14" s="622"/>
      <c r="BO14" s="673">
        <v>5.4</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565971</v>
      </c>
      <c r="CS14" s="621"/>
      <c r="CT14" s="621"/>
      <c r="CU14" s="621"/>
      <c r="CV14" s="621"/>
      <c r="CW14" s="621"/>
      <c r="CX14" s="621"/>
      <c r="CY14" s="622"/>
      <c r="CZ14" s="673">
        <v>12.2</v>
      </c>
      <c r="DA14" s="673"/>
      <c r="DB14" s="673"/>
      <c r="DC14" s="673"/>
      <c r="DD14" s="626">
        <v>401717</v>
      </c>
      <c r="DE14" s="621"/>
      <c r="DF14" s="621"/>
      <c r="DG14" s="621"/>
      <c r="DH14" s="621"/>
      <c r="DI14" s="621"/>
      <c r="DJ14" s="621"/>
      <c r="DK14" s="621"/>
      <c r="DL14" s="621"/>
      <c r="DM14" s="621"/>
      <c r="DN14" s="621"/>
      <c r="DO14" s="621"/>
      <c r="DP14" s="622"/>
      <c r="DQ14" s="626">
        <v>149767</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549</v>
      </c>
      <c r="S15" s="621"/>
      <c r="T15" s="621"/>
      <c r="U15" s="621"/>
      <c r="V15" s="621"/>
      <c r="W15" s="621"/>
      <c r="X15" s="621"/>
      <c r="Y15" s="622"/>
      <c r="Z15" s="673">
        <v>0</v>
      </c>
      <c r="AA15" s="673"/>
      <c r="AB15" s="673"/>
      <c r="AC15" s="673"/>
      <c r="AD15" s="674">
        <v>549</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37214</v>
      </c>
      <c r="BH15" s="621"/>
      <c r="BI15" s="621"/>
      <c r="BJ15" s="621"/>
      <c r="BK15" s="621"/>
      <c r="BL15" s="621"/>
      <c r="BM15" s="621"/>
      <c r="BN15" s="622"/>
      <c r="BO15" s="673">
        <v>10</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229466</v>
      </c>
      <c r="CS15" s="621"/>
      <c r="CT15" s="621"/>
      <c r="CU15" s="621"/>
      <c r="CV15" s="621"/>
      <c r="CW15" s="621"/>
      <c r="CX15" s="621"/>
      <c r="CY15" s="622"/>
      <c r="CZ15" s="673">
        <v>4.9000000000000004</v>
      </c>
      <c r="DA15" s="673"/>
      <c r="DB15" s="673"/>
      <c r="DC15" s="673"/>
      <c r="DD15" s="626">
        <v>9504</v>
      </c>
      <c r="DE15" s="621"/>
      <c r="DF15" s="621"/>
      <c r="DG15" s="621"/>
      <c r="DH15" s="621"/>
      <c r="DI15" s="621"/>
      <c r="DJ15" s="621"/>
      <c r="DK15" s="621"/>
      <c r="DL15" s="621"/>
      <c r="DM15" s="621"/>
      <c r="DN15" s="621"/>
      <c r="DO15" s="621"/>
      <c r="DP15" s="622"/>
      <c r="DQ15" s="626">
        <v>206568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2312980</v>
      </c>
      <c r="S16" s="621"/>
      <c r="T16" s="621"/>
      <c r="U16" s="621"/>
      <c r="V16" s="621"/>
      <c r="W16" s="621"/>
      <c r="X16" s="621"/>
      <c r="Y16" s="622"/>
      <c r="Z16" s="673">
        <v>48.1</v>
      </c>
      <c r="AA16" s="673"/>
      <c r="AB16" s="673"/>
      <c r="AC16" s="673"/>
      <c r="AD16" s="674">
        <v>2138813</v>
      </c>
      <c r="AE16" s="674"/>
      <c r="AF16" s="674"/>
      <c r="AG16" s="674"/>
      <c r="AH16" s="674"/>
      <c r="AI16" s="674"/>
      <c r="AJ16" s="674"/>
      <c r="AK16" s="674"/>
      <c r="AL16" s="643">
        <v>80.8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25544</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16565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2138813</v>
      </c>
      <c r="S17" s="621"/>
      <c r="T17" s="621"/>
      <c r="U17" s="621"/>
      <c r="V17" s="621"/>
      <c r="W17" s="621"/>
      <c r="X17" s="621"/>
      <c r="Y17" s="622"/>
      <c r="Z17" s="673">
        <v>44.5</v>
      </c>
      <c r="AA17" s="673"/>
      <c r="AB17" s="673"/>
      <c r="AC17" s="673"/>
      <c r="AD17" s="674">
        <v>2138813</v>
      </c>
      <c r="AE17" s="674"/>
      <c r="AF17" s="674"/>
      <c r="AG17" s="674"/>
      <c r="AH17" s="674"/>
      <c r="AI17" s="674"/>
      <c r="AJ17" s="674"/>
      <c r="AK17" s="674"/>
      <c r="AL17" s="643">
        <v>80.8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597069</v>
      </c>
      <c r="CS17" s="621"/>
      <c r="CT17" s="621"/>
      <c r="CU17" s="621"/>
      <c r="CV17" s="621"/>
      <c r="CW17" s="621"/>
      <c r="CX17" s="621"/>
      <c r="CY17" s="622"/>
      <c r="CZ17" s="673">
        <v>12.8</v>
      </c>
      <c r="DA17" s="673"/>
      <c r="DB17" s="673"/>
      <c r="DC17" s="673"/>
      <c r="DD17" s="626" t="s">
        <v>112</v>
      </c>
      <c r="DE17" s="621"/>
      <c r="DF17" s="621"/>
      <c r="DG17" s="621"/>
      <c r="DH17" s="621"/>
      <c r="DI17" s="621"/>
      <c r="DJ17" s="621"/>
      <c r="DK17" s="621"/>
      <c r="DL17" s="621"/>
      <c r="DM17" s="621"/>
      <c r="DN17" s="621"/>
      <c r="DO17" s="621"/>
      <c r="DP17" s="622"/>
      <c r="DQ17" s="626">
        <v>585604</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174167</v>
      </c>
      <c r="S18" s="621"/>
      <c r="T18" s="621"/>
      <c r="U18" s="621"/>
      <c r="V18" s="621"/>
      <c r="W18" s="621"/>
      <c r="X18" s="621"/>
      <c r="Y18" s="622"/>
      <c r="Z18" s="673">
        <v>3.6</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2818950</v>
      </c>
      <c r="S20" s="621"/>
      <c r="T20" s="621"/>
      <c r="U20" s="621"/>
      <c r="V20" s="621"/>
      <c r="W20" s="621"/>
      <c r="X20" s="621"/>
      <c r="Y20" s="622"/>
      <c r="Z20" s="673">
        <v>58.7</v>
      </c>
      <c r="AA20" s="673"/>
      <c r="AB20" s="673"/>
      <c r="AC20" s="673"/>
      <c r="AD20" s="674">
        <v>2644783</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4650786</v>
      </c>
      <c r="CS20" s="621"/>
      <c r="CT20" s="621"/>
      <c r="CU20" s="621"/>
      <c r="CV20" s="621"/>
      <c r="CW20" s="621"/>
      <c r="CX20" s="621"/>
      <c r="CY20" s="622"/>
      <c r="CZ20" s="673">
        <v>100</v>
      </c>
      <c r="DA20" s="673"/>
      <c r="DB20" s="673"/>
      <c r="DC20" s="673"/>
      <c r="DD20" s="626">
        <v>794918</v>
      </c>
      <c r="DE20" s="621"/>
      <c r="DF20" s="621"/>
      <c r="DG20" s="621"/>
      <c r="DH20" s="621"/>
      <c r="DI20" s="621"/>
      <c r="DJ20" s="621"/>
      <c r="DK20" s="621"/>
      <c r="DL20" s="621"/>
      <c r="DM20" s="621"/>
      <c r="DN20" s="621"/>
      <c r="DO20" s="621"/>
      <c r="DP20" s="622"/>
      <c r="DQ20" s="626">
        <v>3026392</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23116</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53164</v>
      </c>
      <c r="S23" s="621"/>
      <c r="T23" s="621"/>
      <c r="U23" s="621"/>
      <c r="V23" s="621"/>
      <c r="W23" s="621"/>
      <c r="X23" s="621"/>
      <c r="Y23" s="622"/>
      <c r="Z23" s="673">
        <v>1.1000000000000001</v>
      </c>
      <c r="AA23" s="673"/>
      <c r="AB23" s="673"/>
      <c r="AC23" s="673"/>
      <c r="AD23" s="674">
        <v>1683</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14327</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1733694</v>
      </c>
      <c r="CS24" s="671"/>
      <c r="CT24" s="671"/>
      <c r="CU24" s="671"/>
      <c r="CV24" s="671"/>
      <c r="CW24" s="671"/>
      <c r="CX24" s="671"/>
      <c r="CY24" s="718"/>
      <c r="CZ24" s="722">
        <v>37.299999999999997</v>
      </c>
      <c r="DA24" s="723"/>
      <c r="DB24" s="723"/>
      <c r="DC24" s="724"/>
      <c r="DD24" s="717">
        <v>1460871</v>
      </c>
      <c r="DE24" s="671"/>
      <c r="DF24" s="671"/>
      <c r="DG24" s="671"/>
      <c r="DH24" s="671"/>
      <c r="DI24" s="671"/>
      <c r="DJ24" s="671"/>
      <c r="DK24" s="718"/>
      <c r="DL24" s="717">
        <v>1387530</v>
      </c>
      <c r="DM24" s="671"/>
      <c r="DN24" s="671"/>
      <c r="DO24" s="671"/>
      <c r="DP24" s="671"/>
      <c r="DQ24" s="671"/>
      <c r="DR24" s="671"/>
      <c r="DS24" s="671"/>
      <c r="DT24" s="671"/>
      <c r="DU24" s="671"/>
      <c r="DV24" s="718"/>
      <c r="DW24" s="719">
        <v>50.4</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408566</v>
      </c>
      <c r="S25" s="621"/>
      <c r="T25" s="621"/>
      <c r="U25" s="621"/>
      <c r="V25" s="621"/>
      <c r="W25" s="621"/>
      <c r="X25" s="621"/>
      <c r="Y25" s="622"/>
      <c r="Z25" s="673">
        <v>8.5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823522</v>
      </c>
      <c r="CS25" s="639"/>
      <c r="CT25" s="639"/>
      <c r="CU25" s="639"/>
      <c r="CV25" s="639"/>
      <c r="CW25" s="639"/>
      <c r="CX25" s="639"/>
      <c r="CY25" s="640"/>
      <c r="CZ25" s="623">
        <v>17.7</v>
      </c>
      <c r="DA25" s="641"/>
      <c r="DB25" s="641"/>
      <c r="DC25" s="642"/>
      <c r="DD25" s="626">
        <v>793430</v>
      </c>
      <c r="DE25" s="639"/>
      <c r="DF25" s="639"/>
      <c r="DG25" s="639"/>
      <c r="DH25" s="639"/>
      <c r="DI25" s="639"/>
      <c r="DJ25" s="639"/>
      <c r="DK25" s="640"/>
      <c r="DL25" s="626">
        <v>730089</v>
      </c>
      <c r="DM25" s="639"/>
      <c r="DN25" s="639"/>
      <c r="DO25" s="639"/>
      <c r="DP25" s="639"/>
      <c r="DQ25" s="639"/>
      <c r="DR25" s="639"/>
      <c r="DS25" s="639"/>
      <c r="DT25" s="639"/>
      <c r="DU25" s="639"/>
      <c r="DV25" s="640"/>
      <c r="DW25" s="643">
        <v>26.5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505956</v>
      </c>
      <c r="CS26" s="621"/>
      <c r="CT26" s="621"/>
      <c r="CU26" s="621"/>
      <c r="CV26" s="621"/>
      <c r="CW26" s="621"/>
      <c r="CX26" s="621"/>
      <c r="CY26" s="622"/>
      <c r="CZ26" s="623">
        <v>10.9</v>
      </c>
      <c r="DA26" s="641"/>
      <c r="DB26" s="641"/>
      <c r="DC26" s="642"/>
      <c r="DD26" s="626">
        <v>481196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323936</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371663</v>
      </c>
      <c r="BH27" s="621"/>
      <c r="BI27" s="621"/>
      <c r="BJ27" s="621"/>
      <c r="BK27" s="621"/>
      <c r="BL27" s="621"/>
      <c r="BM27" s="621"/>
      <c r="BN27" s="622"/>
      <c r="BO27" s="673">
        <v>100</v>
      </c>
      <c r="BP27" s="673"/>
      <c r="BQ27" s="673"/>
      <c r="BR27" s="673"/>
      <c r="BS27" s="626">
        <v>1139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313103</v>
      </c>
      <c r="CS27" s="639"/>
      <c r="CT27" s="639"/>
      <c r="CU27" s="639"/>
      <c r="CV27" s="639"/>
      <c r="CW27" s="639"/>
      <c r="CX27" s="639"/>
      <c r="CY27" s="640"/>
      <c r="CZ27" s="623">
        <v>6.7</v>
      </c>
      <c r="DA27" s="641"/>
      <c r="DB27" s="641"/>
      <c r="DC27" s="642"/>
      <c r="DD27" s="626">
        <v>81837</v>
      </c>
      <c r="DE27" s="639"/>
      <c r="DF27" s="639"/>
      <c r="DG27" s="639"/>
      <c r="DH27" s="639"/>
      <c r="DI27" s="639"/>
      <c r="DJ27" s="639"/>
      <c r="DK27" s="640"/>
      <c r="DL27" s="626">
        <v>81837</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5854</v>
      </c>
      <c r="S28" s="621"/>
      <c r="T28" s="621"/>
      <c r="U28" s="621"/>
      <c r="V28" s="621"/>
      <c r="W28" s="621"/>
      <c r="X28" s="621"/>
      <c r="Y28" s="622"/>
      <c r="Z28" s="673">
        <v>0.1</v>
      </c>
      <c r="AA28" s="673"/>
      <c r="AB28" s="673"/>
      <c r="AC28" s="673"/>
      <c r="AD28" s="674">
        <v>1466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597069</v>
      </c>
      <c r="CS28" s="621"/>
      <c r="CT28" s="621"/>
      <c r="CU28" s="621"/>
      <c r="CV28" s="621"/>
      <c r="CW28" s="621"/>
      <c r="CX28" s="621"/>
      <c r="CY28" s="622"/>
      <c r="CZ28" s="623">
        <v>12.8</v>
      </c>
      <c r="DA28" s="641"/>
      <c r="DB28" s="641"/>
      <c r="DC28" s="642"/>
      <c r="DD28" s="626">
        <v>585604</v>
      </c>
      <c r="DE28" s="621"/>
      <c r="DF28" s="621"/>
      <c r="DG28" s="621"/>
      <c r="DH28" s="621"/>
      <c r="DI28" s="621"/>
      <c r="DJ28" s="621"/>
      <c r="DK28" s="622"/>
      <c r="DL28" s="626">
        <v>575604</v>
      </c>
      <c r="DM28" s="621"/>
      <c r="DN28" s="621"/>
      <c r="DO28" s="621"/>
      <c r="DP28" s="621"/>
      <c r="DQ28" s="621"/>
      <c r="DR28" s="621"/>
      <c r="DS28" s="621"/>
      <c r="DT28" s="621"/>
      <c r="DU28" s="621"/>
      <c r="DV28" s="622"/>
      <c r="DW28" s="643">
        <v>20.9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181987</v>
      </c>
      <c r="S29" s="621"/>
      <c r="T29" s="621"/>
      <c r="U29" s="621"/>
      <c r="V29" s="621"/>
      <c r="W29" s="621"/>
      <c r="X29" s="621"/>
      <c r="Y29" s="622"/>
      <c r="Z29" s="673">
        <v>3.8</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596931</v>
      </c>
      <c r="CS29" s="639"/>
      <c r="CT29" s="639"/>
      <c r="CU29" s="639"/>
      <c r="CV29" s="639"/>
      <c r="CW29" s="639"/>
      <c r="CX29" s="639"/>
      <c r="CY29" s="640"/>
      <c r="CZ29" s="623">
        <v>12.8</v>
      </c>
      <c r="DA29" s="641"/>
      <c r="DB29" s="641"/>
      <c r="DC29" s="642"/>
      <c r="DD29" s="626">
        <v>585466</v>
      </c>
      <c r="DE29" s="639"/>
      <c r="DF29" s="639"/>
      <c r="DG29" s="639"/>
      <c r="DH29" s="639"/>
      <c r="DI29" s="639"/>
      <c r="DJ29" s="639"/>
      <c r="DK29" s="640"/>
      <c r="DL29" s="626">
        <v>575466</v>
      </c>
      <c r="DM29" s="639"/>
      <c r="DN29" s="639"/>
      <c r="DO29" s="639"/>
      <c r="DP29" s="639"/>
      <c r="DQ29" s="639"/>
      <c r="DR29" s="639"/>
      <c r="DS29" s="639"/>
      <c r="DT29" s="639"/>
      <c r="DU29" s="639"/>
      <c r="DV29" s="640"/>
      <c r="DW29" s="643">
        <v>20.9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174080</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97.5</v>
      </c>
      <c r="BH30" s="687"/>
      <c r="BI30" s="687"/>
      <c r="BJ30" s="687"/>
      <c r="BK30" s="687"/>
      <c r="BL30" s="687"/>
      <c r="BM30" s="688">
        <v>92.1</v>
      </c>
      <c r="BN30" s="687"/>
      <c r="BO30" s="687"/>
      <c r="BP30" s="687"/>
      <c r="BQ30" s="689"/>
      <c r="BR30" s="686">
        <v>97.7</v>
      </c>
      <c r="BS30" s="687"/>
      <c r="BT30" s="687"/>
      <c r="BU30" s="687"/>
      <c r="BV30" s="687"/>
      <c r="BW30" s="687"/>
      <c r="BX30" s="688">
        <v>92.5</v>
      </c>
      <c r="BY30" s="687"/>
      <c r="BZ30" s="687"/>
      <c r="CA30" s="687"/>
      <c r="CB30" s="689"/>
      <c r="CD30" s="692"/>
      <c r="CE30" s="693"/>
      <c r="CF30" s="657" t="s">
        <v>291</v>
      </c>
      <c r="CG30" s="654"/>
      <c r="CH30" s="654"/>
      <c r="CI30" s="654"/>
      <c r="CJ30" s="654"/>
      <c r="CK30" s="654"/>
      <c r="CL30" s="654"/>
      <c r="CM30" s="654"/>
      <c r="CN30" s="654"/>
      <c r="CO30" s="654"/>
      <c r="CP30" s="654"/>
      <c r="CQ30" s="655"/>
      <c r="CR30" s="620">
        <v>550416</v>
      </c>
      <c r="CS30" s="621"/>
      <c r="CT30" s="621"/>
      <c r="CU30" s="621"/>
      <c r="CV30" s="621"/>
      <c r="CW30" s="621"/>
      <c r="CX30" s="621"/>
      <c r="CY30" s="622"/>
      <c r="CZ30" s="623">
        <v>11.8</v>
      </c>
      <c r="DA30" s="641"/>
      <c r="DB30" s="641"/>
      <c r="DC30" s="642"/>
      <c r="DD30" s="626">
        <v>540478</v>
      </c>
      <c r="DE30" s="621"/>
      <c r="DF30" s="621"/>
      <c r="DG30" s="621"/>
      <c r="DH30" s="621"/>
      <c r="DI30" s="621"/>
      <c r="DJ30" s="621"/>
      <c r="DK30" s="622"/>
      <c r="DL30" s="626">
        <v>530478</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182720</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97.3</v>
      </c>
      <c r="BH31" s="639"/>
      <c r="BI31" s="639"/>
      <c r="BJ31" s="639"/>
      <c r="BK31" s="639"/>
      <c r="BL31" s="639"/>
      <c r="BM31" s="675">
        <v>93</v>
      </c>
      <c r="BN31" s="685"/>
      <c r="BO31" s="685"/>
      <c r="BP31" s="685"/>
      <c r="BQ31" s="649"/>
      <c r="BR31" s="684">
        <v>97.6</v>
      </c>
      <c r="BS31" s="639"/>
      <c r="BT31" s="639"/>
      <c r="BU31" s="639"/>
      <c r="BV31" s="639"/>
      <c r="BW31" s="639"/>
      <c r="BX31" s="675">
        <v>93.9</v>
      </c>
      <c r="BY31" s="685"/>
      <c r="BZ31" s="685"/>
      <c r="CA31" s="685"/>
      <c r="CB31" s="649"/>
      <c r="CD31" s="692"/>
      <c r="CE31" s="693"/>
      <c r="CF31" s="657" t="s">
        <v>295</v>
      </c>
      <c r="CG31" s="654"/>
      <c r="CH31" s="654"/>
      <c r="CI31" s="654"/>
      <c r="CJ31" s="654"/>
      <c r="CK31" s="654"/>
      <c r="CL31" s="654"/>
      <c r="CM31" s="654"/>
      <c r="CN31" s="654"/>
      <c r="CO31" s="654"/>
      <c r="CP31" s="654"/>
      <c r="CQ31" s="655"/>
      <c r="CR31" s="620">
        <v>46515</v>
      </c>
      <c r="CS31" s="639"/>
      <c r="CT31" s="639"/>
      <c r="CU31" s="639"/>
      <c r="CV31" s="639"/>
      <c r="CW31" s="639"/>
      <c r="CX31" s="639"/>
      <c r="CY31" s="640"/>
      <c r="CZ31" s="623">
        <v>1</v>
      </c>
      <c r="DA31" s="641"/>
      <c r="DB31" s="641"/>
      <c r="DC31" s="642"/>
      <c r="DD31" s="626">
        <v>44988</v>
      </c>
      <c r="DE31" s="639"/>
      <c r="DF31" s="639"/>
      <c r="DG31" s="639"/>
      <c r="DH31" s="639"/>
      <c r="DI31" s="639"/>
      <c r="DJ31" s="639"/>
      <c r="DK31" s="640"/>
      <c r="DL31" s="626">
        <v>44988</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50493</v>
      </c>
      <c r="S32" s="621"/>
      <c r="T32" s="621"/>
      <c r="U32" s="621"/>
      <c r="V32" s="621"/>
      <c r="W32" s="621"/>
      <c r="X32" s="621"/>
      <c r="Y32" s="622"/>
      <c r="Z32" s="673">
        <v>1.1000000000000001</v>
      </c>
      <c r="AA32" s="673"/>
      <c r="AB32" s="673"/>
      <c r="AC32" s="673"/>
      <c r="AD32" s="674">
        <v>55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97.2</v>
      </c>
      <c r="BH32" s="605"/>
      <c r="BI32" s="605"/>
      <c r="BJ32" s="605"/>
      <c r="BK32" s="605"/>
      <c r="BL32" s="605"/>
      <c r="BM32" s="668">
        <v>89.7</v>
      </c>
      <c r="BN32" s="605"/>
      <c r="BO32" s="605"/>
      <c r="BP32" s="605"/>
      <c r="BQ32" s="662"/>
      <c r="BR32" s="683">
        <v>97.3</v>
      </c>
      <c r="BS32" s="605"/>
      <c r="BT32" s="605"/>
      <c r="BU32" s="605"/>
      <c r="BV32" s="605"/>
      <c r="BW32" s="605"/>
      <c r="BX32" s="668">
        <v>89.6</v>
      </c>
      <c r="BY32" s="605"/>
      <c r="BZ32" s="605"/>
      <c r="CA32" s="605"/>
      <c r="CB32" s="662"/>
      <c r="CD32" s="694"/>
      <c r="CE32" s="695"/>
      <c r="CF32" s="657" t="s">
        <v>298</v>
      </c>
      <c r="CG32" s="654"/>
      <c r="CH32" s="654"/>
      <c r="CI32" s="654"/>
      <c r="CJ32" s="654"/>
      <c r="CK32" s="654"/>
      <c r="CL32" s="654"/>
      <c r="CM32" s="654"/>
      <c r="CN32" s="654"/>
      <c r="CO32" s="654"/>
      <c r="CP32" s="654"/>
      <c r="CQ32" s="655"/>
      <c r="CR32" s="620">
        <v>138</v>
      </c>
      <c r="CS32" s="621"/>
      <c r="CT32" s="621"/>
      <c r="CU32" s="621"/>
      <c r="CV32" s="621"/>
      <c r="CW32" s="621"/>
      <c r="CX32" s="621"/>
      <c r="CY32" s="622"/>
      <c r="CZ32" s="623">
        <v>0</v>
      </c>
      <c r="DA32" s="641"/>
      <c r="DB32" s="641"/>
      <c r="DC32" s="642"/>
      <c r="DD32" s="626">
        <v>138</v>
      </c>
      <c r="DE32" s="621"/>
      <c r="DF32" s="621"/>
      <c r="DG32" s="621"/>
      <c r="DH32" s="621"/>
      <c r="DI32" s="621"/>
      <c r="DJ32" s="621"/>
      <c r="DK32" s="622"/>
      <c r="DL32" s="626">
        <v>138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567964</v>
      </c>
      <c r="S33" s="621"/>
      <c r="T33" s="621"/>
      <c r="U33" s="621"/>
      <c r="V33" s="621"/>
      <c r="W33" s="621"/>
      <c r="X33" s="621"/>
      <c r="Y33" s="622"/>
      <c r="Z33" s="673">
        <v>11.8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2096630</v>
      </c>
      <c r="CS33" s="639"/>
      <c r="CT33" s="639"/>
      <c r="CU33" s="639"/>
      <c r="CV33" s="639"/>
      <c r="CW33" s="639"/>
      <c r="CX33" s="639"/>
      <c r="CY33" s="640"/>
      <c r="CZ33" s="623">
        <v>45.1</v>
      </c>
      <c r="DA33" s="641"/>
      <c r="DB33" s="641"/>
      <c r="DC33" s="642"/>
      <c r="DD33" s="626">
        <v>1414642</v>
      </c>
      <c r="DE33" s="639"/>
      <c r="DF33" s="639"/>
      <c r="DG33" s="639"/>
      <c r="DH33" s="639"/>
      <c r="DI33" s="639"/>
      <c r="DJ33" s="639"/>
      <c r="DK33" s="640"/>
      <c r="DL33" s="626">
        <v>955829</v>
      </c>
      <c r="DM33" s="639"/>
      <c r="DN33" s="639"/>
      <c r="DO33" s="639"/>
      <c r="DP33" s="639"/>
      <c r="DQ33" s="639"/>
      <c r="DR33" s="639"/>
      <c r="DS33" s="639"/>
      <c r="DT33" s="639"/>
      <c r="DU33" s="639"/>
      <c r="DV33" s="640"/>
      <c r="DW33" s="643">
        <v>34.799999999999997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698769</v>
      </c>
      <c r="CS34" s="621"/>
      <c r="CT34" s="621"/>
      <c r="CU34" s="621"/>
      <c r="CV34" s="621"/>
      <c r="CW34" s="621"/>
      <c r="CX34" s="621"/>
      <c r="CY34" s="622"/>
      <c r="CZ34" s="623">
        <v>15</v>
      </c>
      <c r="DA34" s="641"/>
      <c r="DB34" s="641"/>
      <c r="DC34" s="642"/>
      <c r="DD34" s="626">
        <v>449166</v>
      </c>
      <c r="DE34" s="621"/>
      <c r="DF34" s="621"/>
      <c r="DG34" s="621"/>
      <c r="DH34" s="621"/>
      <c r="DI34" s="621"/>
      <c r="DJ34" s="621"/>
      <c r="DK34" s="622"/>
      <c r="DL34" s="626">
        <v>300870</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102364</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551981</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848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39500</v>
      </c>
      <c r="CS35" s="639"/>
      <c r="CT35" s="639"/>
      <c r="CU35" s="639"/>
      <c r="CV35" s="639"/>
      <c r="CW35" s="639"/>
      <c r="CX35" s="639"/>
      <c r="CY35" s="640"/>
      <c r="CZ35" s="623">
        <v>0.8</v>
      </c>
      <c r="DA35" s="641"/>
      <c r="DB35" s="641"/>
      <c r="DC35" s="642"/>
      <c r="DD35" s="626">
        <v>21446</v>
      </c>
      <c r="DE35" s="639"/>
      <c r="DF35" s="639"/>
      <c r="DG35" s="639"/>
      <c r="DH35" s="639"/>
      <c r="DI35" s="639"/>
      <c r="DJ35" s="639"/>
      <c r="DK35" s="640"/>
      <c r="DL35" s="626">
        <v>21446</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4805157</v>
      </c>
      <c r="S36" s="661"/>
      <c r="T36" s="661"/>
      <c r="U36" s="661"/>
      <c r="V36" s="661"/>
      <c r="W36" s="661"/>
      <c r="X36" s="661"/>
      <c r="Y36" s="664"/>
      <c r="Z36" s="665">
        <v>100</v>
      </c>
      <c r="AA36" s="665"/>
      <c r="AB36" s="665"/>
      <c r="AC36" s="665"/>
      <c r="AD36" s="666">
        <v>2647987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90000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-23726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546483</v>
      </c>
      <c r="CS36" s="621"/>
      <c r="CT36" s="621"/>
      <c r="CU36" s="621"/>
      <c r="CV36" s="621"/>
      <c r="CW36" s="621"/>
      <c r="CX36" s="621"/>
      <c r="CY36" s="622"/>
      <c r="CZ36" s="623">
        <v>11.8</v>
      </c>
      <c r="DA36" s="641"/>
      <c r="DB36" s="641"/>
      <c r="DC36" s="642"/>
      <c r="DD36" s="626">
        <v>407186</v>
      </c>
      <c r="DE36" s="621"/>
      <c r="DF36" s="621"/>
      <c r="DG36" s="621"/>
      <c r="DH36" s="621"/>
      <c r="DI36" s="621"/>
      <c r="DJ36" s="621"/>
      <c r="DK36" s="622"/>
      <c r="DL36" s="626">
        <v>355372</v>
      </c>
      <c r="DM36" s="621"/>
      <c r="DN36" s="621"/>
      <c r="DO36" s="621"/>
      <c r="DP36" s="621"/>
      <c r="DQ36" s="621"/>
      <c r="DR36" s="621"/>
      <c r="DS36" s="621"/>
      <c r="DT36" s="621"/>
      <c r="DU36" s="621"/>
      <c r="DV36" s="622"/>
      <c r="DW36" s="643">
        <v>12.9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46340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1192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212527</v>
      </c>
      <c r="CS37" s="639"/>
      <c r="CT37" s="639"/>
      <c r="CU37" s="639"/>
      <c r="CV37" s="639"/>
      <c r="CW37" s="639"/>
      <c r="CX37" s="639"/>
      <c r="CY37" s="640"/>
      <c r="CZ37" s="623">
        <v>4.5999999999999996</v>
      </c>
      <c r="DA37" s="641"/>
      <c r="DB37" s="641"/>
      <c r="DC37" s="642"/>
      <c r="DD37" s="626">
        <v>212527</v>
      </c>
      <c r="DE37" s="639"/>
      <c r="DF37" s="639"/>
      <c r="DG37" s="639"/>
      <c r="DH37" s="639"/>
      <c r="DI37" s="639"/>
      <c r="DJ37" s="639"/>
      <c r="DK37" s="640"/>
      <c r="DL37" s="626">
        <v>212527</v>
      </c>
      <c r="DM37" s="639"/>
      <c r="DN37" s="639"/>
      <c r="DO37" s="639"/>
      <c r="DP37" s="639"/>
      <c r="DQ37" s="639"/>
      <c r="DR37" s="639"/>
      <c r="DS37" s="639"/>
      <c r="DT37" s="639"/>
      <c r="DU37" s="639"/>
      <c r="DV37" s="640"/>
      <c r="DW37" s="643">
        <v>7.7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17468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1910</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461981</v>
      </c>
      <c r="CS38" s="621"/>
      <c r="CT38" s="621"/>
      <c r="CU38" s="621"/>
      <c r="CV38" s="621"/>
      <c r="CW38" s="621"/>
      <c r="CX38" s="621"/>
      <c r="CY38" s="622"/>
      <c r="CZ38" s="623">
        <v>9.9</v>
      </c>
      <c r="DA38" s="641"/>
      <c r="DB38" s="641"/>
      <c r="DC38" s="642"/>
      <c r="DD38" s="626">
        <v>393022</v>
      </c>
      <c r="DE38" s="621"/>
      <c r="DF38" s="621"/>
      <c r="DG38" s="621"/>
      <c r="DH38" s="621"/>
      <c r="DI38" s="621"/>
      <c r="DJ38" s="621"/>
      <c r="DK38" s="622"/>
      <c r="DL38" s="626">
        <v>275599</v>
      </c>
      <c r="DM38" s="621"/>
      <c r="DN38" s="621"/>
      <c r="DO38" s="621"/>
      <c r="DP38" s="621"/>
      <c r="DQ38" s="621"/>
      <c r="DR38" s="621"/>
      <c r="DS38" s="621"/>
      <c r="DT38" s="621"/>
      <c r="DU38" s="621"/>
      <c r="DV38" s="622"/>
      <c r="DW38" s="643">
        <v>10</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347225</v>
      </c>
      <c r="CS39" s="639"/>
      <c r="CT39" s="639"/>
      <c r="CU39" s="639"/>
      <c r="CV39" s="639"/>
      <c r="CW39" s="639"/>
      <c r="CX39" s="639"/>
      <c r="CY39" s="640"/>
      <c r="CZ39" s="623">
        <v>7.5</v>
      </c>
      <c r="DA39" s="641"/>
      <c r="DB39" s="641"/>
      <c r="DC39" s="642"/>
      <c r="DD39" s="626">
        <v>141150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145079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149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2672</v>
      </c>
      <c r="CS40" s="621"/>
      <c r="CT40" s="621"/>
      <c r="CU40" s="621"/>
      <c r="CV40" s="621"/>
      <c r="CW40" s="621"/>
      <c r="CX40" s="621"/>
      <c r="CY40" s="622"/>
      <c r="CZ40" s="623">
        <v>0.1</v>
      </c>
      <c r="DA40" s="641"/>
      <c r="DB40" s="641"/>
      <c r="DC40" s="642"/>
      <c r="DD40" s="626">
        <v>2672</v>
      </c>
      <c r="DE40" s="621"/>
      <c r="DF40" s="621"/>
      <c r="DG40" s="621"/>
      <c r="DH40" s="621"/>
      <c r="DI40" s="621"/>
      <c r="DJ40" s="621"/>
      <c r="DK40" s="622"/>
      <c r="DL40" s="626">
        <v>2542</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253094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820462</v>
      </c>
      <c r="CS42" s="621"/>
      <c r="CT42" s="621"/>
      <c r="CU42" s="621"/>
      <c r="CV42" s="621"/>
      <c r="CW42" s="621"/>
      <c r="CX42" s="621"/>
      <c r="CY42" s="622"/>
      <c r="CZ42" s="623">
        <v>17.600000000000001</v>
      </c>
      <c r="DA42" s="624"/>
      <c r="DB42" s="624"/>
      <c r="DC42" s="625"/>
      <c r="DD42" s="626">
        <v>150879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20410</v>
      </c>
      <c r="CS43" s="639"/>
      <c r="CT43" s="639"/>
      <c r="CU43" s="639"/>
      <c r="CV43" s="639"/>
      <c r="CW43" s="639"/>
      <c r="CX43" s="639"/>
      <c r="CY43" s="640"/>
      <c r="CZ43" s="623">
        <v>0.4</v>
      </c>
      <c r="DA43" s="641"/>
      <c r="DB43" s="641"/>
      <c r="DC43" s="642"/>
      <c r="DD43" s="626">
        <v>20410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794918</v>
      </c>
      <c r="CS44" s="621"/>
      <c r="CT44" s="621"/>
      <c r="CU44" s="621"/>
      <c r="CV44" s="621"/>
      <c r="CW44" s="621"/>
      <c r="CX44" s="621"/>
      <c r="CY44" s="622"/>
      <c r="CZ44" s="623">
        <v>17.100000000000001</v>
      </c>
      <c r="DA44" s="624"/>
      <c r="DB44" s="624"/>
      <c r="DC44" s="625"/>
      <c r="DD44" s="626">
        <v>134314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486400</v>
      </c>
      <c r="CS45" s="639"/>
      <c r="CT45" s="639"/>
      <c r="CU45" s="639"/>
      <c r="CV45" s="639"/>
      <c r="CW45" s="639"/>
      <c r="CX45" s="639"/>
      <c r="CY45" s="640"/>
      <c r="CZ45" s="623">
        <v>10.5</v>
      </c>
      <c r="DA45" s="641"/>
      <c r="DB45" s="641"/>
      <c r="DC45" s="642"/>
      <c r="DD45" s="626">
        <v>24820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293533</v>
      </c>
      <c r="CS46" s="621"/>
      <c r="CT46" s="621"/>
      <c r="CU46" s="621"/>
      <c r="CV46" s="621"/>
      <c r="CW46" s="621"/>
      <c r="CX46" s="621"/>
      <c r="CY46" s="622"/>
      <c r="CZ46" s="623">
        <v>6.3</v>
      </c>
      <c r="DA46" s="624"/>
      <c r="DB46" s="624"/>
      <c r="DC46" s="625"/>
      <c r="DD46" s="626">
        <v>103935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25544</v>
      </c>
      <c r="CS47" s="639"/>
      <c r="CT47" s="639"/>
      <c r="CU47" s="639"/>
      <c r="CV47" s="639"/>
      <c r="CW47" s="639"/>
      <c r="CX47" s="639"/>
      <c r="CY47" s="640"/>
      <c r="CZ47" s="623">
        <v>0.5</v>
      </c>
      <c r="DA47" s="641"/>
      <c r="DB47" s="641"/>
      <c r="DC47" s="642"/>
      <c r="DD47" s="626">
        <v>16565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4650786</v>
      </c>
      <c r="CS49" s="605"/>
      <c r="CT49" s="605"/>
      <c r="CU49" s="605"/>
      <c r="CV49" s="605"/>
      <c r="CW49" s="605"/>
      <c r="CX49" s="605"/>
      <c r="CY49" s="606"/>
      <c r="CZ49" s="607">
        <v>100</v>
      </c>
      <c r="DA49" s="608"/>
      <c r="DB49" s="608"/>
      <c r="DC49" s="609"/>
      <c r="DD49" s="610">
        <v>3026392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4900</v>
      </c>
      <c r="R7" s="1134"/>
      <c r="S7" s="1134"/>
      <c r="T7" s="1134"/>
      <c r="U7" s="1134"/>
      <c r="V7" s="1134">
        <v>4716</v>
      </c>
      <c r="W7" s="1134"/>
      <c r="X7" s="1134"/>
      <c r="Y7" s="1134"/>
      <c r="Z7" s="1134"/>
      <c r="AA7" s="1134">
        <v>185</v>
      </c>
      <c r="AB7" s="1134"/>
      <c r="AC7" s="1134"/>
      <c r="AD7" s="1134"/>
      <c r="AE7" s="1135"/>
      <c r="AF7" s="1136">
        <v>166</v>
      </c>
      <c r="AG7" s="1137"/>
      <c r="AH7" s="1137"/>
      <c r="AI7" s="1137"/>
      <c r="AJ7" s="1138"/>
      <c r="AK7" s="1120">
        <v>174</v>
      </c>
      <c r="AL7" s="1121"/>
      <c r="AM7" s="1121"/>
      <c r="AN7" s="1121"/>
      <c r="AO7" s="1121"/>
      <c r="AP7" s="1121">
        <v>5397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17</v>
      </c>
      <c r="CI7" s="1118"/>
      <c r="CJ7" s="1118"/>
      <c r="CK7" s="1118"/>
      <c r="CL7" s="1119"/>
      <c r="CM7" s="1117">
        <v>130</v>
      </c>
      <c r="CN7" s="1118"/>
      <c r="CO7" s="1118"/>
      <c r="CP7" s="1118"/>
      <c r="CQ7" s="1119"/>
      <c r="CR7" s="1117">
        <v>55</v>
      </c>
      <c r="CS7" s="1118"/>
      <c r="CT7" s="1118"/>
      <c r="CU7" s="1118"/>
      <c r="CV7" s="1119"/>
      <c r="CW7" s="1117">
        <v>2</v>
      </c>
      <c r="CX7" s="1118"/>
      <c r="CY7" s="1118"/>
      <c r="CZ7" s="1118"/>
      <c r="DA7" s="1119"/>
      <c r="DB7" s="1117" t="s">
        <v>555</v>
      </c>
      <c r="DC7" s="1118"/>
      <c r="DD7" s="1118"/>
      <c r="DE7" s="1118"/>
      <c r="DF7" s="1119"/>
      <c r="DG7" s="1117" t="s">
        <v>555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0</v>
      </c>
      <c r="R8" s="1073"/>
      <c r="S8" s="1073"/>
      <c r="T8" s="1073"/>
      <c r="U8" s="1073"/>
      <c r="V8" s="1073">
        <v>31</v>
      </c>
      <c r="W8" s="1073"/>
      <c r="X8" s="1073"/>
      <c r="Y8" s="1073"/>
      <c r="Z8" s="1073"/>
      <c r="AA8" s="1073">
        <v>-30</v>
      </c>
      <c r="AB8" s="1073"/>
      <c r="AC8" s="1073"/>
      <c r="AD8" s="1073"/>
      <c r="AE8" s="1074"/>
      <c r="AF8" s="1048">
        <v>-30</v>
      </c>
      <c r="AG8" s="1049"/>
      <c r="AH8" s="1049"/>
      <c r="AI8" s="1049"/>
      <c r="AJ8" s="1050"/>
      <c r="AK8" s="1115">
        <v>0</v>
      </c>
      <c r="AL8" s="1116"/>
      <c r="AM8" s="1116"/>
      <c r="AN8" s="1116"/>
      <c r="AO8" s="1116"/>
      <c r="AP8" s="1116">
        <v>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4805</v>
      </c>
      <c r="R23" s="1098"/>
      <c r="S23" s="1098"/>
      <c r="T23" s="1098"/>
      <c r="U23" s="1098"/>
      <c r="V23" s="1098">
        <v>4651</v>
      </c>
      <c r="W23" s="1098"/>
      <c r="X23" s="1098"/>
      <c r="Y23" s="1098"/>
      <c r="Z23" s="1098"/>
      <c r="AA23" s="1098">
        <v>154</v>
      </c>
      <c r="AB23" s="1098"/>
      <c r="AC23" s="1098"/>
      <c r="AD23" s="1098"/>
      <c r="AE23" s="1099"/>
      <c r="AF23" s="1100">
        <v>136</v>
      </c>
      <c r="AG23" s="1098"/>
      <c r="AH23" s="1098"/>
      <c r="AI23" s="1098"/>
      <c r="AJ23" s="1101"/>
      <c r="AK23" s="1102"/>
      <c r="AL23" s="1103"/>
      <c r="AM23" s="1103"/>
      <c r="AN23" s="1103"/>
      <c r="AO23" s="1103"/>
      <c r="AP23" s="1098">
        <v>5397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1186</v>
      </c>
      <c r="R28" s="1083"/>
      <c r="S28" s="1083"/>
      <c r="T28" s="1083"/>
      <c r="U28" s="1083"/>
      <c r="V28" s="1083">
        <v>1185</v>
      </c>
      <c r="W28" s="1083"/>
      <c r="X28" s="1083"/>
      <c r="Y28" s="1083"/>
      <c r="Z28" s="1083"/>
      <c r="AA28" s="1083">
        <v>1</v>
      </c>
      <c r="AB28" s="1083"/>
      <c r="AC28" s="1083"/>
      <c r="AD28" s="1083"/>
      <c r="AE28" s="1084"/>
      <c r="AF28" s="1085">
        <v>1</v>
      </c>
      <c r="AG28" s="1083"/>
      <c r="AH28" s="1083"/>
      <c r="AI28" s="1083"/>
      <c r="AJ28" s="1086"/>
      <c r="AK28" s="1087">
        <v>145</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809</v>
      </c>
      <c r="R29" s="1073"/>
      <c r="S29" s="1073"/>
      <c r="T29" s="1073"/>
      <c r="U29" s="1073"/>
      <c r="V29" s="1073">
        <v>788</v>
      </c>
      <c r="W29" s="1073"/>
      <c r="X29" s="1073"/>
      <c r="Y29" s="1073"/>
      <c r="Z29" s="1073"/>
      <c r="AA29" s="1073">
        <v>21</v>
      </c>
      <c r="AB29" s="1073"/>
      <c r="AC29" s="1073"/>
      <c r="AD29" s="1073"/>
      <c r="AE29" s="1074"/>
      <c r="AF29" s="1048">
        <v>21</v>
      </c>
      <c r="AG29" s="1049"/>
      <c r="AH29" s="1049"/>
      <c r="AI29" s="1049"/>
      <c r="AJ29" s="1050"/>
      <c r="AK29" s="1009">
        <v>125</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92</v>
      </c>
      <c r="R30" s="1073"/>
      <c r="S30" s="1073"/>
      <c r="T30" s="1073"/>
      <c r="U30" s="1073"/>
      <c r="V30" s="1073">
        <v>89</v>
      </c>
      <c r="W30" s="1073"/>
      <c r="X30" s="1073"/>
      <c r="Y30" s="1073"/>
      <c r="Z30" s="1073"/>
      <c r="AA30" s="1073">
        <v>3</v>
      </c>
      <c r="AB30" s="1073"/>
      <c r="AC30" s="1073"/>
      <c r="AD30" s="1073"/>
      <c r="AE30" s="1074"/>
      <c r="AF30" s="1048">
        <v>3</v>
      </c>
      <c r="AG30" s="1049"/>
      <c r="AH30" s="1049"/>
      <c r="AI30" s="1049"/>
      <c r="AJ30" s="1050"/>
      <c r="AK30" s="1009">
        <v>42</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300</v>
      </c>
      <c r="R31" s="1073"/>
      <c r="S31" s="1073"/>
      <c r="T31" s="1073"/>
      <c r="U31" s="1073"/>
      <c r="V31" s="1073">
        <v>300</v>
      </c>
      <c r="W31" s="1073"/>
      <c r="X31" s="1073"/>
      <c r="Y31" s="1073"/>
      <c r="Z31" s="1073"/>
      <c r="AA31" s="1073" t="s">
        <v>539</v>
      </c>
      <c r="AB31" s="1073"/>
      <c r="AC31" s="1073"/>
      <c r="AD31" s="1073"/>
      <c r="AE31" s="1074"/>
      <c r="AF31" s="1048" t="s">
        <v>112</v>
      </c>
      <c r="AG31" s="1049"/>
      <c r="AH31" s="1049"/>
      <c r="AI31" s="1049"/>
      <c r="AJ31" s="1050"/>
      <c r="AK31" s="1009">
        <v>59</v>
      </c>
      <c r="AL31" s="1000"/>
      <c r="AM31" s="1000"/>
      <c r="AN31" s="1000"/>
      <c r="AO31" s="1000"/>
      <c r="AP31" s="1000">
        <v>837</v>
      </c>
      <c r="AQ31" s="1000"/>
      <c r="AR31" s="1000"/>
      <c r="AS31" s="1000"/>
      <c r="AT31" s="1000"/>
      <c r="AU31" s="1000">
        <v>80</v>
      </c>
      <c r="AV31" s="1000"/>
      <c r="AW31" s="1000"/>
      <c r="AX31" s="1000"/>
      <c r="AY31" s="1000"/>
      <c r="AZ31" s="1071" t="s">
        <v>539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468</v>
      </c>
      <c r="R32" s="1073"/>
      <c r="S32" s="1073"/>
      <c r="T32" s="1073"/>
      <c r="U32" s="1073"/>
      <c r="V32" s="1073">
        <v>460</v>
      </c>
      <c r="W32" s="1073"/>
      <c r="X32" s="1073"/>
      <c r="Y32" s="1073"/>
      <c r="Z32" s="1073"/>
      <c r="AA32" s="1073">
        <v>7</v>
      </c>
      <c r="AB32" s="1073"/>
      <c r="AC32" s="1073"/>
      <c r="AD32" s="1073"/>
      <c r="AE32" s="1074"/>
      <c r="AF32" s="1048">
        <v>188</v>
      </c>
      <c r="AG32" s="1049"/>
      <c r="AH32" s="1049"/>
      <c r="AI32" s="1049"/>
      <c r="AJ32" s="1050"/>
      <c r="AK32" s="1009">
        <v>119</v>
      </c>
      <c r="AL32" s="1000"/>
      <c r="AM32" s="1000"/>
      <c r="AN32" s="1000"/>
      <c r="AO32" s="1000"/>
      <c r="AP32" s="1000">
        <v>71</v>
      </c>
      <c r="AQ32" s="1000"/>
      <c r="AR32" s="1000"/>
      <c r="AS32" s="1000"/>
      <c r="AT32" s="1000"/>
      <c r="AU32" s="1000">
        <v>58</v>
      </c>
      <c r="AV32" s="1000"/>
      <c r="AW32" s="1000"/>
      <c r="AX32" s="1000"/>
      <c r="AY32" s="1000"/>
      <c r="AZ32" s="1071" t="s">
        <v>539</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181</v>
      </c>
      <c r="R33" s="1073"/>
      <c r="S33" s="1073"/>
      <c r="T33" s="1073"/>
      <c r="U33" s="1073"/>
      <c r="V33" s="1073">
        <v>179</v>
      </c>
      <c r="W33" s="1073"/>
      <c r="X33" s="1073"/>
      <c r="Y33" s="1073"/>
      <c r="Z33" s="1073"/>
      <c r="AA33" s="1073">
        <v>2</v>
      </c>
      <c r="AB33" s="1073"/>
      <c r="AC33" s="1073"/>
      <c r="AD33" s="1073"/>
      <c r="AE33" s="1074"/>
      <c r="AF33" s="1048">
        <v>2</v>
      </c>
      <c r="AG33" s="1049"/>
      <c r="AH33" s="1049"/>
      <c r="AI33" s="1049"/>
      <c r="AJ33" s="1050"/>
      <c r="AK33" s="1009">
        <v>17</v>
      </c>
      <c r="AL33" s="1000"/>
      <c r="AM33" s="1000"/>
      <c r="AN33" s="1000"/>
      <c r="AO33" s="1000"/>
      <c r="AP33" s="1000">
        <v>425</v>
      </c>
      <c r="AQ33" s="1000"/>
      <c r="AR33" s="1000"/>
      <c r="AS33" s="1000"/>
      <c r="AT33" s="1000"/>
      <c r="AU33" s="1000">
        <v>220</v>
      </c>
      <c r="AV33" s="1000"/>
      <c r="AW33" s="1000"/>
      <c r="AX33" s="1000"/>
      <c r="AY33" s="1000"/>
      <c r="AZ33" s="1071" t="s">
        <v>540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5</v>
      </c>
      <c r="R34" s="1073"/>
      <c r="S34" s="1073"/>
      <c r="T34" s="1073"/>
      <c r="U34" s="1073"/>
      <c r="V34" s="1073">
        <v>5</v>
      </c>
      <c r="W34" s="1073"/>
      <c r="X34" s="1073"/>
      <c r="Y34" s="1073"/>
      <c r="Z34" s="1073"/>
      <c r="AA34" s="1073">
        <v>1</v>
      </c>
      <c r="AB34" s="1073"/>
      <c r="AC34" s="1073"/>
      <c r="AD34" s="1073"/>
      <c r="AE34" s="1074"/>
      <c r="AF34" s="1048">
        <v>1</v>
      </c>
      <c r="AG34" s="1049"/>
      <c r="AH34" s="1049"/>
      <c r="AI34" s="1049"/>
      <c r="AJ34" s="1050"/>
      <c r="AK34" s="1009" t="s">
        <v>539</v>
      </c>
      <c r="AL34" s="1000"/>
      <c r="AM34" s="1000"/>
      <c r="AN34" s="1000"/>
      <c r="AO34" s="1000"/>
      <c r="AP34" s="1000" t="s">
        <v>539</v>
      </c>
      <c r="AQ34" s="1000"/>
      <c r="AR34" s="1000"/>
      <c r="AS34" s="1000"/>
      <c r="AT34" s="1000"/>
      <c r="AU34" s="1000" t="s">
        <v>539</v>
      </c>
      <c r="AV34" s="1000"/>
      <c r="AW34" s="1000"/>
      <c r="AX34" s="1000"/>
      <c r="AY34" s="1000"/>
      <c r="AZ34" s="1071" t="s">
        <v>541</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215</v>
      </c>
      <c r="AG63" s="988"/>
      <c r="AH63" s="988"/>
      <c r="AI63" s="988"/>
      <c r="AJ63" s="1059"/>
      <c r="AK63" s="1060"/>
      <c r="AL63" s="992"/>
      <c r="AM63" s="992"/>
      <c r="AN63" s="992"/>
      <c r="AO63" s="992"/>
      <c r="AP63" s="988">
        <v>1332</v>
      </c>
      <c r="AQ63" s="988"/>
      <c r="AR63" s="988"/>
      <c r="AS63" s="988"/>
      <c r="AT63" s="988"/>
      <c r="AU63" s="988">
        <v>358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1476</v>
      </c>
      <c r="R68" s="1011"/>
      <c r="S68" s="1011"/>
      <c r="T68" s="1011"/>
      <c r="U68" s="1011"/>
      <c r="V68" s="1011">
        <v>1476</v>
      </c>
      <c r="W68" s="1011"/>
      <c r="X68" s="1011"/>
      <c r="Y68" s="1011"/>
      <c r="Z68" s="1011"/>
      <c r="AA68" s="1011" t="s">
        <v>539</v>
      </c>
      <c r="AB68" s="1011"/>
      <c r="AC68" s="1011"/>
      <c r="AD68" s="1011"/>
      <c r="AE68" s="1011"/>
      <c r="AF68" s="1011" t="s">
        <v>552</v>
      </c>
      <c r="AG68" s="1011"/>
      <c r="AH68" s="1011"/>
      <c r="AI68" s="1011"/>
      <c r="AJ68" s="1011"/>
      <c r="AK68" s="1011" t="s">
        <v>539</v>
      </c>
      <c r="AL68" s="1011"/>
      <c r="AM68" s="1011"/>
      <c r="AN68" s="1011"/>
      <c r="AO68" s="1011"/>
      <c r="AP68" s="1011">
        <v>1274</v>
      </c>
      <c r="AQ68" s="1011"/>
      <c r="AR68" s="1011"/>
      <c r="AS68" s="1011"/>
      <c r="AT68" s="1011"/>
      <c r="AU68" s="1011">
        <v>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13</v>
      </c>
      <c r="R69" s="1000"/>
      <c r="S69" s="1000"/>
      <c r="T69" s="1000"/>
      <c r="U69" s="1000"/>
      <c r="V69" s="1000">
        <v>4</v>
      </c>
      <c r="W69" s="1000"/>
      <c r="X69" s="1000"/>
      <c r="Y69" s="1000"/>
      <c r="Z69" s="1000"/>
      <c r="AA69" s="1000">
        <v>9</v>
      </c>
      <c r="AB69" s="1000"/>
      <c r="AC69" s="1000"/>
      <c r="AD69" s="1000"/>
      <c r="AE69" s="1000"/>
      <c r="AF69" s="1000">
        <v>9</v>
      </c>
      <c r="AG69" s="1000"/>
      <c r="AH69" s="1000"/>
      <c r="AI69" s="1000"/>
      <c r="AJ69" s="1000"/>
      <c r="AK69" s="1000" t="s">
        <v>539</v>
      </c>
      <c r="AL69" s="1000"/>
      <c r="AM69" s="1000"/>
      <c r="AN69" s="1000"/>
      <c r="AO69" s="1000"/>
      <c r="AP69" s="1000" t="s">
        <v>553</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42</v>
      </c>
      <c r="R70" s="1000"/>
      <c r="S70" s="1000"/>
      <c r="T70" s="1000"/>
      <c r="U70" s="1000"/>
      <c r="V70" s="1000">
        <v>42</v>
      </c>
      <c r="W70" s="1000"/>
      <c r="X70" s="1000"/>
      <c r="Y70" s="1000"/>
      <c r="Z70" s="1000"/>
      <c r="AA70" s="1000" t="s">
        <v>539</v>
      </c>
      <c r="AB70" s="1000"/>
      <c r="AC70" s="1000"/>
      <c r="AD70" s="1000"/>
      <c r="AE70" s="1000"/>
      <c r="AF70" s="1000" t="s">
        <v>539</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624</v>
      </c>
      <c r="R71" s="1000"/>
      <c r="S71" s="1000"/>
      <c r="T71" s="1000"/>
      <c r="U71" s="1000"/>
      <c r="V71" s="1000">
        <v>624</v>
      </c>
      <c r="W71" s="1000"/>
      <c r="X71" s="1000"/>
      <c r="Y71" s="1000"/>
      <c r="Z71" s="1000"/>
      <c r="AA71" s="1000" t="s">
        <v>539</v>
      </c>
      <c r="AB71" s="1000"/>
      <c r="AC71" s="1000"/>
      <c r="AD71" s="1000"/>
      <c r="AE71" s="1000"/>
      <c r="AF71" s="1000" t="s">
        <v>539</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151</v>
      </c>
      <c r="R72" s="1000"/>
      <c r="S72" s="1000"/>
      <c r="T72" s="1000"/>
      <c r="U72" s="1000"/>
      <c r="V72" s="1000">
        <v>142</v>
      </c>
      <c r="W72" s="1000"/>
      <c r="X72" s="1000"/>
      <c r="Y72" s="1000"/>
      <c r="Z72" s="1000"/>
      <c r="AA72" s="1000">
        <v>9</v>
      </c>
      <c r="AB72" s="1000"/>
      <c r="AC72" s="1000"/>
      <c r="AD72" s="1000"/>
      <c r="AE72" s="1000"/>
      <c r="AF72" s="1000">
        <v>9</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5778</v>
      </c>
      <c r="R73" s="1000"/>
      <c r="S73" s="1000"/>
      <c r="T73" s="1000"/>
      <c r="U73" s="1000"/>
      <c r="V73" s="1000">
        <v>4940</v>
      </c>
      <c r="W73" s="1000"/>
      <c r="X73" s="1000"/>
      <c r="Y73" s="1000"/>
      <c r="Z73" s="1000"/>
      <c r="AA73" s="1000">
        <v>838</v>
      </c>
      <c r="AB73" s="1000"/>
      <c r="AC73" s="1000"/>
      <c r="AD73" s="1000"/>
      <c r="AE73" s="1000"/>
      <c r="AF73" s="1000">
        <v>836</v>
      </c>
      <c r="AG73" s="1000"/>
      <c r="AH73" s="1000"/>
      <c r="AI73" s="1000"/>
      <c r="AJ73" s="1000"/>
      <c r="AK73" s="1000">
        <v>4</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13</v>
      </c>
      <c r="R74" s="1000"/>
      <c r="S74" s="1000"/>
      <c r="T74" s="1000"/>
      <c r="U74" s="1000"/>
      <c r="V74" s="1000">
        <v>13</v>
      </c>
      <c r="W74" s="1000"/>
      <c r="X74" s="1000"/>
      <c r="Y74" s="1000"/>
      <c r="Z74" s="1000"/>
      <c r="AA74" s="1000" t="s">
        <v>539</v>
      </c>
      <c r="AB74" s="1000"/>
      <c r="AC74" s="1000"/>
      <c r="AD74" s="1000"/>
      <c r="AE74" s="1000"/>
      <c r="AF74" s="1000" t="s">
        <v>539</v>
      </c>
      <c r="AG74" s="1000"/>
      <c r="AH74" s="1000"/>
      <c r="AI74" s="1000"/>
      <c r="AJ74" s="1000"/>
      <c r="AK74" s="1000" t="s">
        <v>539</v>
      </c>
      <c r="AL74" s="1000"/>
      <c r="AM74" s="1000"/>
      <c r="AN74" s="1000"/>
      <c r="AO74" s="1000"/>
      <c r="AP74" s="1000" t="s">
        <v>539</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970</v>
      </c>
      <c r="R75" s="1008"/>
      <c r="S75" s="1008"/>
      <c r="T75" s="1008"/>
      <c r="U75" s="1009"/>
      <c r="V75" s="1010">
        <v>922</v>
      </c>
      <c r="W75" s="1008"/>
      <c r="X75" s="1008"/>
      <c r="Y75" s="1008"/>
      <c r="Z75" s="1009"/>
      <c r="AA75" s="1010">
        <v>48</v>
      </c>
      <c r="AB75" s="1008"/>
      <c r="AC75" s="1008"/>
      <c r="AD75" s="1008"/>
      <c r="AE75" s="1009"/>
      <c r="AF75" s="1010">
        <v>48</v>
      </c>
      <c r="AG75" s="1008"/>
      <c r="AH75" s="1008"/>
      <c r="AI75" s="1008"/>
      <c r="AJ75" s="1009"/>
      <c r="AK75" s="1010" t="s">
        <v>539</v>
      </c>
      <c r="AL75" s="1008"/>
      <c r="AM75" s="1008"/>
      <c r="AN75" s="1008"/>
      <c r="AO75" s="1009"/>
      <c r="AP75" s="1010" t="s">
        <v>539</v>
      </c>
      <c r="AQ75" s="1008"/>
      <c r="AR75" s="1008"/>
      <c r="AS75" s="1008"/>
      <c r="AT75" s="1009"/>
      <c r="AU75" s="1010" t="s">
        <v>539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58</v>
      </c>
      <c r="R76" s="1008"/>
      <c r="S76" s="1008"/>
      <c r="T76" s="1008"/>
      <c r="U76" s="1009"/>
      <c r="V76" s="1010">
        <v>50</v>
      </c>
      <c r="W76" s="1008"/>
      <c r="X76" s="1008"/>
      <c r="Y76" s="1008"/>
      <c r="Z76" s="1009"/>
      <c r="AA76" s="1010">
        <v>8</v>
      </c>
      <c r="AB76" s="1008"/>
      <c r="AC76" s="1008"/>
      <c r="AD76" s="1008"/>
      <c r="AE76" s="1009"/>
      <c r="AF76" s="1010">
        <v>8</v>
      </c>
      <c r="AG76" s="1008"/>
      <c r="AH76" s="1008"/>
      <c r="AI76" s="1008"/>
      <c r="AJ76" s="1009"/>
      <c r="AK76" s="1010" t="s">
        <v>539</v>
      </c>
      <c r="AL76" s="1008"/>
      <c r="AM76" s="1008"/>
      <c r="AN76" s="1008"/>
      <c r="AO76" s="1009"/>
      <c r="AP76" s="1010" t="s">
        <v>539</v>
      </c>
      <c r="AQ76" s="1008"/>
      <c r="AR76" s="1008"/>
      <c r="AS76" s="1008"/>
      <c r="AT76" s="1009"/>
      <c r="AU76" s="1010" t="s">
        <v>539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143587</v>
      </c>
      <c r="R77" s="1008"/>
      <c r="S77" s="1008"/>
      <c r="T77" s="1008"/>
      <c r="U77" s="1009"/>
      <c r="V77" s="1010">
        <v>136996</v>
      </c>
      <c r="W77" s="1008"/>
      <c r="X77" s="1008"/>
      <c r="Y77" s="1008"/>
      <c r="Z77" s="1009"/>
      <c r="AA77" s="1010">
        <v>6591</v>
      </c>
      <c r="AB77" s="1008"/>
      <c r="AC77" s="1008"/>
      <c r="AD77" s="1008"/>
      <c r="AE77" s="1009"/>
      <c r="AF77" s="1010">
        <v>6591</v>
      </c>
      <c r="AG77" s="1008"/>
      <c r="AH77" s="1008"/>
      <c r="AI77" s="1008"/>
      <c r="AJ77" s="1009"/>
      <c r="AK77" s="1010" t="s">
        <v>539</v>
      </c>
      <c r="AL77" s="1008"/>
      <c r="AM77" s="1008"/>
      <c r="AN77" s="1008"/>
      <c r="AO77" s="1009"/>
      <c r="AP77" s="1010" t="s">
        <v>539</v>
      </c>
      <c r="AQ77" s="1008"/>
      <c r="AR77" s="1008"/>
      <c r="AS77" s="1008"/>
      <c r="AT77" s="1009"/>
      <c r="AU77" s="1010" t="s">
        <v>539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7500</v>
      </c>
      <c r="AG88" s="988"/>
      <c r="AH88" s="988"/>
      <c r="AI88" s="988"/>
      <c r="AJ88" s="988"/>
      <c r="AK88" s="992"/>
      <c r="AL88" s="992"/>
      <c r="AM88" s="992"/>
      <c r="AN88" s="992"/>
      <c r="AO88" s="992"/>
      <c r="AP88" s="988">
        <v>1274</v>
      </c>
      <c r="AQ88" s="988"/>
      <c r="AR88" s="988"/>
      <c r="AS88" s="988"/>
      <c r="AT88" s="988"/>
      <c r="AU88" s="988">
        <v>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55</v>
      </c>
      <c r="CS102" s="980"/>
      <c r="CT102" s="980"/>
      <c r="CU102" s="980"/>
      <c r="CV102" s="981"/>
      <c r="CW102" s="979">
        <v>2</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599567</v>
      </c>
      <c r="AB110" s="916"/>
      <c r="AC110" s="916"/>
      <c r="AD110" s="916"/>
      <c r="AE110" s="917"/>
      <c r="AF110" s="918">
        <v>591905</v>
      </c>
      <c r="AG110" s="916"/>
      <c r="AH110" s="916"/>
      <c r="AI110" s="916"/>
      <c r="AJ110" s="917"/>
      <c r="AK110" s="918">
        <v>586931</v>
      </c>
      <c r="AL110" s="916"/>
      <c r="AM110" s="916"/>
      <c r="AN110" s="916"/>
      <c r="AO110" s="917"/>
      <c r="AP110" s="919">
        <v>26.2</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5351406</v>
      </c>
      <c r="BR110" s="863"/>
      <c r="BS110" s="863"/>
      <c r="BT110" s="863"/>
      <c r="BU110" s="863"/>
      <c r="BV110" s="863">
        <v>5379804</v>
      </c>
      <c r="BW110" s="863"/>
      <c r="BX110" s="863"/>
      <c r="BY110" s="863"/>
      <c r="BZ110" s="863"/>
      <c r="CA110" s="863">
        <v>5397352</v>
      </c>
      <c r="CB110" s="863"/>
      <c r="CC110" s="863"/>
      <c r="CD110" s="863"/>
      <c r="CE110" s="863"/>
      <c r="CF110" s="887">
        <v>240.5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414</v>
      </c>
      <c r="AB112" s="798"/>
      <c r="AC112" s="798"/>
      <c r="AD112" s="798"/>
      <c r="AE112" s="799"/>
      <c r="AF112" s="800" t="s">
        <v>414</v>
      </c>
      <c r="AG112" s="798"/>
      <c r="AH112" s="798"/>
      <c r="AI112" s="798"/>
      <c r="AJ112" s="799"/>
      <c r="AK112" s="800" t="s">
        <v>414</v>
      </c>
      <c r="AL112" s="798"/>
      <c r="AM112" s="798"/>
      <c r="AN112" s="798"/>
      <c r="AO112" s="799"/>
      <c r="AP112" s="845" t="s">
        <v>414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289263</v>
      </c>
      <c r="BR112" s="835"/>
      <c r="BS112" s="835"/>
      <c r="BT112" s="835"/>
      <c r="BU112" s="835"/>
      <c r="BV112" s="835">
        <v>308403</v>
      </c>
      <c r="BW112" s="835"/>
      <c r="BX112" s="835"/>
      <c r="BY112" s="835"/>
      <c r="BZ112" s="835"/>
      <c r="CA112" s="835">
        <v>357747</v>
      </c>
      <c r="CB112" s="835"/>
      <c r="CC112" s="835"/>
      <c r="CD112" s="835"/>
      <c r="CE112" s="835"/>
      <c r="CF112" s="896">
        <v>15.9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414</v>
      </c>
      <c r="DH112" s="835"/>
      <c r="DI112" s="835"/>
      <c r="DJ112" s="835"/>
      <c r="DK112" s="835"/>
      <c r="DL112" s="835" t="s">
        <v>414</v>
      </c>
      <c r="DM112" s="835"/>
      <c r="DN112" s="835"/>
      <c r="DO112" s="835"/>
      <c r="DP112" s="835"/>
      <c r="DQ112" s="835" t="s">
        <v>414</v>
      </c>
      <c r="DR112" s="835"/>
      <c r="DS112" s="835"/>
      <c r="DT112" s="835"/>
      <c r="DU112" s="835"/>
      <c r="DV112" s="812" t="s">
        <v>414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43495</v>
      </c>
      <c r="AB113" s="944"/>
      <c r="AC113" s="944"/>
      <c r="AD113" s="944"/>
      <c r="AE113" s="945"/>
      <c r="AF113" s="946">
        <v>26099</v>
      </c>
      <c r="AG113" s="944"/>
      <c r="AH113" s="944"/>
      <c r="AI113" s="944"/>
      <c r="AJ113" s="945"/>
      <c r="AK113" s="946">
        <v>32758</v>
      </c>
      <c r="AL113" s="944"/>
      <c r="AM113" s="944"/>
      <c r="AN113" s="944"/>
      <c r="AO113" s="945"/>
      <c r="AP113" s="947">
        <v>1.5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142581</v>
      </c>
      <c r="BR113" s="835"/>
      <c r="BS113" s="835"/>
      <c r="BT113" s="835"/>
      <c r="BU113" s="835"/>
      <c r="BV113" s="835">
        <v>92282</v>
      </c>
      <c r="BW113" s="835"/>
      <c r="BX113" s="835"/>
      <c r="BY113" s="835"/>
      <c r="BZ113" s="835"/>
      <c r="CA113" s="835">
        <v>46349</v>
      </c>
      <c r="CB113" s="835"/>
      <c r="CC113" s="835"/>
      <c r="CD113" s="835"/>
      <c r="CE113" s="835"/>
      <c r="CF113" s="896">
        <v>2.1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414</v>
      </c>
      <c r="DH113" s="798"/>
      <c r="DI113" s="798"/>
      <c r="DJ113" s="798"/>
      <c r="DK113" s="799"/>
      <c r="DL113" s="800" t="s">
        <v>414</v>
      </c>
      <c r="DM113" s="798"/>
      <c r="DN113" s="798"/>
      <c r="DO113" s="798"/>
      <c r="DP113" s="799"/>
      <c r="DQ113" s="800" t="s">
        <v>414</v>
      </c>
      <c r="DR113" s="798"/>
      <c r="DS113" s="798"/>
      <c r="DT113" s="798"/>
      <c r="DU113" s="799"/>
      <c r="DV113" s="845" t="s">
        <v>414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48006</v>
      </c>
      <c r="AB114" s="798"/>
      <c r="AC114" s="798"/>
      <c r="AD114" s="798"/>
      <c r="AE114" s="799"/>
      <c r="AF114" s="800">
        <v>50153</v>
      </c>
      <c r="AG114" s="798"/>
      <c r="AH114" s="798"/>
      <c r="AI114" s="798"/>
      <c r="AJ114" s="799"/>
      <c r="AK114" s="800">
        <v>39034</v>
      </c>
      <c r="AL114" s="798"/>
      <c r="AM114" s="798"/>
      <c r="AN114" s="798"/>
      <c r="AO114" s="799"/>
      <c r="AP114" s="845">
        <v>1.7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1442901</v>
      </c>
      <c r="BR114" s="835"/>
      <c r="BS114" s="835"/>
      <c r="BT114" s="835"/>
      <c r="BU114" s="835"/>
      <c r="BV114" s="835">
        <v>1346239</v>
      </c>
      <c r="BW114" s="835"/>
      <c r="BX114" s="835"/>
      <c r="BY114" s="835"/>
      <c r="BZ114" s="835"/>
      <c r="CA114" s="835">
        <v>1310129</v>
      </c>
      <c r="CB114" s="835"/>
      <c r="CC114" s="835"/>
      <c r="CD114" s="835"/>
      <c r="CE114" s="835"/>
      <c r="CF114" s="896">
        <v>58.4</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414</v>
      </c>
      <c r="DH114" s="798"/>
      <c r="DI114" s="798"/>
      <c r="DJ114" s="798"/>
      <c r="DK114" s="799"/>
      <c r="DL114" s="800" t="s">
        <v>414</v>
      </c>
      <c r="DM114" s="798"/>
      <c r="DN114" s="798"/>
      <c r="DO114" s="798"/>
      <c r="DP114" s="799"/>
      <c r="DQ114" s="800" t="s">
        <v>414</v>
      </c>
      <c r="DR114" s="798"/>
      <c r="DS114" s="798"/>
      <c r="DT114" s="798"/>
      <c r="DU114" s="799"/>
      <c r="DV114" s="845" t="s">
        <v>414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3553</v>
      </c>
      <c r="AB115" s="944"/>
      <c r="AC115" s="944"/>
      <c r="AD115" s="944"/>
      <c r="AE115" s="945"/>
      <c r="AF115" s="946">
        <v>4114</v>
      </c>
      <c r="AG115" s="944"/>
      <c r="AH115" s="944"/>
      <c r="AI115" s="944"/>
      <c r="AJ115" s="945"/>
      <c r="AK115" s="946">
        <v>184</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414</v>
      </c>
      <c r="BR115" s="835"/>
      <c r="BS115" s="835"/>
      <c r="BT115" s="835"/>
      <c r="BU115" s="835"/>
      <c r="BV115" s="835" t="s">
        <v>414</v>
      </c>
      <c r="BW115" s="835"/>
      <c r="BX115" s="835"/>
      <c r="BY115" s="835"/>
      <c r="BZ115" s="835"/>
      <c r="CA115" s="835" t="s">
        <v>414</v>
      </c>
      <c r="CB115" s="835"/>
      <c r="CC115" s="835"/>
      <c r="CD115" s="835"/>
      <c r="CE115" s="835"/>
      <c r="CF115" s="896" t="s">
        <v>414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414</v>
      </c>
      <c r="DH115" s="798"/>
      <c r="DI115" s="798"/>
      <c r="DJ115" s="798"/>
      <c r="DK115" s="799"/>
      <c r="DL115" s="800" t="s">
        <v>414</v>
      </c>
      <c r="DM115" s="798"/>
      <c r="DN115" s="798"/>
      <c r="DO115" s="798"/>
      <c r="DP115" s="799"/>
      <c r="DQ115" s="800" t="s">
        <v>414</v>
      </c>
      <c r="DR115" s="798"/>
      <c r="DS115" s="798"/>
      <c r="DT115" s="798"/>
      <c r="DU115" s="799"/>
      <c r="DV115" s="845" t="s">
        <v>414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v>
      </c>
      <c r="AB116" s="798"/>
      <c r="AC116" s="798"/>
      <c r="AD116" s="798"/>
      <c r="AE116" s="799"/>
      <c r="AF116" s="800">
        <v>123</v>
      </c>
      <c r="AG116" s="798"/>
      <c r="AH116" s="798"/>
      <c r="AI116" s="798"/>
      <c r="AJ116" s="799"/>
      <c r="AK116" s="800">
        <v>138</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414</v>
      </c>
      <c r="BR116" s="835"/>
      <c r="BS116" s="835"/>
      <c r="BT116" s="835"/>
      <c r="BU116" s="835"/>
      <c r="BV116" s="835" t="s">
        <v>414</v>
      </c>
      <c r="BW116" s="835"/>
      <c r="BX116" s="835"/>
      <c r="BY116" s="835"/>
      <c r="BZ116" s="835"/>
      <c r="CA116" s="835" t="s">
        <v>414</v>
      </c>
      <c r="CB116" s="835"/>
      <c r="CC116" s="835"/>
      <c r="CD116" s="835"/>
      <c r="CE116" s="835"/>
      <c r="CF116" s="896" t="s">
        <v>414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414</v>
      </c>
      <c r="DH116" s="798"/>
      <c r="DI116" s="798"/>
      <c r="DJ116" s="798"/>
      <c r="DK116" s="799"/>
      <c r="DL116" s="800" t="s">
        <v>414</v>
      </c>
      <c r="DM116" s="798"/>
      <c r="DN116" s="798"/>
      <c r="DO116" s="798"/>
      <c r="DP116" s="799"/>
      <c r="DQ116" s="800" t="s">
        <v>414</v>
      </c>
      <c r="DR116" s="798"/>
      <c r="DS116" s="798"/>
      <c r="DT116" s="798"/>
      <c r="DU116" s="799"/>
      <c r="DV116" s="845" t="s">
        <v>414</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694661</v>
      </c>
      <c r="AB117" s="930"/>
      <c r="AC117" s="930"/>
      <c r="AD117" s="930"/>
      <c r="AE117" s="931"/>
      <c r="AF117" s="932">
        <v>672394</v>
      </c>
      <c r="AG117" s="930"/>
      <c r="AH117" s="930"/>
      <c r="AI117" s="930"/>
      <c r="AJ117" s="931"/>
      <c r="AK117" s="932">
        <v>659045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7226151</v>
      </c>
      <c r="BR119" s="866"/>
      <c r="BS119" s="866"/>
      <c r="BT119" s="866"/>
      <c r="BU119" s="866"/>
      <c r="BV119" s="866">
        <v>7126728</v>
      </c>
      <c r="BW119" s="866"/>
      <c r="BX119" s="866"/>
      <c r="BY119" s="866"/>
      <c r="BZ119" s="866"/>
      <c r="CA119" s="866">
        <v>7111577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1666957</v>
      </c>
      <c r="BR120" s="863"/>
      <c r="BS120" s="863"/>
      <c r="BT120" s="863"/>
      <c r="BU120" s="863"/>
      <c r="BV120" s="863">
        <v>1970499</v>
      </c>
      <c r="BW120" s="863"/>
      <c r="BX120" s="863"/>
      <c r="BY120" s="863"/>
      <c r="BZ120" s="863"/>
      <c r="CA120" s="863">
        <v>2131062</v>
      </c>
      <c r="CB120" s="863"/>
      <c r="CC120" s="863"/>
      <c r="CD120" s="863"/>
      <c r="CE120" s="863"/>
      <c r="CF120" s="887">
        <v>94.9</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221597</v>
      </c>
      <c r="DH120" s="863"/>
      <c r="DI120" s="863"/>
      <c r="DJ120" s="863"/>
      <c r="DK120" s="863"/>
      <c r="DL120" s="863">
        <v>211783</v>
      </c>
      <c r="DM120" s="863"/>
      <c r="DN120" s="863"/>
      <c r="DO120" s="863"/>
      <c r="DP120" s="863"/>
      <c r="DQ120" s="863">
        <v>219900</v>
      </c>
      <c r="DR120" s="863"/>
      <c r="DS120" s="863"/>
      <c r="DT120" s="863"/>
      <c r="DU120" s="863"/>
      <c r="DV120" s="864">
        <v>9.8000000000000007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68341</v>
      </c>
      <c r="BR121" s="835"/>
      <c r="BS121" s="835"/>
      <c r="BT121" s="835"/>
      <c r="BU121" s="835"/>
      <c r="BV121" s="835">
        <v>60590</v>
      </c>
      <c r="BW121" s="835"/>
      <c r="BX121" s="835"/>
      <c r="BY121" s="835"/>
      <c r="BZ121" s="835"/>
      <c r="CA121" s="835">
        <v>50482</v>
      </c>
      <c r="CB121" s="835"/>
      <c r="CC121" s="835"/>
      <c r="CD121" s="835"/>
      <c r="CE121" s="835"/>
      <c r="CF121" s="896">
        <v>2.2000000000000002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v>31545</v>
      </c>
      <c r="DM121" s="835"/>
      <c r="DN121" s="835"/>
      <c r="DO121" s="835"/>
      <c r="DP121" s="835"/>
      <c r="DQ121" s="835">
        <v>79542</v>
      </c>
      <c r="DR121" s="835"/>
      <c r="DS121" s="835"/>
      <c r="DT121" s="835"/>
      <c r="DU121" s="835"/>
      <c r="DV121" s="812">
        <v>3.5</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4477197</v>
      </c>
      <c r="BR122" s="866"/>
      <c r="BS122" s="866"/>
      <c r="BT122" s="866"/>
      <c r="BU122" s="866"/>
      <c r="BV122" s="866">
        <v>4347698</v>
      </c>
      <c r="BW122" s="866"/>
      <c r="BX122" s="866"/>
      <c r="BY122" s="866"/>
      <c r="BZ122" s="866"/>
      <c r="CA122" s="866">
        <v>4246575</v>
      </c>
      <c r="CB122" s="866"/>
      <c r="CC122" s="866"/>
      <c r="CD122" s="866"/>
      <c r="CE122" s="866"/>
      <c r="CF122" s="867">
        <v>189.2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67666</v>
      </c>
      <c r="DH122" s="835"/>
      <c r="DI122" s="835"/>
      <c r="DJ122" s="835"/>
      <c r="DK122" s="835"/>
      <c r="DL122" s="835">
        <v>65075</v>
      </c>
      <c r="DM122" s="835"/>
      <c r="DN122" s="835"/>
      <c r="DO122" s="835"/>
      <c r="DP122" s="835"/>
      <c r="DQ122" s="835">
        <v>58305</v>
      </c>
      <c r="DR122" s="835"/>
      <c r="DS122" s="835"/>
      <c r="DT122" s="835"/>
      <c r="DU122" s="835"/>
      <c r="DV122" s="812">
        <v>2.6</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6212495</v>
      </c>
      <c r="BR123" s="854"/>
      <c r="BS123" s="854"/>
      <c r="BT123" s="854"/>
      <c r="BU123" s="854"/>
      <c r="BV123" s="854">
        <v>6378787</v>
      </c>
      <c r="BW123" s="854"/>
      <c r="BX123" s="854"/>
      <c r="BY123" s="854"/>
      <c r="BZ123" s="854"/>
      <c r="CA123" s="854">
        <v>6428119</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46.5</v>
      </c>
      <c r="BR124" s="852"/>
      <c r="BS124" s="852"/>
      <c r="BT124" s="852"/>
      <c r="BU124" s="852"/>
      <c r="BV124" s="852">
        <v>32.9</v>
      </c>
      <c r="BW124" s="852"/>
      <c r="BX124" s="852"/>
      <c r="BY124" s="852"/>
      <c r="BZ124" s="852"/>
      <c r="CA124" s="852">
        <v>30.4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3553</v>
      </c>
      <c r="AB126" s="798"/>
      <c r="AC126" s="798"/>
      <c r="AD126" s="798"/>
      <c r="AE126" s="799"/>
      <c r="AF126" s="800">
        <v>4114</v>
      </c>
      <c r="AG126" s="798"/>
      <c r="AH126" s="798"/>
      <c r="AI126" s="798"/>
      <c r="AJ126" s="799"/>
      <c r="AK126" s="800">
        <v>184</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11333</v>
      </c>
      <c r="AB128" s="819"/>
      <c r="AC128" s="819"/>
      <c r="AD128" s="819"/>
      <c r="AE128" s="820"/>
      <c r="AF128" s="821">
        <v>11424</v>
      </c>
      <c r="AG128" s="819"/>
      <c r="AH128" s="819"/>
      <c r="AI128" s="819"/>
      <c r="AJ128" s="820"/>
      <c r="AK128" s="821">
        <v>11465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2688283</v>
      </c>
      <c r="AB129" s="798"/>
      <c r="AC129" s="798"/>
      <c r="AD129" s="798"/>
      <c r="AE129" s="799"/>
      <c r="AF129" s="800">
        <v>2789647</v>
      </c>
      <c r="AG129" s="798"/>
      <c r="AH129" s="798"/>
      <c r="AI129" s="798"/>
      <c r="AJ129" s="799"/>
      <c r="AK129" s="800">
        <v>2747499</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508814</v>
      </c>
      <c r="AB130" s="798"/>
      <c r="AC130" s="798"/>
      <c r="AD130" s="798"/>
      <c r="AE130" s="799"/>
      <c r="AF130" s="800">
        <v>519723</v>
      </c>
      <c r="AG130" s="798"/>
      <c r="AH130" s="798"/>
      <c r="AI130" s="798"/>
      <c r="AJ130" s="799"/>
      <c r="AK130" s="800">
        <v>503028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2179469</v>
      </c>
      <c r="AB131" s="781"/>
      <c r="AC131" s="781"/>
      <c r="AD131" s="781"/>
      <c r="AE131" s="782"/>
      <c r="AF131" s="783">
        <v>2269924</v>
      </c>
      <c r="AG131" s="781"/>
      <c r="AH131" s="781"/>
      <c r="AI131" s="781"/>
      <c r="AJ131" s="782"/>
      <c r="AK131" s="783">
        <v>2244471</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30.4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8.0071797300000007</v>
      </c>
      <c r="AB132" s="761"/>
      <c r="AC132" s="761"/>
      <c r="AD132" s="761"/>
      <c r="AE132" s="762"/>
      <c r="AF132" s="763">
        <v>6.2225431340000004</v>
      </c>
      <c r="AG132" s="761"/>
      <c r="AH132" s="761"/>
      <c r="AI132" s="761"/>
      <c r="AJ132" s="762"/>
      <c r="AK132" s="763">
        <v>6.4403594430000002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10.199999999999999</v>
      </c>
      <c r="AB133" s="740"/>
      <c r="AC133" s="740"/>
      <c r="AD133" s="740"/>
      <c r="AE133" s="741"/>
      <c r="AF133" s="739">
        <v>8.1999999999999993</v>
      </c>
      <c r="AG133" s="740"/>
      <c r="AH133" s="740"/>
      <c r="AI133" s="740"/>
      <c r="AJ133" s="741"/>
      <c r="AK133" s="739">
        <v>6.8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823522</v>
      </c>
      <c r="L9" s="266">
        <v>153156</v>
      </c>
      <c r="M9" s="267">
        <v>134601</v>
      </c>
      <c r="N9" s="268">
        <v>13.8</v>
      </c>
    </row>
    <row r="10" spans="1:16" x14ac:dyDescent="0.15">
      <c r="A10" s="250"/>
      <c r="B10" s="246"/>
      <c r="C10" s="246"/>
      <c r="D10" s="246"/>
      <c r="E10" s="246"/>
      <c r="F10" s="246"/>
      <c r="G10" s="1166" t="s">
        <v>476</v>
      </c>
      <c r="H10" s="1167"/>
      <c r="I10" s="1167"/>
      <c r="J10" s="1168"/>
      <c r="K10" s="269">
        <v>59203</v>
      </c>
      <c r="L10" s="270">
        <v>11010</v>
      </c>
      <c r="M10" s="271">
        <v>15652</v>
      </c>
      <c r="N10" s="272">
        <v>-29.7</v>
      </c>
    </row>
    <row r="11" spans="1:16" ht="13.5" customHeight="1" x14ac:dyDescent="0.15">
      <c r="A11" s="250"/>
      <c r="B11" s="246"/>
      <c r="C11" s="246"/>
      <c r="D11" s="246"/>
      <c r="E11" s="246"/>
      <c r="F11" s="246"/>
      <c r="G11" s="1166" t="s">
        <v>477</v>
      </c>
      <c r="H11" s="1167"/>
      <c r="I11" s="1167"/>
      <c r="J11" s="1168"/>
      <c r="K11" s="269">
        <v>102626</v>
      </c>
      <c r="L11" s="270">
        <v>19086</v>
      </c>
      <c r="M11" s="271">
        <v>22688</v>
      </c>
      <c r="N11" s="272">
        <v>-15.9</v>
      </c>
    </row>
    <row r="12" spans="1:16" ht="13.5" customHeight="1" x14ac:dyDescent="0.15">
      <c r="A12" s="250"/>
      <c r="B12" s="246"/>
      <c r="C12" s="246"/>
      <c r="D12" s="246"/>
      <c r="E12" s="246"/>
      <c r="F12" s="246"/>
      <c r="G12" s="1166" t="s">
        <v>478</v>
      </c>
      <c r="H12" s="1167"/>
      <c r="I12" s="1167"/>
      <c r="J12" s="1168"/>
      <c r="K12" s="269" t="s">
        <v>479</v>
      </c>
      <c r="L12" s="270" t="s">
        <v>479</v>
      </c>
      <c r="M12" s="271">
        <v>3308</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1</v>
      </c>
      <c r="N13" s="272" t="s">
        <v>479</v>
      </c>
    </row>
    <row r="14" spans="1:16" ht="13.5" customHeight="1" x14ac:dyDescent="0.15">
      <c r="A14" s="250"/>
      <c r="B14" s="246"/>
      <c r="C14" s="246"/>
      <c r="D14" s="246"/>
      <c r="E14" s="246"/>
      <c r="F14" s="246"/>
      <c r="G14" s="1166" t="s">
        <v>481</v>
      </c>
      <c r="H14" s="1167"/>
      <c r="I14" s="1167"/>
      <c r="J14" s="1168"/>
      <c r="K14" s="269" t="s">
        <v>479</v>
      </c>
      <c r="L14" s="270" t="s">
        <v>479</v>
      </c>
      <c r="M14" s="271">
        <v>6215</v>
      </c>
      <c r="N14" s="272" t="s">
        <v>479</v>
      </c>
    </row>
    <row r="15" spans="1:16" ht="13.5" customHeight="1" x14ac:dyDescent="0.15">
      <c r="A15" s="250"/>
      <c r="B15" s="246"/>
      <c r="C15" s="246"/>
      <c r="D15" s="246"/>
      <c r="E15" s="246"/>
      <c r="F15" s="246"/>
      <c r="G15" s="1166" t="s">
        <v>482</v>
      </c>
      <c r="H15" s="1167"/>
      <c r="I15" s="1167"/>
      <c r="J15" s="1168"/>
      <c r="K15" s="269">
        <v>20410</v>
      </c>
      <c r="L15" s="270">
        <v>3796</v>
      </c>
      <c r="M15" s="271">
        <v>3213</v>
      </c>
      <c r="N15" s="272">
        <v>18.100000000000001</v>
      </c>
    </row>
    <row r="16" spans="1:16" x14ac:dyDescent="0.15">
      <c r="A16" s="250"/>
      <c r="B16" s="246"/>
      <c r="C16" s="246"/>
      <c r="D16" s="246"/>
      <c r="E16" s="246"/>
      <c r="F16" s="246"/>
      <c r="G16" s="1169" t="s">
        <v>483</v>
      </c>
      <c r="H16" s="1170"/>
      <c r="I16" s="1170"/>
      <c r="J16" s="1171"/>
      <c r="K16" s="270">
        <v>-99052</v>
      </c>
      <c r="L16" s="270">
        <v>-18421</v>
      </c>
      <c r="M16" s="271">
        <v>-15018</v>
      </c>
      <c r="N16" s="272">
        <v>22.7</v>
      </c>
    </row>
    <row r="17" spans="1:16" x14ac:dyDescent="0.15">
      <c r="A17" s="250"/>
      <c r="B17" s="246"/>
      <c r="C17" s="246"/>
      <c r="D17" s="246"/>
      <c r="E17" s="246"/>
      <c r="F17" s="246"/>
      <c r="G17" s="1169" t="s">
        <v>169</v>
      </c>
      <c r="H17" s="1170"/>
      <c r="I17" s="1170"/>
      <c r="J17" s="1171"/>
      <c r="K17" s="270">
        <v>906709</v>
      </c>
      <c r="L17" s="270">
        <v>168627</v>
      </c>
      <c r="M17" s="271">
        <v>170662</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18.78</v>
      </c>
      <c r="L21" s="283">
        <v>15.35</v>
      </c>
      <c r="M21" s="284">
        <v>3.43</v>
      </c>
      <c r="N21" s="251"/>
      <c r="O21" s="285"/>
      <c r="P21" s="281"/>
    </row>
    <row r="22" spans="1:16" s="286" customFormat="1" x14ac:dyDescent="0.15">
      <c r="A22" s="281"/>
      <c r="B22" s="251"/>
      <c r="C22" s="251"/>
      <c r="D22" s="251"/>
      <c r="E22" s="251"/>
      <c r="F22" s="251"/>
      <c r="G22" s="1163" t="s">
        <v>489</v>
      </c>
      <c r="H22" s="1164"/>
      <c r="I22" s="1164"/>
      <c r="J22" s="1165"/>
      <c r="K22" s="287">
        <v>97.5</v>
      </c>
      <c r="L22" s="288">
        <v>96.1</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586931</v>
      </c>
      <c r="L32" s="296">
        <v>109156</v>
      </c>
      <c r="M32" s="297">
        <v>102910</v>
      </c>
      <c r="N32" s="298">
        <v>6.1</v>
      </c>
    </row>
    <row r="33" spans="1:16" ht="13.5" customHeight="1" x14ac:dyDescent="0.15">
      <c r="A33" s="250"/>
      <c r="B33" s="246"/>
      <c r="C33" s="246"/>
      <c r="D33" s="246"/>
      <c r="E33" s="246"/>
      <c r="F33" s="246"/>
      <c r="G33" s="1154" t="s">
        <v>494</v>
      </c>
      <c r="H33" s="1155"/>
      <c r="I33" s="1155"/>
      <c r="J33" s="1156"/>
      <c r="K33" s="296" t="s">
        <v>479</v>
      </c>
      <c r="L33" s="296" t="s">
        <v>479</v>
      </c>
      <c r="M33" s="297">
        <v>73</v>
      </c>
      <c r="N33" s="298" t="s">
        <v>479</v>
      </c>
    </row>
    <row r="34" spans="1:16" ht="27" customHeight="1" x14ac:dyDescent="0.15">
      <c r="A34" s="250"/>
      <c r="B34" s="246"/>
      <c r="C34" s="246"/>
      <c r="D34" s="246"/>
      <c r="E34" s="246"/>
      <c r="F34" s="246"/>
      <c r="G34" s="1154" t="s">
        <v>495</v>
      </c>
      <c r="H34" s="1155"/>
      <c r="I34" s="1155"/>
      <c r="J34" s="1156"/>
      <c r="K34" s="296" t="s">
        <v>479</v>
      </c>
      <c r="L34" s="296" t="s">
        <v>479</v>
      </c>
      <c r="M34" s="297">
        <v>271</v>
      </c>
      <c r="N34" s="298" t="s">
        <v>479</v>
      </c>
    </row>
    <row r="35" spans="1:16" ht="27" customHeight="1" x14ac:dyDescent="0.15">
      <c r="A35" s="250"/>
      <c r="B35" s="246"/>
      <c r="C35" s="246"/>
      <c r="D35" s="246"/>
      <c r="E35" s="246"/>
      <c r="F35" s="246"/>
      <c r="G35" s="1154" t="s">
        <v>496</v>
      </c>
      <c r="H35" s="1155"/>
      <c r="I35" s="1155"/>
      <c r="J35" s="1156"/>
      <c r="K35" s="296">
        <v>32758</v>
      </c>
      <c r="L35" s="296">
        <v>6092</v>
      </c>
      <c r="M35" s="297">
        <v>22640</v>
      </c>
      <c r="N35" s="298">
        <v>-73.099999999999994</v>
      </c>
    </row>
    <row r="36" spans="1:16" ht="27" customHeight="1" x14ac:dyDescent="0.15">
      <c r="A36" s="250"/>
      <c r="B36" s="246"/>
      <c r="C36" s="246"/>
      <c r="D36" s="246"/>
      <c r="E36" s="246"/>
      <c r="F36" s="246"/>
      <c r="G36" s="1154" t="s">
        <v>497</v>
      </c>
      <c r="H36" s="1155"/>
      <c r="I36" s="1155"/>
      <c r="J36" s="1156"/>
      <c r="K36" s="296">
        <v>39034</v>
      </c>
      <c r="L36" s="296">
        <v>7259</v>
      </c>
      <c r="M36" s="297">
        <v>4886</v>
      </c>
      <c r="N36" s="298">
        <v>48.6</v>
      </c>
    </row>
    <row r="37" spans="1:16" ht="13.5" customHeight="1" x14ac:dyDescent="0.15">
      <c r="A37" s="250"/>
      <c r="B37" s="246"/>
      <c r="C37" s="246"/>
      <c r="D37" s="246"/>
      <c r="E37" s="246"/>
      <c r="F37" s="246"/>
      <c r="G37" s="1154" t="s">
        <v>498</v>
      </c>
      <c r="H37" s="1155"/>
      <c r="I37" s="1155"/>
      <c r="J37" s="1156"/>
      <c r="K37" s="296">
        <v>184</v>
      </c>
      <c r="L37" s="296">
        <v>34</v>
      </c>
      <c r="M37" s="297">
        <v>1587</v>
      </c>
      <c r="N37" s="298">
        <v>-97.9</v>
      </c>
    </row>
    <row r="38" spans="1:16" ht="27" customHeight="1" x14ac:dyDescent="0.15">
      <c r="A38" s="250"/>
      <c r="B38" s="246"/>
      <c r="C38" s="246"/>
      <c r="D38" s="246"/>
      <c r="E38" s="246"/>
      <c r="F38" s="246"/>
      <c r="G38" s="1157" t="s">
        <v>499</v>
      </c>
      <c r="H38" s="1158"/>
      <c r="I38" s="1158"/>
      <c r="J38" s="1159"/>
      <c r="K38" s="299">
        <v>138</v>
      </c>
      <c r="L38" s="299">
        <v>26</v>
      </c>
      <c r="M38" s="300">
        <v>17</v>
      </c>
      <c r="N38" s="301">
        <v>52.9</v>
      </c>
      <c r="O38" s="295"/>
    </row>
    <row r="39" spans="1:16" x14ac:dyDescent="0.15">
      <c r="A39" s="250"/>
      <c r="B39" s="246"/>
      <c r="C39" s="246"/>
      <c r="D39" s="246"/>
      <c r="E39" s="246"/>
      <c r="F39" s="246"/>
      <c r="G39" s="1157" t="s">
        <v>500</v>
      </c>
      <c r="H39" s="1158"/>
      <c r="I39" s="1158"/>
      <c r="J39" s="1159"/>
      <c r="K39" s="302">
        <v>-11465</v>
      </c>
      <c r="L39" s="302">
        <v>-2132</v>
      </c>
      <c r="M39" s="303">
        <v>-4567</v>
      </c>
      <c r="N39" s="304">
        <v>-53.3</v>
      </c>
      <c r="O39" s="295"/>
    </row>
    <row r="40" spans="1:16" ht="27" customHeight="1" x14ac:dyDescent="0.15">
      <c r="A40" s="250"/>
      <c r="B40" s="246"/>
      <c r="C40" s="246"/>
      <c r="D40" s="246"/>
      <c r="E40" s="246"/>
      <c r="F40" s="246"/>
      <c r="G40" s="1154" t="s">
        <v>501</v>
      </c>
      <c r="H40" s="1155"/>
      <c r="I40" s="1155"/>
      <c r="J40" s="1156"/>
      <c r="K40" s="302">
        <v>-503028</v>
      </c>
      <c r="L40" s="302">
        <v>-93552</v>
      </c>
      <c r="M40" s="303">
        <v>-91042</v>
      </c>
      <c r="N40" s="304">
        <v>2.8</v>
      </c>
      <c r="O40" s="295"/>
    </row>
    <row r="41" spans="1:16" x14ac:dyDescent="0.15">
      <c r="A41" s="250"/>
      <c r="B41" s="246"/>
      <c r="C41" s="246"/>
      <c r="D41" s="246"/>
      <c r="E41" s="246"/>
      <c r="F41" s="246"/>
      <c r="G41" s="1160" t="s">
        <v>280</v>
      </c>
      <c r="H41" s="1161"/>
      <c r="I41" s="1161"/>
      <c r="J41" s="1162"/>
      <c r="K41" s="296">
        <v>144552</v>
      </c>
      <c r="L41" s="302">
        <v>26883</v>
      </c>
      <c r="M41" s="303">
        <v>36776</v>
      </c>
      <c r="N41" s="304">
        <v>-26.9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284433</v>
      </c>
      <c r="J51" s="322">
        <v>48119</v>
      </c>
      <c r="K51" s="323">
        <v>-7.2</v>
      </c>
      <c r="L51" s="324">
        <v>146641</v>
      </c>
      <c r="M51" s="325">
        <v>0.3</v>
      </c>
      <c r="N51" s="326">
        <v>-7.5</v>
      </c>
    </row>
    <row r="52" spans="1:14" x14ac:dyDescent="0.15">
      <c r="A52" s="250"/>
      <c r="B52" s="246"/>
      <c r="C52" s="246"/>
      <c r="D52" s="246"/>
      <c r="E52" s="246"/>
      <c r="F52" s="246"/>
      <c r="G52" s="327"/>
      <c r="H52" s="328" t="s">
        <v>512</v>
      </c>
      <c r="I52" s="329">
        <v>177959</v>
      </c>
      <c r="J52" s="330">
        <v>30106</v>
      </c>
      <c r="K52" s="331">
        <v>-34.700000000000003</v>
      </c>
      <c r="L52" s="332">
        <v>68142</v>
      </c>
      <c r="M52" s="333">
        <v>-9.6999999999999993</v>
      </c>
      <c r="N52" s="334">
        <v>-25</v>
      </c>
    </row>
    <row r="53" spans="1:14" x14ac:dyDescent="0.15">
      <c r="A53" s="250"/>
      <c r="B53" s="246"/>
      <c r="C53" s="246"/>
      <c r="D53" s="246"/>
      <c r="E53" s="246"/>
      <c r="F53" s="246"/>
      <c r="G53" s="312" t="s">
        <v>513</v>
      </c>
      <c r="H53" s="313"/>
      <c r="I53" s="321">
        <v>425954</v>
      </c>
      <c r="J53" s="322">
        <v>73682</v>
      </c>
      <c r="K53" s="323">
        <v>53.1</v>
      </c>
      <c r="L53" s="324">
        <v>174587</v>
      </c>
      <c r="M53" s="325">
        <v>19.100000000000001</v>
      </c>
      <c r="N53" s="326">
        <v>34</v>
      </c>
    </row>
    <row r="54" spans="1:14" x14ac:dyDescent="0.15">
      <c r="A54" s="250"/>
      <c r="B54" s="246"/>
      <c r="C54" s="246"/>
      <c r="D54" s="246"/>
      <c r="E54" s="246"/>
      <c r="F54" s="246"/>
      <c r="G54" s="327"/>
      <c r="H54" s="328" t="s">
        <v>512</v>
      </c>
      <c r="I54" s="329">
        <v>214689</v>
      </c>
      <c r="J54" s="330">
        <v>37137</v>
      </c>
      <c r="K54" s="331">
        <v>23.4</v>
      </c>
      <c r="L54" s="332">
        <v>79695</v>
      </c>
      <c r="M54" s="333">
        <v>17</v>
      </c>
      <c r="N54" s="334">
        <v>6.4</v>
      </c>
    </row>
    <row r="55" spans="1:14" x14ac:dyDescent="0.15">
      <c r="A55" s="250"/>
      <c r="B55" s="246"/>
      <c r="C55" s="246"/>
      <c r="D55" s="246"/>
      <c r="E55" s="246"/>
      <c r="F55" s="246"/>
      <c r="G55" s="312" t="s">
        <v>514</v>
      </c>
      <c r="H55" s="313"/>
      <c r="I55" s="321">
        <v>727208</v>
      </c>
      <c r="J55" s="322">
        <v>127827</v>
      </c>
      <c r="K55" s="323">
        <v>73.5</v>
      </c>
      <c r="L55" s="324">
        <v>175675</v>
      </c>
      <c r="M55" s="325">
        <v>0.6</v>
      </c>
      <c r="N55" s="326">
        <v>72.900000000000006</v>
      </c>
    </row>
    <row r="56" spans="1:14" x14ac:dyDescent="0.15">
      <c r="A56" s="250"/>
      <c r="B56" s="246"/>
      <c r="C56" s="246"/>
      <c r="D56" s="246"/>
      <c r="E56" s="246"/>
      <c r="F56" s="246"/>
      <c r="G56" s="327"/>
      <c r="H56" s="328" t="s">
        <v>512</v>
      </c>
      <c r="I56" s="329">
        <v>320930</v>
      </c>
      <c r="J56" s="330">
        <v>56412</v>
      </c>
      <c r="K56" s="331">
        <v>51.9</v>
      </c>
      <c r="L56" s="332">
        <v>87698</v>
      </c>
      <c r="M56" s="333">
        <v>10</v>
      </c>
      <c r="N56" s="334">
        <v>41.9</v>
      </c>
    </row>
    <row r="57" spans="1:14" x14ac:dyDescent="0.15">
      <c r="A57" s="250"/>
      <c r="B57" s="246"/>
      <c r="C57" s="246"/>
      <c r="D57" s="246"/>
      <c r="E57" s="246"/>
      <c r="F57" s="246"/>
      <c r="G57" s="312" t="s">
        <v>515</v>
      </c>
      <c r="H57" s="313"/>
      <c r="I57" s="321">
        <v>975360</v>
      </c>
      <c r="J57" s="322">
        <v>176472</v>
      </c>
      <c r="K57" s="323">
        <v>38.1</v>
      </c>
      <c r="L57" s="324">
        <v>162193</v>
      </c>
      <c r="M57" s="325">
        <v>-7.7</v>
      </c>
      <c r="N57" s="326">
        <v>45.8</v>
      </c>
    </row>
    <row r="58" spans="1:14" x14ac:dyDescent="0.15">
      <c r="A58" s="250"/>
      <c r="B58" s="246"/>
      <c r="C58" s="246"/>
      <c r="D58" s="246"/>
      <c r="E58" s="246"/>
      <c r="F58" s="246"/>
      <c r="G58" s="327"/>
      <c r="H58" s="328" t="s">
        <v>512</v>
      </c>
      <c r="I58" s="329">
        <v>411748</v>
      </c>
      <c r="J58" s="330">
        <v>74498</v>
      </c>
      <c r="K58" s="331">
        <v>32.1</v>
      </c>
      <c r="L58" s="332">
        <v>79985</v>
      </c>
      <c r="M58" s="333">
        <v>-8.8000000000000007</v>
      </c>
      <c r="N58" s="334">
        <v>40.9</v>
      </c>
    </row>
    <row r="59" spans="1:14" x14ac:dyDescent="0.15">
      <c r="A59" s="250"/>
      <c r="B59" s="246"/>
      <c r="C59" s="246"/>
      <c r="D59" s="246"/>
      <c r="E59" s="246"/>
      <c r="F59" s="246"/>
      <c r="G59" s="312" t="s">
        <v>516</v>
      </c>
      <c r="H59" s="313"/>
      <c r="I59" s="321">
        <v>794918</v>
      </c>
      <c r="J59" s="322">
        <v>147837</v>
      </c>
      <c r="K59" s="323">
        <v>-16.2</v>
      </c>
      <c r="L59" s="324">
        <v>168868</v>
      </c>
      <c r="M59" s="325">
        <v>4.0999999999999996</v>
      </c>
      <c r="N59" s="326">
        <v>-20.3</v>
      </c>
    </row>
    <row r="60" spans="1:14" x14ac:dyDescent="0.15">
      <c r="A60" s="250"/>
      <c r="B60" s="246"/>
      <c r="C60" s="246"/>
      <c r="D60" s="246"/>
      <c r="E60" s="246"/>
      <c r="F60" s="246"/>
      <c r="G60" s="327"/>
      <c r="H60" s="328" t="s">
        <v>512</v>
      </c>
      <c r="I60" s="335">
        <v>293533</v>
      </c>
      <c r="J60" s="330">
        <v>54590</v>
      </c>
      <c r="K60" s="331">
        <v>-26.7</v>
      </c>
      <c r="L60" s="332">
        <v>79360</v>
      </c>
      <c r="M60" s="333">
        <v>-0.8</v>
      </c>
      <c r="N60" s="334">
        <v>-25.9</v>
      </c>
    </row>
    <row r="61" spans="1:14" x14ac:dyDescent="0.15">
      <c r="A61" s="250"/>
      <c r="B61" s="246"/>
      <c r="C61" s="246"/>
      <c r="D61" s="246"/>
      <c r="E61" s="246"/>
      <c r="F61" s="246"/>
      <c r="G61" s="312" t="s">
        <v>517</v>
      </c>
      <c r="H61" s="336"/>
      <c r="I61" s="337">
        <v>641575</v>
      </c>
      <c r="J61" s="338">
        <v>114787</v>
      </c>
      <c r="K61" s="339">
        <v>28.3</v>
      </c>
      <c r="L61" s="340">
        <v>165593</v>
      </c>
      <c r="M61" s="341">
        <v>3.3</v>
      </c>
      <c r="N61" s="326">
        <v>25</v>
      </c>
    </row>
    <row r="62" spans="1:14" x14ac:dyDescent="0.15">
      <c r="A62" s="250"/>
      <c r="B62" s="246"/>
      <c r="C62" s="246"/>
      <c r="D62" s="246"/>
      <c r="E62" s="246"/>
      <c r="F62" s="246"/>
      <c r="G62" s="327"/>
      <c r="H62" s="328" t="s">
        <v>512</v>
      </c>
      <c r="I62" s="329">
        <v>283772</v>
      </c>
      <c r="J62" s="330">
        <v>50549</v>
      </c>
      <c r="K62" s="331">
        <v>9.1999999999999993</v>
      </c>
      <c r="L62" s="332">
        <v>78976</v>
      </c>
      <c r="M62" s="333">
        <v>1.5</v>
      </c>
      <c r="N62" s="334">
        <v>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34.33</v>
      </c>
      <c r="G47" s="12">
        <v>41.16</v>
      </c>
      <c r="H47" s="12">
        <v>43.76</v>
      </c>
      <c r="I47" s="12">
        <v>47.02</v>
      </c>
      <c r="J47" s="13">
        <v>50.23</v>
      </c>
    </row>
    <row r="48" spans="2:10" ht="57.75" customHeight="1" x14ac:dyDescent="0.15">
      <c r="B48" s="14"/>
      <c r="C48" s="1174" t="s">
        <v>4</v>
      </c>
      <c r="D48" s="1174"/>
      <c r="E48" s="1175"/>
      <c r="F48" s="15">
        <v>6.05</v>
      </c>
      <c r="G48" s="16">
        <v>6.81</v>
      </c>
      <c r="H48" s="16">
        <v>8.1999999999999993</v>
      </c>
      <c r="I48" s="16">
        <v>5.89</v>
      </c>
      <c r="J48" s="17">
        <v>4.96</v>
      </c>
    </row>
    <row r="49" spans="2:10" ht="57.75" customHeight="1" thickBot="1" x14ac:dyDescent="0.2">
      <c r="B49" s="18"/>
      <c r="C49" s="1176" t="s">
        <v>5</v>
      </c>
      <c r="D49" s="1176"/>
      <c r="E49" s="1177"/>
      <c r="F49" s="19">
        <v>1.82</v>
      </c>
      <c r="G49" s="20">
        <v>6.73</v>
      </c>
      <c r="H49" s="20">
        <v>3.44</v>
      </c>
      <c r="I49" s="20">
        <v>4.26</v>
      </c>
      <c r="J49" s="21">
        <v>1.84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2018-10-22T09:52:43Z</cp:lastPrinted>
  <dcterms:created xsi:type="dcterms:W3CDTF">2018-01-24T06:14:27Z</dcterms:created>
  <dcterms:modified xsi:type="dcterms:W3CDTF">2018-11-28T13:15:42Z</dcterms:modified>
</cp:coreProperties>
</file>