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definedNames>
    <definedName name="_xlnm.Print_Area" localSheetId="3">財政比較分析表!$A$1:$AJ$97</definedName>
  </definedNames>
  <calcPr calcId="162913"/>
</workbook>
</file>

<file path=xl/calcChain.xml><?xml version="1.0" encoding="utf-8"?>
<calcChain xmlns="http://schemas.openxmlformats.org/spreadsheetml/2006/main">
  <c r="DB102" i="11" l="1"/>
  <c r="CW102" i="11"/>
  <c r="CR102" i="11"/>
  <c r="AU63" i="11" l="1"/>
  <c r="AP63" i="11"/>
  <c r="AU88" i="11" l="1"/>
  <c r="AP88" i="11"/>
  <c r="AF88" i="11"/>
  <c r="AA81" i="11"/>
  <c r="AA80" i="11"/>
  <c r="AA79" i="11"/>
  <c r="AA78" i="11"/>
  <c r="AA77" i="11"/>
  <c r="AA76" i="11"/>
  <c r="AA73" i="11"/>
  <c r="AA71" i="11"/>
  <c r="AA70" i="11"/>
  <c r="AA69" i="11"/>
  <c r="AA34" i="11" l="1"/>
  <c r="AA33" i="11"/>
  <c r="AA32" i="11"/>
  <c r="AA31" i="11"/>
  <c r="AA30" i="11"/>
  <c r="AA29" i="11"/>
  <c r="AA28" i="11"/>
  <c r="AP23" i="11"/>
  <c r="AA23" i="11"/>
  <c r="AA7" i="11" l="1"/>
  <c r="BG36" i="9" l="1"/>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BE37" i="9"/>
  <c r="AM37" i="9"/>
  <c r="C37" i="9"/>
  <c r="AM36" i="9"/>
  <c r="C36" i="9"/>
  <c r="AM35" i="9"/>
  <c r="CO34" i="9"/>
  <c r="CO35" i="9" s="1"/>
  <c r="CO36" i="9" s="1"/>
  <c r="CO37" i="9" s="1"/>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 r="U34" i="9"/>
  <c r="U35" i="9" s="1"/>
  <c r="U36" i="9" s="1"/>
  <c r="U37" i="9" s="1"/>
  <c r="U38" i="9" s="1"/>
  <c r="U39" i="9" s="1"/>
</calcChain>
</file>

<file path=xl/sharedStrings.xml><?xml version="1.0" encoding="utf-8"?>
<sst xmlns="http://schemas.openxmlformats.org/spreadsheetml/2006/main" count="1125" uniqueCount="578">
  <si>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</si>
  <si>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</si>
  <si>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</si>
  <si>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</si>
  <si>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</si>
  <si>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</si>
  <si>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</si>
  <si>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</si>
  <si>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</si>
  <si>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</si>
  <si>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</si>
  <si>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</si>
  <si>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</si>
  <si>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</si>
  <si>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</si>
  <si>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</si>
  <si>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</si>
  <si>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</si>
  <si>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</si>
  <si>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</si>
  <si>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</si>
  <si>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</si>
  <si>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</si>
  <si>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</si>
  <si>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</si>
  <si>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</si>
  <si>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</si>
  <si>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</si>
  <si>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</si>
  <si>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</si>
  <si>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</si>
  <si>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</si>
  <si>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</si>
  <si>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</si>
  <si>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</si>
  <si>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</si>
  <si>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</si>
  <si>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</si>
  <si>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</si>
  <si>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</si>
  <si>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</si>
  <si>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</si>
  <si>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</si>
  <si>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</si>
  <si>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</si>
  <si>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</si>
  <si>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</si>
  <si>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</si>
  <si>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</si>
  <si>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</si>
  <si>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</si>
  <si>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</si>
  <si>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</si>
  <si>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</si>
  <si>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</si>
  <si>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</si>
  <si>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</si>
  <si>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</si>
  <si>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</si>
  <si>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</si>
  <si>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</si>
  <si>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</si>
  <si>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</si>
  <si>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</si>
  <si>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</si>
  <si>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</si>
  <si>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</si>
  <si>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</si>
  <si>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</si>
  <si>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</si>
  <si>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</si>
  <si>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</si>
  <si>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</si>
  <si>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</si>
  <si>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</si>
  <si>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</si>
  <si>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</si>
  <si>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</si>
  <si>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</si>
  <si>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</si>
  <si>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</si>
  <si>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</si>
  <si>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四万十町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</si>
  <si>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</si>
  <si>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</si>
  <si>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</si>
  <si>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</si>
  <si>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</si>
  <si>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</si>
  <si>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</si>
  <si>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</si>
  <si>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</si>
  <si>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</si>
  <si>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</si>
  <si>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</si>
  <si>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</si>
  <si>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</si>
  <si>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</si>
  <si>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</si>
  <si>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</si>
  <si>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</si>
  <si>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</si>
  <si>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</si>
  <si>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</si>
  <si>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</si>
  <si>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</si>
  <si>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</si>
  <si>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</si>
  <si>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</si>
  <si>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</si>
  <si>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</si>
  <si>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</si>
  <si>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</si>
  <si>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</si>
  <si>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</si>
  <si>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</si>
  <si>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</si>
  <si>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</si>
  <si>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</si>
  <si>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</si>
  <si>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</si>
  <si>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</si>
  <si>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</si>
  <si>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</si>
  <si>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</si>
  <si>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</si>
  <si>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</si>
  <si>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</si>
  <si>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</si>
  <si>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</si>
  <si>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</si>
  <si>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</si>
  <si>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</si>
  <si>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</si>
  <si>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</si>
  <si>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</si>
  <si>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</si>
  <si>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</si>
  <si>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</si>
  <si>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</si>
  <si>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</si>
  <si>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</si>
  <si>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</si>
  <si>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</si>
  <si>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</si>
  <si>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</si>
  <si>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</si>
  <si>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</si>
  <si>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</si>
  <si>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</si>
  <si>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</si>
  <si>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</si>
  <si>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</si>
  <si>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</si>
  <si>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</si>
  <si>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</si>
  <si>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</si>
  <si>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</si>
  <si>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</si>
  <si>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</si>
  <si>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</si>
  <si>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</si>
  <si>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</si>
  <si>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</si>
  <si>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</si>
  <si>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</si>
  <si>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</si>
  <si>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</si>
  <si>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</si>
  <si>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</si>
  <si>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</si>
  <si>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</si>
  <si>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</si>
  <si>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</si>
  <si>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</si>
  <si>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</si>
  <si>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</si>
  <si>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</si>
  <si>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</si>
  <si>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</si>
  <si>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</si>
  <si>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</si>
  <si>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</si>
  <si>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</si>
  <si>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</si>
  <si>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</si>
  <si>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</si>
  <si>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</si>
  <si>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</si>
  <si>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</si>
  <si>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</si>
  <si>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</si>
  <si>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</si>
  <si>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</si>
  <si>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</si>
  <si>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</si>
  <si>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</si>
  <si>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</si>
  <si>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高知県四万十町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</si>
  <si>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</si>
  <si>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</si>
  <si>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</si>
  <si>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</si>
  <si>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</si>
  <si>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</si>
  <si>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</si>
  <si>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</si>
  <si>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</si>
  <si>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</si>
  <si>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</si>
  <si>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</si>
  <si>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</si>
  <si>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</si>
  <si>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</si>
  <si>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</si>
  <si>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</si>
  <si>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</si>
  <si>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</si>
  <si>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</si>
  <si>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</si>
  <si>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</si>
  <si>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</si>
  <si>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</si>
  <si>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</si>
  <si>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</si>
  <si>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</si>
  <si>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</si>
  <si>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</si>
  <si>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</si>
  <si>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</si>
  <si>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</si>
  <si>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</si>
  <si>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</si>
  <si>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</si>
  <si>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</si>
  <si>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</si>
  <si>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</si>
  <si>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</si>
  <si>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</si>
  <si>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</si>
  <si>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</si>
  <si>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</si>
  <si>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</si>
  <si>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</si>
  <si>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</si>
  <si>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</si>
  <si>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</si>
  <si>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</si>
  <si>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</si>
  <si>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</si>
  <si>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</si>
  <si>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</si>
  <si>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</si>
  <si>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</si>
  <si>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</si>
  <si>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</si>
  <si>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</si>
  <si>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</si>
  <si>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</si>
  <si>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</si>
  <si>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</si>
  <si>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</si>
  <si>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</si>
  <si>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</si>
  <si>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</si>
  <si>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</si>
  <si>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</si>
  <si>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</si>
  <si>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</si>
  <si>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</si>
  <si>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</si>
  <si>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</si>
  <si>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</si>
  <si>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</si>
  <si>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</si>
  <si>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</si>
  <si>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</si>
  <si>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</si>
  <si>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</si>
  <si>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</si>
  <si>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</si>
  <si>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</si>
  <si>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</si>
  <si>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</si>
  <si>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</si>
  <si>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</si>
  <si>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</si>
  <si>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</si>
  <si>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</si>
  <si>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</si>
  <si>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</si>
  <si>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</si>
  <si>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</si>
  <si>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</si>
  <si>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</si>
  <si>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</si>
  <si>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</si>
  <si>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</si>
  <si>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</si>
  <si>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</si>
  <si>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</si>
  <si>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</si>
  <si>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</si>
  <si>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</si>
  <si>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</si>
  <si>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</si>
  <si>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</si>
  <si>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</si>
  <si>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</si>
  <si>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</si>
  <si>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</si>
  <si>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</si>
  <si>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</si>
  <si>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</si>
  <si>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</si>
  <si>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</si>
  <si>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</si>
  <si>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</si>
  <si>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</si>
  <si>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</si>
  <si>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</si>
  <si>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</si>
  <si>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</si>
  <si>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</si>
  <si>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</si>
  <si>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</si>
  <si>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</si>
  <si>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</si>
  <si>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</si>
  <si>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</si>
  <si>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</si>
  <si>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</si>
  <si>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</si>
  <si>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</si>
  <si>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</si>
  <si>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</si>
  <si>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</si>
  <si>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</si>
  <si>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</si>
  <si>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</si>
  <si>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</si>
  <si>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</si>
  <si>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</si>
  <si>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</si>
  <si>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</si>
  <si>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</si>
  <si>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</si>
  <si>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</si>
  <si>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高知県四万十町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</si>
  <si>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</si>
  <si>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</si>
  <si>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</si>
  <si>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</si>
  <si>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</si>
  <si>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</si>
  <si>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</si>
  <si>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</si>
  <si>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</si>
  <si>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</si>
  <si>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</si>
  <si>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</si>
  <si>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</si>
  <si>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</si>
  <si>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</si>
  <si>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</si>
  <si>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</si>
  <si>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</si>
  <si>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</si>
  <si>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</si>
  <si>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</si>
  <si>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</si>
  <si>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</si>
  <si>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</si>
  <si>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</si>
  <si>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</si>
  <si>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</si>
  <si>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</si>
  <si>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</si>
  <si>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</si>
  <si>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</si>
  <si>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</si>
  <si>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</si>
  <si>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</si>
  <si>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</si>
  <si>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国民健康保険大正診療所特別会計</t>
    <phoneticPr fontId="5"/>
  </si>
  <si>
    <t>国民健康保険十和診療所特別会計</t>
    <phoneticPr fontId="5"/>
  </si>
  <si>
    <t>大道へき地診療所特別会計</t>
    <phoneticPr fontId="5"/>
  </si>
  <si>
    <t>後期高齢者医療事業特別会計</t>
    <phoneticPr fontId="5"/>
  </si>
  <si>
    <t>介護保険事業特別会計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</si>
  <si>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</si>
  <si>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</si>
  <si>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</si>
  <si>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</si>
  <si>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</si>
  <si>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</si>
  <si>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</si>
  <si>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</si>
  <si>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</si>
  <si>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</si>
  <si>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</si>
  <si>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</si>
  <si>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</si>
  <si>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</si>
  <si>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</si>
  <si>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</si>
  <si>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</si>
  <si>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</si>
  <si>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</si>
  <si>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</si>
  <si>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</si>
  <si>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</si>
  <si>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</si>
  <si>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</si>
  <si>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</si>
  <si>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</si>
  <si>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</si>
  <si>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</si>
  <si>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</si>
  <si>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</si>
  <si>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</si>
  <si>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</si>
  <si>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</si>
  <si>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</si>
  <si>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</si>
  <si>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</si>
  <si>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</si>
  <si>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</si>
  <si>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</si>
  <si>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</si>
  <si>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</si>
  <si>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</si>
  <si>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</si>
  <si>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</si>
  <si>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</si>
  <si>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</si>
  <si>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</si>
  <si>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</si>
  <si>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</si>
  <si>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</si>
  <si>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</si>
  <si>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</si>
  <si>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</si>
  <si>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</si>
  <si>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</si>
  <si>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</si>
  <si>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</si>
  <si>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</si>
  <si>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</si>
  <si>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</si>
  <si>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</si>
  <si>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</si>
  <si>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</si>
  <si>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</si>
  <si>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</si>
  <si>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</si>
  <si>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</si>
  <si>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</si>
  <si>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</si>
  <si>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</si>
  <si>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</si>
  <si>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</si>
  <si>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</si>
  <si>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</si>
  <si>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</si>
  <si>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</si>
  <si>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</si>
  <si>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</si>
  <si>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</si>
  <si>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</si>
  <si>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</si>
  <si>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</si>
  <si>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</si>
  <si>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</si>
  <si>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</si>
  <si>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</si>
  <si>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</si>
  <si>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</si>
  <si>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</si>
  <si>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</si>
  <si>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</si>
  <si>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</si>
  <si>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</si>
  <si>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</si>
  <si>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</si>
  <si>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</si>
  <si>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</si>
  <si>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</si>
  <si>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</si>
  <si>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</si>
  <si>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</si>
  <si>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</si>
  <si>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</si>
  <si>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</si>
  <si>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</si>
  <si>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</si>
  <si>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</si>
  <si>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</si>
  <si>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</si>
  <si>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</si>
  <si>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</si>
  <si>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</si>
  <si>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</si>
  <si>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</si>
  <si>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</si>
  <si>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</si>
  <si>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</si>
  <si>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</si>
  <si>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</si>
  <si>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</si>
  <si>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</si>
  <si>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</si>
  <si>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</si>
  <si>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</si>
  <si>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</si>
  <si>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</si>
  <si>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</si>
  <si>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</si>
  <si>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</si>
  <si>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</si>
  <si>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</si>
  <si>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</si>
  <si>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</si>
  <si>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</si>
  <si>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</si>
  <si>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</si>
  <si>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</si>
  <si>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</si>
  <si>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</si>
  <si>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</si>
  <si>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</si>
  <si>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0.83</t>
  </si>
  <si>
    <t>▲ 1.72</t>
  </si>
  <si>
    <t>一般会計</t>
  </si>
  <si>
    <t>水道事業会計</t>
  </si>
  <si>
    <t>国民健康保険事業特別会計</t>
  </si>
  <si>
    <t>介護保険事業特別会計</t>
  </si>
  <si>
    <t>国民健康保険十和診療所特別会計</t>
  </si>
  <si>
    <t>後期高齢者医療事業特別会計</t>
  </si>
  <si>
    <t>国民健康保険大正診療所特別会計</t>
  </si>
  <si>
    <t>大道へき地診療所特別会計</t>
  </si>
  <si>
    <t>その他会計（赤字）</t>
  </si>
  <si>
    <t>その他会計（黒字）</t>
  </si>
  <si>
    <t>高幡消防組合（一般会計）</t>
    <rPh sb="0" eb="2">
      <t>コウバン</t>
    </rPh>
    <rPh sb="2" eb="4">
      <t>ショウボウ</t>
    </rPh>
    <rPh sb="4" eb="6">
      <t>クミアイ</t>
    </rPh>
    <rPh sb="7" eb="9">
      <t>イッパン</t>
    </rPh>
    <rPh sb="9" eb="11">
      <t>カイケイ</t>
    </rPh>
    <phoneticPr fontId="24"/>
  </si>
  <si>
    <t>こうち人づくり広域連合（一般会計）</t>
    <rPh sb="3" eb="4">
      <t>ヒト</t>
    </rPh>
    <rPh sb="7" eb="9">
      <t>コウイキ</t>
    </rPh>
    <rPh sb="9" eb="11">
      <t>レンゴウ</t>
    </rPh>
    <rPh sb="12" eb="14">
      <t>イッパン</t>
    </rPh>
    <rPh sb="14" eb="16">
      <t>カイケイ</t>
    </rPh>
    <phoneticPr fontId="24"/>
  </si>
  <si>
    <t>高知県広域食肉センター事務組合（一般会計）</t>
  </si>
  <si>
    <t>高知県市町村総合事務組合（一般会計）</t>
    <rPh sb="0" eb="3">
      <t>コウチケン</t>
    </rPh>
    <rPh sb="3" eb="6">
      <t>シチョウソン</t>
    </rPh>
    <rPh sb="6" eb="8">
      <t>ソウゴウ</t>
    </rPh>
    <rPh sb="8" eb="10">
      <t>ジム</t>
    </rPh>
    <rPh sb="10" eb="12">
      <t>クミアイ</t>
    </rPh>
    <phoneticPr fontId="24"/>
  </si>
  <si>
    <t>高知県市町村総合事務組合（交通災害共済事業特別会計）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4"/>
  </si>
  <si>
    <t>高知県市町村総合事務組合（会館建設事業特別会計）</t>
    <rPh sb="13" eb="15">
      <t>カイカン</t>
    </rPh>
    <rPh sb="15" eb="17">
      <t>ケンセツ</t>
    </rPh>
    <rPh sb="17" eb="19">
      <t>ジギョウ</t>
    </rPh>
    <rPh sb="19" eb="21">
      <t>トクベツ</t>
    </rPh>
    <rPh sb="21" eb="23">
      <t>カイケイ</t>
    </rPh>
    <phoneticPr fontId="24"/>
  </si>
  <si>
    <t>高幡広域市町村圏事務組合（一般会計）</t>
  </si>
  <si>
    <t>高幡広域市町村圏事務組合（滞納整理事業特別会計）</t>
  </si>
  <si>
    <t>高幡障害者支援施設組合（一般会計）</t>
  </si>
  <si>
    <t>高幡西部特別養護老人ホーム組合（一般会計）</t>
  </si>
  <si>
    <t>高幡西部特別養護老人ホーム組合（窪川荘会計）</t>
  </si>
  <si>
    <t>高幡西部特別養護老人ホーム組合（四万十荘会計）</t>
  </si>
  <si>
    <t>高知県後期高齢者医療広域連合（一般会計）</t>
  </si>
  <si>
    <t>高知県後期高齢者医療広域連合（後期高齢者医療特別会計）</t>
  </si>
  <si>
    <t>公益財団法人四万十公社</t>
    <rPh sb="0" eb="2">
      <t>コウエキ</t>
    </rPh>
    <rPh sb="2" eb="4">
      <t>ザイダン</t>
    </rPh>
    <rPh sb="4" eb="6">
      <t>ホウジン</t>
    </rPh>
    <rPh sb="6" eb="9">
      <t>シマント</t>
    </rPh>
    <rPh sb="9" eb="11">
      <t>コウシャ</t>
    </rPh>
    <phoneticPr fontId="24"/>
  </si>
  <si>
    <t>株式会社あぐり窪川</t>
    <rPh sb="0" eb="4">
      <t>カブシキガイシャ</t>
    </rPh>
    <rPh sb="7" eb="9">
      <t>クボカワ</t>
    </rPh>
    <phoneticPr fontId="24"/>
  </si>
  <si>
    <t>営農支援センター四万十株式会社</t>
    <rPh sb="0" eb="2">
      <t>エイノウ</t>
    </rPh>
    <rPh sb="2" eb="4">
      <t>シエン</t>
    </rPh>
    <rPh sb="8" eb="11">
      <t>シマント</t>
    </rPh>
    <rPh sb="11" eb="15">
      <t>カブシキガイシャ</t>
    </rPh>
    <phoneticPr fontId="24"/>
  </si>
  <si>
    <t>四万十町森林組合</t>
    <rPh sb="0" eb="4">
      <t>シマントチョウ</t>
    </rPh>
    <rPh sb="4" eb="6">
      <t>シンリン</t>
    </rPh>
    <rPh sb="6" eb="8">
      <t>クミアイ</t>
    </rPh>
    <phoneticPr fontId="24"/>
  </si>
  <si>
    <t>地方債残高＝起債前借分除く</t>
    <phoneticPr fontId="2"/>
  </si>
  <si>
    <t>-</t>
    <phoneticPr fontId="2"/>
  </si>
  <si>
    <t>H27末～地方債残高ゼロ</t>
    <rPh sb="3" eb="4">
      <t>マツ</t>
    </rPh>
    <rPh sb="5" eb="7">
      <t>チホウ</t>
    </rPh>
    <rPh sb="7" eb="8">
      <t>サイ</t>
    </rPh>
    <rPh sb="8" eb="10">
      <t>ザンダカ</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</si>
  <si>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</si>
  <si>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</si>
  <si>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</si>
  <si>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</si>
  <si>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</si>
  <si>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</si>
  <si>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</si>
  <si>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</si>
  <si>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</si>
  <si>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</si>
  <si>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</si>
  <si>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</si>
  <si>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</si>
  <si>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平成28年度分については現在整備中ですが、平成27年度分では将来負担比率・有形固定資産減価償却率ともに類似団体平均値より低い水準にあります。
　また、将来負担比率について、充当可能財源等が将来負担額を上回り比率が算定されなかったため、この項目の値も算定されておりません。
　有形固定資産減価償却率については全体では低い水準にありますが、施設分類ごとに見ると高い水準にある施設もありますので、今後の推移にも注視し、公共施設等総合管理計画に基づき老朽化対策などにも取り組んでいく必要があります。</t>
    <phoneticPr fontId="5"/>
  </si>
  <si>
    <t>　平成28年度末における地方債現在高は昨年度より8億円余り減少するなど、実質公債費比率・将来負担比率とも年々低下し、いずれも類似団体と比較して低い水準で推移しています。（平成27・28年度の将来負担比率はマイナスとなり、比率は算定されていません。）
　これは、普通交付税への算入率が高い町債（過疎対策事業債や合併特例債などのいわゆる「有利な起債」）の借入れにより実質的な負担を抑制していることや、ふるさと納税制度の活用等により将来負担比率への充当可能財源である積立基金の積み増しなどを行っているためで、今後も一定の低下が見込まれ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</si>
</sst>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extLst xmlns:c16r2="http://schemas.microsoft.com/office/drawing/2015/06/chart">
            <c:ext xmlns:c16="http://schemas.microsoft.com/office/drawing/2014/chart" uri="{C3380CC4-5D6E-409C-BE32-E72D297353CC}">
              <c16:uniqueId val="{00000000-8FB8-4761-B7D7-5AE6790497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181649</c:v>
                </c:pt>
                <c:pt idx="1">
                  <c:v>363021</c:v>
                </c:pt>
                <c:pt idx="2">
                  <c:v>140785</c:v>
                </c:pt>
                <c:pt idx="3">
                  <c:v>139545</c:v>
                </c:pt>
                <c:pt idx="4">
                  <c:v>129974</c:v>
                </c:pt>
              </c:numCache>
            </c:numRef>
          </c:val>
          <c:smooth val="0"/>
          <c:extLst xmlns:c16r2="http://schemas.microsoft.com/office/drawing/2015/06/chart">
            <c:ext xmlns:c16="http://schemas.microsoft.com/office/drawing/2014/chart" uri="{C3380CC4-5D6E-409C-BE32-E72D297353CC}">
              <c16:uniqueId val="{00000001-8FB8-4761-B7D7-5AE6790497AA}"/>
            </c:ext>
          </c:extLst>
        </c:ser>
        <c:dLbls>
          <c:showLegendKey val="0"/>
          <c:showVal val="0"/>
          <c:showCatName val="0"/>
          <c:showSerName val="0"/>
          <c:showPercent val="0"/>
          <c:showBubbleSize val="0"/>
        </c:dLbls>
        <c:marker val="1"/>
        <c:smooth val="0"/>
        <c:axId val="39364096"/>
        <c:axId val="39366016"/>
      </c:lineChart>
      <c:catAx>
        <c:axId val="39364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66016"/>
        <c:crosses val="autoZero"/>
        <c:auto val="1"/>
        <c:lblAlgn val="ctr"/>
        <c:lblOffset val="100"/>
        <c:tickLblSkip val="1"/>
        <c:tickMarkSkip val="1"/>
        <c:noMultiLvlLbl val="0"/>
      </c:catAx>
      <c:valAx>
        <c:axId val="3936601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6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5.22</c:v>
                </c:pt>
                <c:pt idx="1">
                  <c:v>4.5999999999999996</c:v>
                </c:pt>
                <c:pt idx="2">
                  <c:v>6.77</c:v>
                </c:pt>
                <c:pt idx="3">
                  <c:v>4.8600000000000003</c:v>
                </c:pt>
                <c:pt idx="4">
                  <c:v>5.69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24.43</c:v>
                </c:pt>
                <c:pt idx="1">
                  <c:v>27.01</c:v>
                </c:pt>
                <c:pt idx="2">
                  <c:v>30.39</c:v>
                </c:pt>
                <c:pt idx="3">
                  <c:v>34</c:v>
                </c:pt>
                <c:pt idx="4">
                  <c:v>38.14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812032"/>
        <c:axId val="118814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-0.83</c:v>
                </c:pt>
                <c:pt idx="1">
                  <c:v>1.86</c:v>
                </c:pt>
                <c:pt idx="2">
                  <c:v>3.41</c:v>
                </c:pt>
                <c:pt idx="3">
                  <c:v>-1.72</c:v>
                </c:pt>
                <c:pt idx="4">
                  <c:v>2.57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812032"/>
        <c:axId val="118814208"/>
      </c:lineChart>
      <c:catAx>
        <c:axId val="11881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814208"/>
        <c:crosses val="autoZero"/>
        <c:auto val="1"/>
        <c:lblAlgn val="ctr"/>
        <c:lblOffset val="100"/>
        <c:tickLblSkip val="1"/>
        <c:tickMarkSkip val="1"/>
        <c:noMultiLvlLbl val="0"/>
      </c:catAx>
      <c:valAx>
        <c:axId val="11881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1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大道へき地診療所特別会計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国民健康保険大正診療所特別会計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国民健康保険十和診療所特別会計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0.05</c:v>
                </c:pt>
                <c:pt idx="4">
                  <c:v>#N/A</c:v>
                </c:pt>
                <c:pt idx="5">
                  <c:v>0.03</c:v>
                </c:pt>
                <c:pt idx="6">
                  <c:v>#N/A</c:v>
                </c:pt>
                <c:pt idx="7">
                  <c:v>0.01</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0.45</c:v>
                </c:pt>
                <c:pt idx="4">
                  <c:v>#N/A</c:v>
                </c:pt>
                <c:pt idx="5">
                  <c:v>0.4</c:v>
                </c:pt>
                <c:pt idx="6">
                  <c:v>#N/A</c:v>
                </c:pt>
                <c:pt idx="7">
                  <c:v>0.51</c:v>
                </c:pt>
                <c:pt idx="8">
                  <c:v>#N/A</c:v>
                </c:pt>
                <c:pt idx="9">
                  <c:v>1.38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0.32</c:v>
                </c:pt>
                <c:pt idx="2">
                  <c:v>#N/A</c:v>
                </c:pt>
                <c:pt idx="3">
                  <c:v>0.36</c:v>
                </c:pt>
                <c:pt idx="4">
                  <c:v>#N/A</c:v>
                </c:pt>
                <c:pt idx="5">
                  <c:v>0.44</c:v>
                </c:pt>
                <c:pt idx="6">
                  <c:v>#N/A</c:v>
                </c:pt>
                <c:pt idx="7">
                  <c:v>1.07</c:v>
                </c:pt>
                <c:pt idx="8">
                  <c:v>#N/A</c:v>
                </c:pt>
                <c:pt idx="9">
                  <c:v>1.77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3.85</c:v>
                </c:pt>
                <c:pt idx="2">
                  <c:v>#N/A</c:v>
                </c:pt>
                <c:pt idx="3">
                  <c:v>3.62</c:v>
                </c:pt>
                <c:pt idx="4">
                  <c:v>#N/A</c:v>
                </c:pt>
                <c:pt idx="5">
                  <c:v>3.67</c:v>
                </c:pt>
                <c:pt idx="6">
                  <c:v>#N/A</c:v>
                </c:pt>
                <c:pt idx="7">
                  <c:v>3.67</c:v>
                </c:pt>
                <c:pt idx="8">
                  <c:v>#N/A</c:v>
                </c:pt>
                <c:pt idx="9">
                  <c:v>4.2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5.22</c:v>
                </c:pt>
                <c:pt idx="2">
                  <c:v>#N/A</c:v>
                </c:pt>
                <c:pt idx="3">
                  <c:v>4.5999999999999996</c:v>
                </c:pt>
                <c:pt idx="4">
                  <c:v>#N/A</c:v>
                </c:pt>
                <c:pt idx="5">
                  <c:v>6.77</c:v>
                </c:pt>
                <c:pt idx="6">
                  <c:v>#N/A</c:v>
                </c:pt>
                <c:pt idx="7">
                  <c:v>4.8600000000000003</c:v>
                </c:pt>
                <c:pt idx="8">
                  <c:v>#N/A</c:v>
                </c:pt>
                <c:pt idx="9">
                  <c:v>5.69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256576"/>
        <c:axId val="119258112"/>
      </c:barChart>
      <c:catAx>
        <c:axId val="11925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58112"/>
        <c:crosses val="autoZero"/>
        <c:auto val="1"/>
        <c:lblAlgn val="ctr"/>
        <c:lblOffset val="100"/>
        <c:tickLblSkip val="1"/>
        <c:tickMarkSkip val="1"/>
        <c:noMultiLvlLbl val="0"/>
      </c:catAx>
      <c:valAx>
        <c:axId val="11925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56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1786</c:v>
                </c:pt>
                <c:pt idx="5">
                  <c:v>1926</c:v>
                </c:pt>
                <c:pt idx="8">
                  <c:v>1920</c:v>
                </c:pt>
                <c:pt idx="11">
                  <c:v>1905</c:v>
                </c:pt>
                <c:pt idx="14">
                  <c:v>1864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4</c:v>
                </c:pt>
                <c:pt idx="6">
                  <c:v>4</c:v>
                </c:pt>
                <c:pt idx="9">
                  <c:v>3</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243</c:v>
                </c:pt>
                <c:pt idx="3">
                  <c:v>263</c:v>
                </c:pt>
                <c:pt idx="6">
                  <c:v>223</c:v>
                </c:pt>
                <c:pt idx="9">
                  <c:v>230</c:v>
                </c:pt>
                <c:pt idx="12">
                  <c:v>235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2193</c:v>
                </c:pt>
                <c:pt idx="3">
                  <c:v>2322</c:v>
                </c:pt>
                <c:pt idx="6">
                  <c:v>2257</c:v>
                </c:pt>
                <c:pt idx="9">
                  <c:v>2248</c:v>
                </c:pt>
                <c:pt idx="12">
                  <c:v>2206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390976"/>
        <c:axId val="119392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657</c:v>
                </c:pt>
                <c:pt idx="2">
                  <c:v>#N/A</c:v>
                </c:pt>
                <c:pt idx="3">
                  <c:v>#N/A</c:v>
                </c:pt>
                <c:pt idx="4">
                  <c:v>667</c:v>
                </c:pt>
                <c:pt idx="5">
                  <c:v>#N/A</c:v>
                </c:pt>
                <c:pt idx="6">
                  <c:v>#N/A</c:v>
                </c:pt>
                <c:pt idx="7">
                  <c:v>568</c:v>
                </c:pt>
                <c:pt idx="8">
                  <c:v>#N/A</c:v>
                </c:pt>
                <c:pt idx="9">
                  <c:v>#N/A</c:v>
                </c:pt>
                <c:pt idx="10">
                  <c:v>579</c:v>
                </c:pt>
                <c:pt idx="11">
                  <c:v>#N/A</c:v>
                </c:pt>
                <c:pt idx="12">
                  <c:v>#N/A</c:v>
                </c:pt>
                <c:pt idx="13">
                  <c:v>580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390976"/>
        <c:axId val="119392896"/>
      </c:lineChart>
      <c:catAx>
        <c:axId val="11939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92896"/>
        <c:crosses val="autoZero"/>
        <c:auto val="1"/>
        <c:lblAlgn val="ctr"/>
        <c:lblOffset val="100"/>
        <c:tickLblSkip val="1"/>
        <c:tickMarkSkip val="1"/>
        <c:noMultiLvlLbl val="0"/>
      </c:catAx>
      <c:valAx>
        <c:axId val="11939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9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16491</c:v>
                </c:pt>
                <c:pt idx="5">
                  <c:v>17944</c:v>
                </c:pt>
                <c:pt idx="8">
                  <c:v>17462</c:v>
                </c:pt>
                <c:pt idx="11">
                  <c:v>17025</c:v>
                </c:pt>
                <c:pt idx="14">
                  <c:v>16924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680</c:v>
                </c:pt>
                <c:pt idx="5">
                  <c:v>658</c:v>
                </c:pt>
                <c:pt idx="8">
                  <c:v>687</c:v>
                </c:pt>
                <c:pt idx="11">
                  <c:v>713</c:v>
                </c:pt>
                <c:pt idx="14">
                  <c:v>718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6068</c:v>
                </c:pt>
                <c:pt idx="5">
                  <c:v>6431</c:v>
                </c:pt>
                <c:pt idx="8">
                  <c:v>6692</c:v>
                </c:pt>
                <c:pt idx="11">
                  <c:v>7783</c:v>
                </c:pt>
                <c:pt idx="14">
                  <c:v>8385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2836</c:v>
                </c:pt>
                <c:pt idx="3">
                  <c:v>2506</c:v>
                </c:pt>
                <c:pt idx="6">
                  <c:v>2412</c:v>
                </c:pt>
                <c:pt idx="9">
                  <c:v>2197</c:v>
                </c:pt>
                <c:pt idx="12">
                  <c:v>2103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c:v>
                </c:pt>
                <c:pt idx="3">
                  <c:v>18</c:v>
                </c:pt>
                <c:pt idx="6">
                  <c:v>15</c:v>
                </c:pt>
                <c:pt idx="9">
                  <c:v>13</c:v>
                </c:pt>
                <c:pt idx="12">
                  <c:v>11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2988</c:v>
                </c:pt>
                <c:pt idx="3">
                  <c:v>3010</c:v>
                </c:pt>
                <c:pt idx="6">
                  <c:v>3062</c:v>
                </c:pt>
                <c:pt idx="9">
                  <c:v>3090</c:v>
                </c:pt>
                <c:pt idx="12">
                  <c:v>2997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c:v>
                </c:pt>
                <c:pt idx="3">
                  <c:v>19</c:v>
                </c:pt>
                <c:pt idx="6">
                  <c:v>16</c:v>
                </c:pt>
                <c:pt idx="9">
                  <c:v>14</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19817</c:v>
                </c:pt>
                <c:pt idx="3">
                  <c:v>21766</c:v>
                </c:pt>
                <c:pt idx="6">
                  <c:v>20953</c:v>
                </c:pt>
                <c:pt idx="9">
                  <c:v>20041</c:v>
                </c:pt>
                <c:pt idx="12">
                  <c:v>19629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491968"/>
        <c:axId val="119494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2444</c:v>
                </c:pt>
                <c:pt idx="2">
                  <c:v>#N/A</c:v>
                </c:pt>
                <c:pt idx="3">
                  <c:v>#N/A</c:v>
                </c:pt>
                <c:pt idx="4">
                  <c:v>2285</c:v>
                </c:pt>
                <c:pt idx="5">
                  <c:v>#N/A</c:v>
                </c:pt>
                <c:pt idx="6">
                  <c:v>#N/A</c:v>
                </c:pt>
                <c:pt idx="7">
                  <c:v>1618</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491968"/>
        <c:axId val="119494144"/>
      </c:lineChart>
      <c:catAx>
        <c:axId val="11949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494144"/>
        <c:crosses val="autoZero"/>
        <c:auto val="1"/>
        <c:lblAlgn val="ctr"/>
        <c:lblOffset val="100"/>
        <c:tickLblSkip val="1"/>
        <c:tickMarkSkip val="1"/>
        <c:noMultiLvlLbl val="0"/>
      </c:catAx>
      <c:valAx>
        <c:axId val="11949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9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{D91228E4-D0F6-4CFA-AA5A-6673D042A2ED}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958-4FB4-A4A8-D55DD3BC524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{A1BB08C6-A135-45C2-8E92-47C8E0D9690A}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958-4FB4-A4A8-D55DD3BC524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{EB3BBAAD-C874-4C7C-9A5A-2DCA83C04FFD}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958-4FB4-A4A8-D55DD3BC524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{AC913AA1-3F4C-43A8-B23B-2E24066DB2BE}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958-4FB4-A4A8-D55DD3BC524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{A5966FB0-E039-49E1-A781-06986368360E}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958-4FB4-A4A8-D55DD3BC52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1958-4FB4-A4A8-D55DD3BC524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{851B6BC3-0FD8-479C-9331-76288AF2FAB8}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958-4FB4-A4A8-D55DD3BC524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{DE5F201E-3148-41C8-B5BB-5CE6A4C84601}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958-4FB4-A4A8-D55DD3BC524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{05E72CD4-550B-4FA7-B0B4-4B024FB71A07}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958-4FB4-A4A8-D55DD3BC5246}"/>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{ED587CF2-AA2D-46FF-B018-D1715090A10E}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958-4FB4-A4A8-D55DD3BC524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{0BF41E87-2C4A-4C1E-94F2-78074F09D983}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958-4FB4-A4A8-D55DD3BC52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xmlns:c16r2="http://schemas.microsoft.com/office/drawing/2015/06/chart">
            <c:ext xmlns:c16="http://schemas.microsoft.com/office/drawing/2014/chart" uri="{C3380CC4-5D6E-409C-BE32-E72D297353CC}">
              <c16:uniqueId val="{0000000B-1958-4FB4-A4A8-D55DD3BC5246}"/>
            </c:ext>
          </c:extLst>
        </c:ser>
        <c:dLbls>
          <c:showLegendKey val="0"/>
          <c:showVal val="0"/>
          <c:showCatName val="0"/>
          <c:showSerName val="0"/>
          <c:showPercent val="0"/>
          <c:showBubbleSize val="0"/>
        </c:dLbls>
        <c:axId val="119767424"/>
        <c:axId val="119769344"/>
      </c:scatterChart>
      <c:valAx>
        <c:axId val="119767424"/>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769344"/>
        <c:crosses val="autoZero"/>
        <c:crossBetween val="midCat"/>
      </c:valAx>
      <c:valAx>
        <c:axId val="119769344"/>
        <c:scaling>
          <c:orientation val="minMax"/>
          <c:max val="44.7"/>
          <c:min val="2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767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{C6ED7C55-18DB-48D7-B8C8-82DB61820277}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7D7-47BB-BB47-0AF4BF4BC94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{573BBF81-2A63-48E1-B9C3-73BF12509ECA}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7D7-47BB-BB47-0AF4BF4BC94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{22670F6E-E33E-4EC0-859E-24DD7154B1DC}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7D7-47BB-BB47-0AF4BF4BC94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{EDC75D8A-6B2A-472B-86D8-7AF524AE18DC}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7D7-47BB-BB47-0AF4BF4BC94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{C4CF26DD-9805-494C-884E-0E59AD769320}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7D7-47BB-BB47-0AF4BF4BC9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9.6999999999999993</c:v>
                </c:pt>
                <c:pt idx="2">
                  <c:v>8.6</c:v>
                </c:pt>
                <c:pt idx="3">
                  <c:v>8.3000000000000007</c:v>
                </c:pt>
                <c:pt idx="4">
                  <c:v>8</c:v>
                </c:pt>
              </c:numCache>
            </c:numRef>
          </c:xVal>
          <c:yVal>
            <c:numRef>
              <c:f>公会計指標分析・財政指標組合せ分析表!$K$73:$O$73</c:f>
              <c:numCache>
                <c:formatCode>#,##0.0;"▲ "#,##0.0</c:formatCode>
                <c:ptCount val="5"/>
                <c:pt idx="0">
                  <c:v>33.200000000000003</c:v>
                </c:pt>
                <c:pt idx="1">
                  <c:v>31.2</c:v>
                </c:pt>
                <c:pt idx="2">
                  <c:v>22.6</c:v>
                </c:pt>
              </c:numCache>
            </c:numRef>
          </c:yVal>
          <c:smooth val="0"/>
          <c:extLst xmlns:c16r2="http://schemas.microsoft.com/office/drawing/2015/06/chart">
            <c:ext xmlns:c16="http://schemas.microsoft.com/office/drawing/2014/chart" uri="{C3380CC4-5D6E-409C-BE32-E72D297353CC}">
              <c16:uniqueId val="{00000005-87D7-47BB-BB47-0AF4BF4BC94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{07DBD36B-1DD4-4C05-BBC7-B35FB77C49E5}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7D7-47BB-BB47-0AF4BF4BC94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{19F07149-FBCF-4958-BA0E-33F8E7C352C1}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7D7-47BB-BB47-0AF4BF4BC94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{691C4F76-754F-431F-9268-4802969D9EFC}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7D7-47BB-BB47-0AF4BF4BC94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{5E7FC035-72BA-4D2F-8CEF-FCD51E67ABDA}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7D7-47BB-BB47-0AF4BF4BC94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{E1FAFCFD-2863-4D19-8419-3780BD8B9519}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7D7-47BB-BB47-0AF4BF4BC9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24</c:v>
                </c:pt>
              </c:numCache>
            </c:numRef>
          </c:yVal>
          <c:smooth val="0"/>
          <c:extLst xmlns:c16r2="http://schemas.microsoft.com/office/drawing/2015/06/chart">
            <c:ext xmlns:c16="http://schemas.microsoft.com/office/drawing/2014/chart" uri="{C3380CC4-5D6E-409C-BE32-E72D297353CC}">
              <c16:uniqueId val="{0000000B-87D7-47BB-BB47-0AF4BF4BC946}"/>
            </c:ext>
          </c:extLst>
        </c:ser>
        <c:dLbls>
          <c:showLegendKey val="0"/>
          <c:showVal val="0"/>
          <c:showCatName val="0"/>
          <c:showSerName val="0"/>
          <c:showPercent val="0"/>
          <c:showBubbleSize val="0"/>
        </c:dLbls>
        <c:axId val="119947648"/>
        <c:axId val="119949568"/>
      </c:scatterChart>
      <c:valAx>
        <c:axId val="119947648"/>
        <c:scaling>
          <c:orientation val="minMax"/>
          <c:max val="13.7"/>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949568"/>
        <c:crosses val="autoZero"/>
        <c:crossBetween val="midCat"/>
      </c:valAx>
      <c:valAx>
        <c:axId val="119949568"/>
        <c:scaling>
          <c:orientation val="minMax"/>
          <c:max val="8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947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　前年度と比較して、</a:t>
          </a:r>
          <a:r>
            <a:rPr lang="ja-JP" altLang="ja-JP" sz="1050">
              <a:solidFill>
                <a:schemeClr val="dk1"/>
              </a:solidFill>
              <a:effectLst/>
              <a:latin typeface="+mn-ea"/>
              <a:ea typeface="+mn-ea"/>
              <a:cs typeface="+mn-cs"/>
            </a:rPr>
            <a:t>「元利償還金等</a:t>
          </a:r>
          <a:r>
            <a:rPr lang="en-US" altLang="ja-JP" sz="1050">
              <a:solidFill>
                <a:schemeClr val="dk1"/>
              </a:solidFill>
              <a:effectLst/>
              <a:latin typeface="+mn-ea"/>
              <a:ea typeface="+mn-ea"/>
              <a:cs typeface="+mn-cs"/>
            </a:rPr>
            <a:t>(A)</a:t>
          </a:r>
          <a:r>
            <a:rPr lang="ja-JP" altLang="ja-JP" sz="1050">
              <a:solidFill>
                <a:schemeClr val="dk1"/>
              </a:solidFill>
              <a:effectLst/>
              <a:latin typeface="+mn-ea"/>
              <a:ea typeface="+mn-ea"/>
              <a:cs typeface="+mn-cs"/>
            </a:rPr>
            <a:t>」</a:t>
          </a:r>
          <a:r>
            <a:rPr lang="ja-JP" altLang="en-US" sz="1050">
              <a:solidFill>
                <a:schemeClr val="dk1"/>
              </a:solidFill>
              <a:effectLst/>
              <a:latin typeface="+mn-ea"/>
              <a:ea typeface="+mn-ea"/>
              <a:cs typeface="+mn-cs"/>
            </a:rPr>
            <a:t>のうち、元利償還金が</a:t>
          </a:r>
          <a:r>
            <a:rPr lang="en-US" altLang="ja-JP" sz="1050">
              <a:solidFill>
                <a:schemeClr val="dk1"/>
              </a:solidFill>
              <a:effectLst/>
              <a:latin typeface="+mn-ea"/>
              <a:ea typeface="+mn-ea"/>
              <a:cs typeface="+mn-cs"/>
            </a:rPr>
            <a:t>42</a:t>
          </a:r>
          <a:r>
            <a:rPr lang="ja-JP" altLang="en-US" sz="1050">
              <a:solidFill>
                <a:schemeClr val="dk1"/>
              </a:solidFill>
              <a:effectLst/>
              <a:latin typeface="+mn-ea"/>
              <a:ea typeface="+mn-ea"/>
              <a:cs typeface="+mn-cs"/>
            </a:rPr>
            <a:t>百万円減少しましたが、同じく</a:t>
          </a:r>
          <a:r>
            <a:rPr lang="ja-JP" altLang="ja-JP" sz="1050">
              <a:solidFill>
                <a:schemeClr val="dk1"/>
              </a:solidFill>
              <a:effectLst/>
              <a:latin typeface="+mn-ea"/>
              <a:ea typeface="+mn-ea"/>
              <a:cs typeface="+mn-cs"/>
            </a:rPr>
            <a:t>「算入公債費等</a:t>
          </a:r>
          <a:r>
            <a:rPr lang="en-US" altLang="ja-JP" sz="1050">
              <a:solidFill>
                <a:schemeClr val="dk1"/>
              </a:solidFill>
              <a:effectLst/>
              <a:latin typeface="+mn-ea"/>
              <a:ea typeface="+mn-ea"/>
              <a:cs typeface="+mn-cs"/>
            </a:rPr>
            <a:t>(B)</a:t>
          </a:r>
          <a:r>
            <a:rPr lang="ja-JP" altLang="ja-JP" sz="1050">
              <a:solidFill>
                <a:schemeClr val="dk1"/>
              </a:solidFill>
              <a:effectLst/>
              <a:latin typeface="+mn-ea"/>
              <a:ea typeface="+mn-ea"/>
              <a:cs typeface="+mn-cs"/>
            </a:rPr>
            <a:t>」</a:t>
          </a:r>
          <a:r>
            <a:rPr lang="ja-JP" altLang="en-US" sz="1050">
              <a:solidFill>
                <a:schemeClr val="dk1"/>
              </a:solidFill>
              <a:effectLst/>
              <a:latin typeface="+mn-ea"/>
              <a:ea typeface="+mn-ea"/>
              <a:cs typeface="+mn-cs"/>
            </a:rPr>
            <a:t>についても</a:t>
          </a:r>
          <a:r>
            <a:rPr lang="en-US" altLang="ja-JP" sz="1050">
              <a:solidFill>
                <a:schemeClr val="dk1"/>
              </a:solidFill>
              <a:effectLst/>
              <a:latin typeface="+mn-ea"/>
              <a:ea typeface="+mn-ea"/>
              <a:cs typeface="+mn-cs"/>
            </a:rPr>
            <a:t>41</a:t>
          </a:r>
          <a:r>
            <a:rPr lang="ja-JP" altLang="en-US" sz="1050">
              <a:solidFill>
                <a:schemeClr val="dk1"/>
              </a:solidFill>
              <a:effectLst/>
              <a:latin typeface="+mn-ea"/>
              <a:ea typeface="+mn-ea"/>
              <a:cs typeface="+mn-cs"/>
            </a:rPr>
            <a:t>百万円減少したため、分子は前年度並みとなりました。なお、分子の額は平成</a:t>
          </a:r>
          <a:r>
            <a:rPr lang="en-US" altLang="ja-JP" sz="1050">
              <a:solidFill>
                <a:schemeClr val="dk1"/>
              </a:solidFill>
              <a:effectLst/>
              <a:latin typeface="+mn-ea"/>
              <a:ea typeface="+mn-ea"/>
              <a:cs typeface="+mn-cs"/>
            </a:rPr>
            <a:t>26</a:t>
          </a:r>
          <a:r>
            <a:rPr lang="ja-JP" altLang="en-US" sz="1050">
              <a:solidFill>
                <a:schemeClr val="dk1"/>
              </a:solidFill>
              <a:effectLst/>
              <a:latin typeface="+mn-ea"/>
              <a:ea typeface="+mn-ea"/>
              <a:cs typeface="+mn-cs"/>
            </a:rPr>
            <a:t>年度以降、同水準で推移しています。</a:t>
          </a:r>
          <a:endParaRPr lang="en-US" altLang="ja-JP" sz="1050">
            <a:solidFill>
              <a:schemeClr val="dk1"/>
            </a:solidFill>
            <a:effectLst/>
            <a:latin typeface="+mn-ea"/>
            <a:ea typeface="+mn-ea"/>
            <a:cs typeface="+mn-cs"/>
          </a:endParaRPr>
        </a:p>
        <a:p>
          <a:pPr eaLnBrk="1" fontAlgn="auto" latinLnBrk="0" hangingPunct="1"/>
          <a:r>
            <a:rPr lang="ja-JP" altLang="en-US" sz="1050">
              <a:solidFill>
                <a:schemeClr val="dk1"/>
              </a:solidFill>
              <a:effectLst/>
              <a:latin typeface="+mn-ea"/>
              <a:ea typeface="+mn-ea"/>
              <a:cs typeface="+mn-cs"/>
            </a:rPr>
            <a:t>　一方、普通交付税等（標準財政規模）の減少等により、分母が前年度から</a:t>
          </a:r>
          <a:r>
            <a:rPr lang="en-US" altLang="ja-JP" sz="1050">
              <a:solidFill>
                <a:schemeClr val="dk1"/>
              </a:solidFill>
              <a:effectLst/>
              <a:latin typeface="+mn-ea"/>
              <a:ea typeface="+mn-ea"/>
              <a:cs typeface="+mn-cs"/>
            </a:rPr>
            <a:t>2</a:t>
          </a:r>
          <a:r>
            <a:rPr lang="ja-JP" altLang="en-US" sz="1050">
              <a:solidFill>
                <a:schemeClr val="dk1"/>
              </a:solidFill>
              <a:effectLst/>
              <a:latin typeface="+mn-ea"/>
              <a:ea typeface="+mn-ea"/>
              <a:cs typeface="+mn-cs"/>
            </a:rPr>
            <a:t>億</a:t>
          </a:r>
          <a:r>
            <a:rPr lang="en-US" altLang="ja-JP" sz="1050">
              <a:solidFill>
                <a:schemeClr val="dk1"/>
              </a:solidFill>
              <a:effectLst/>
              <a:latin typeface="+mn-ea"/>
              <a:ea typeface="+mn-ea"/>
              <a:cs typeface="+mn-cs"/>
            </a:rPr>
            <a:t>56</a:t>
          </a:r>
          <a:r>
            <a:rPr lang="ja-JP" altLang="en-US" sz="1050">
              <a:solidFill>
                <a:schemeClr val="dk1"/>
              </a:solidFill>
              <a:effectLst/>
              <a:latin typeface="+mn-ea"/>
              <a:ea typeface="+mn-ea"/>
              <a:cs typeface="+mn-cs"/>
            </a:rPr>
            <a:t>百万円余り減少したため、平成</a:t>
          </a:r>
          <a:r>
            <a:rPr lang="en-US" altLang="ja-JP" sz="1050">
              <a:solidFill>
                <a:schemeClr val="dk1"/>
              </a:solidFill>
              <a:effectLst/>
              <a:latin typeface="+mn-ea"/>
              <a:ea typeface="+mn-ea"/>
              <a:cs typeface="+mn-cs"/>
            </a:rPr>
            <a:t>28</a:t>
          </a:r>
          <a:r>
            <a:rPr lang="ja-JP" altLang="en-US" sz="1050">
              <a:solidFill>
                <a:schemeClr val="dk1"/>
              </a:solidFill>
              <a:effectLst/>
              <a:latin typeface="+mn-ea"/>
              <a:ea typeface="+mn-ea"/>
              <a:cs typeface="+mn-cs"/>
            </a:rPr>
            <a:t>年度の単年度比率は</a:t>
          </a:r>
          <a:r>
            <a:rPr lang="en-US" altLang="ja-JP" sz="1050">
              <a:solidFill>
                <a:schemeClr val="dk1"/>
              </a:solidFill>
              <a:effectLst/>
              <a:latin typeface="+mn-ea"/>
              <a:ea typeface="+mn-ea"/>
              <a:cs typeface="+mn-cs"/>
            </a:rPr>
            <a:t>0</a:t>
          </a:r>
          <a:r>
            <a:rPr lang="ja-JP" altLang="en-US" sz="1050">
              <a:solidFill>
                <a:schemeClr val="dk1"/>
              </a:solidFill>
              <a:effectLst/>
              <a:latin typeface="+mn-ea"/>
              <a:ea typeface="+mn-ea"/>
              <a:cs typeface="+mn-cs"/>
            </a:rPr>
            <a:t>．</a:t>
          </a:r>
          <a:r>
            <a:rPr lang="en-US" altLang="ja-JP" sz="1050">
              <a:solidFill>
                <a:schemeClr val="dk1"/>
              </a:solidFill>
              <a:effectLst/>
              <a:latin typeface="+mn-ea"/>
              <a:ea typeface="+mn-ea"/>
              <a:cs typeface="+mn-cs"/>
            </a:rPr>
            <a:t>3</a:t>
          </a:r>
          <a:r>
            <a:rPr lang="ja-JP" altLang="en-US" sz="1050">
              <a:solidFill>
                <a:schemeClr val="dk1"/>
              </a:solidFill>
              <a:effectLst/>
              <a:latin typeface="+mn-ea"/>
              <a:ea typeface="+mn-ea"/>
              <a:cs typeface="+mn-cs"/>
            </a:rPr>
            <a:t>ポイント増加したものの、</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ヵ年平均では、平成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年度の単年度比率を上回っていた平成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年度の比率が算定の基礎から外れたため、前年度から</a:t>
          </a:r>
          <a:r>
            <a:rPr kumimoji="1" lang="en-US" altLang="ja-JP" sz="1050">
              <a:solidFill>
                <a:schemeClr val="dk1"/>
              </a:solidFill>
              <a:effectLst/>
              <a:latin typeface="+mn-lt"/>
              <a:ea typeface="+mn-ea"/>
              <a:cs typeface="+mn-cs"/>
            </a:rPr>
            <a:t>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ポイント減少し</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0</a:t>
          </a:r>
          <a:r>
            <a:rPr kumimoji="1" lang="ja-JP" altLang="ja-JP" sz="1050">
              <a:solidFill>
                <a:schemeClr val="dk1"/>
              </a:solidFill>
              <a:effectLst/>
              <a:latin typeface="+mn-lt"/>
              <a:ea typeface="+mn-ea"/>
              <a:cs typeface="+mn-cs"/>
            </a:rPr>
            <a:t>％となりました。</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将来負担</a:t>
          </a:r>
          <a:r>
            <a:rPr kumimoji="1" lang="ja-JP" altLang="ja-JP" sz="1050">
              <a:solidFill>
                <a:schemeClr val="dk1"/>
              </a:solidFill>
              <a:effectLst/>
              <a:latin typeface="+mn-lt"/>
              <a:ea typeface="+mn-ea"/>
              <a:cs typeface="+mn-cs"/>
            </a:rPr>
            <a:t>比率と同様に、現時点では適正な水準にあると言えますが、今後も地方債残高の推移や公債費の動向等に十分注視しながら、繰上償還等も含め高水準にある公債費の抑制に努めていく必要があります。</a:t>
          </a:r>
          <a:endParaRPr lang="ja-JP" altLang="ja-JP" sz="1050">
            <a:effectLst/>
          </a:endParaRPr>
        </a:p>
        <a:p>
          <a:endParaRPr lang="en-US" altLang="ja-JP" sz="700">
            <a:solidFill>
              <a:schemeClr val="dk1"/>
            </a:solidFill>
            <a:effectLst/>
            <a:latin typeface="+mn-lt"/>
            <a:ea typeface="+mn-ea"/>
            <a:cs typeface="+mn-cs"/>
          </a:endParaRPr>
        </a:p>
        <a:p>
          <a:r>
            <a:rPr lang="en-US" altLang="ja-JP" sz="700">
              <a:solidFill>
                <a:schemeClr val="dk1"/>
              </a:solidFill>
              <a:effectLst/>
              <a:latin typeface="+mn-lt"/>
              <a:ea typeface="+mn-ea"/>
              <a:cs typeface="+mn-cs"/>
            </a:rPr>
            <a:t>&lt;</a:t>
          </a:r>
          <a:r>
            <a:rPr lang="ja-JP" altLang="en-US" sz="700">
              <a:solidFill>
                <a:schemeClr val="dk1"/>
              </a:solidFill>
              <a:effectLst/>
              <a:latin typeface="+mn-lt"/>
              <a:ea typeface="+mn-ea"/>
              <a:cs typeface="+mn-cs"/>
            </a:rPr>
            <a:t>用語説明</a:t>
          </a:r>
          <a:r>
            <a:rPr lang="en-US" altLang="ja-JP" sz="700">
              <a:solidFill>
                <a:schemeClr val="dk1"/>
              </a:solidFill>
              <a:effectLst/>
              <a:latin typeface="+mn-lt"/>
              <a:ea typeface="+mn-ea"/>
              <a:cs typeface="+mn-cs"/>
            </a:rPr>
            <a:t>&gt;</a:t>
          </a:r>
        </a:p>
        <a:p>
          <a:r>
            <a:rPr lang="ja-JP" altLang="en-US" sz="700">
              <a:solidFill>
                <a:schemeClr val="dk1"/>
              </a:solidFill>
              <a:effectLst/>
              <a:latin typeface="+mn-lt"/>
              <a:ea typeface="+mn-ea"/>
              <a:cs typeface="+mn-cs"/>
            </a:rPr>
            <a:t>　・</a:t>
          </a:r>
          <a:r>
            <a:rPr lang="ja-JP" altLang="ja-JP" sz="700">
              <a:solidFill>
                <a:schemeClr val="dk1"/>
              </a:solidFill>
              <a:effectLst/>
              <a:latin typeface="+mn-lt"/>
              <a:ea typeface="+mn-ea"/>
              <a:cs typeface="+mn-cs"/>
            </a:rPr>
            <a:t>元利償還金等</a:t>
          </a:r>
          <a:r>
            <a:rPr lang="en-US" altLang="ja-JP" sz="700">
              <a:solidFill>
                <a:schemeClr val="dk1"/>
              </a:solidFill>
              <a:effectLst/>
              <a:latin typeface="+mn-lt"/>
              <a:ea typeface="+mn-ea"/>
              <a:cs typeface="+mn-cs"/>
            </a:rPr>
            <a:t>(A)</a:t>
          </a:r>
          <a:r>
            <a:rPr lang="en-US" altLang="ja-JP" sz="700" baseline="0">
              <a:solidFill>
                <a:schemeClr val="dk1"/>
              </a:solidFill>
              <a:effectLst/>
              <a:latin typeface="+mn-lt"/>
              <a:ea typeface="+mn-ea"/>
              <a:cs typeface="+mn-cs"/>
            </a:rPr>
            <a:t> … </a:t>
          </a:r>
          <a:r>
            <a:rPr lang="ja-JP" altLang="ja-JP" sz="700">
              <a:solidFill>
                <a:schemeClr val="dk1"/>
              </a:solidFill>
              <a:effectLst/>
              <a:latin typeface="+mn-lt"/>
              <a:ea typeface="+mn-ea"/>
              <a:cs typeface="+mn-cs"/>
            </a:rPr>
            <a:t>元利及び準元利償還金の計</a:t>
          </a:r>
          <a:endParaRPr lang="en-US" altLang="ja-JP" sz="700">
            <a:solidFill>
              <a:schemeClr val="dk1"/>
            </a:solidFill>
            <a:effectLst/>
            <a:latin typeface="+mn-lt"/>
            <a:ea typeface="+mn-ea"/>
            <a:cs typeface="+mn-cs"/>
          </a:endParaRPr>
        </a:p>
        <a:p>
          <a:r>
            <a:rPr kumimoji="1" lang="ja-JP" altLang="en-US" sz="700">
              <a:solidFill>
                <a:schemeClr val="dk1"/>
              </a:solidFill>
              <a:effectLst/>
              <a:latin typeface="+mn-lt"/>
              <a:ea typeface="+mn-ea"/>
              <a:cs typeface="+mn-cs"/>
            </a:rPr>
            <a:t>　・</a:t>
          </a:r>
          <a:r>
            <a:rPr lang="ja-JP" altLang="ja-JP" sz="700">
              <a:solidFill>
                <a:schemeClr val="dk1"/>
              </a:solidFill>
              <a:effectLst/>
              <a:latin typeface="+mn-lt"/>
              <a:ea typeface="+mn-ea"/>
              <a:cs typeface="+mn-cs"/>
            </a:rPr>
            <a:t>算入公債費等</a:t>
          </a:r>
          <a:r>
            <a:rPr lang="en-US" altLang="ja-JP" sz="700">
              <a:solidFill>
                <a:schemeClr val="dk1"/>
              </a:solidFill>
              <a:effectLst/>
              <a:latin typeface="+mn-lt"/>
              <a:ea typeface="+mn-ea"/>
              <a:cs typeface="+mn-cs"/>
            </a:rPr>
            <a:t>(B) … </a:t>
          </a:r>
          <a:r>
            <a:rPr lang="ja-JP" altLang="ja-JP" sz="700">
              <a:solidFill>
                <a:schemeClr val="dk1"/>
              </a:solidFill>
              <a:effectLst/>
              <a:latin typeface="+mn-lt"/>
              <a:ea typeface="+mn-ea"/>
              <a:cs typeface="+mn-cs"/>
            </a:rPr>
            <a:t>元利償還金に充てた特定財源や交付税に算入される元利償還金等の計</a:t>
          </a:r>
          <a:endParaRPr kumimoji="1" lang="en-US" altLang="ja-JP" sz="7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地方債残高や退職手当負担見込額等の減少により「将来負担額</a:t>
          </a:r>
          <a:r>
            <a:rPr lang="en-US" altLang="ja-JP" sz="1100">
              <a:solidFill>
                <a:sysClr val="windowText" lastClr="000000"/>
              </a:solidFill>
              <a:effectLst/>
              <a:latin typeface="+mn-ea"/>
              <a:ea typeface="+mn-ea"/>
              <a:cs typeface="+mn-cs"/>
            </a:rPr>
            <a:t>(A)</a:t>
          </a:r>
          <a:r>
            <a:rPr lang="ja-JP" altLang="ja-JP" sz="1100">
              <a:solidFill>
                <a:sysClr val="windowText" lastClr="000000"/>
              </a:solidFill>
              <a:effectLst/>
              <a:latin typeface="+mn-ea"/>
              <a:ea typeface="+mn-ea"/>
              <a:cs typeface="+mn-cs"/>
            </a:rPr>
            <a:t>」が</a:t>
          </a:r>
          <a:r>
            <a:rPr kumimoji="1" lang="ja-JP" altLang="ja-JP" sz="1100">
              <a:solidFill>
                <a:sysClr val="windowText" lastClr="000000"/>
              </a:solidFill>
              <a:effectLst/>
              <a:latin typeface="+mn-ea"/>
              <a:ea typeface="+mn-ea"/>
              <a:cs typeface="+mn-cs"/>
            </a:rPr>
            <a:t>減少する一方で、ふるさと納税の増加等による充当可能基金等の増加により</a:t>
          </a:r>
          <a:r>
            <a:rPr lang="ja-JP" altLang="ja-JP" sz="1100">
              <a:solidFill>
                <a:sysClr val="windowText" lastClr="000000"/>
              </a:solidFill>
              <a:effectLst/>
              <a:latin typeface="+mn-ea"/>
              <a:ea typeface="+mn-ea"/>
              <a:cs typeface="+mn-cs"/>
            </a:rPr>
            <a:t>「充当可能財源等</a:t>
          </a:r>
          <a:r>
            <a:rPr lang="en-US" altLang="ja-JP" sz="1100">
              <a:solidFill>
                <a:sysClr val="windowText" lastClr="000000"/>
              </a:solidFill>
              <a:effectLst/>
              <a:latin typeface="+mn-ea"/>
              <a:ea typeface="+mn-ea"/>
              <a:cs typeface="+mn-cs"/>
            </a:rPr>
            <a:t>(B)</a:t>
          </a:r>
          <a:r>
            <a:rPr lang="ja-JP" altLang="ja-JP" sz="1100">
              <a:solidFill>
                <a:sysClr val="windowText" lastClr="000000"/>
              </a:solidFill>
              <a:effectLst/>
              <a:latin typeface="+mn-ea"/>
              <a:ea typeface="+mn-ea"/>
              <a:cs typeface="+mn-cs"/>
            </a:rPr>
            <a:t>」が増加し、</a:t>
          </a:r>
          <a:r>
            <a:rPr kumimoji="1" lang="ja-JP" altLang="ja-JP" sz="1100">
              <a:solidFill>
                <a:sysClr val="windowText" lastClr="000000"/>
              </a:solidFill>
              <a:effectLst/>
              <a:latin typeface="+mn-ea"/>
              <a:ea typeface="+mn-ea"/>
              <a:cs typeface="+mn-cs"/>
            </a:rPr>
            <a:t>充当可能財源等</a:t>
          </a:r>
          <a:r>
            <a:rPr lang="en-US" altLang="ja-JP" sz="1100">
              <a:solidFill>
                <a:sysClr val="windowText" lastClr="000000"/>
              </a:solidFill>
              <a:effectLst/>
              <a:latin typeface="+mn-ea"/>
              <a:ea typeface="+mn-ea"/>
              <a:cs typeface="+mn-cs"/>
            </a:rPr>
            <a:t>(B)</a:t>
          </a:r>
          <a:r>
            <a:rPr kumimoji="1" lang="ja-JP" altLang="ja-JP" sz="1100">
              <a:solidFill>
                <a:sysClr val="windowText" lastClr="000000"/>
              </a:solidFill>
              <a:effectLst/>
              <a:latin typeface="+mn-ea"/>
              <a:ea typeface="+mn-ea"/>
              <a:cs typeface="+mn-cs"/>
            </a:rPr>
            <a:t>が将来負担額</a:t>
          </a:r>
          <a:r>
            <a:rPr lang="en-US" altLang="ja-JP" sz="1100">
              <a:solidFill>
                <a:sysClr val="windowText" lastClr="000000"/>
              </a:solidFill>
              <a:effectLst/>
              <a:latin typeface="+mn-ea"/>
              <a:ea typeface="+mn-ea"/>
              <a:cs typeface="+mn-cs"/>
            </a:rPr>
            <a:t>(A)</a:t>
          </a:r>
          <a:r>
            <a:rPr kumimoji="1" lang="ja-JP" altLang="ja-JP" sz="1100">
              <a:solidFill>
                <a:sysClr val="windowText" lastClr="000000"/>
              </a:solidFill>
              <a:effectLst/>
              <a:latin typeface="+mn-ea"/>
              <a:ea typeface="+mn-ea"/>
              <a:cs typeface="+mn-cs"/>
            </a:rPr>
            <a:t>を上回った（実質的な将来負担額が算定されなかった）ため、</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28</a:t>
          </a:r>
          <a:r>
            <a:rPr kumimoji="1" lang="ja-JP" altLang="en-US" sz="1100">
              <a:solidFill>
                <a:sysClr val="windowText" lastClr="000000"/>
              </a:solidFill>
              <a:effectLst/>
              <a:latin typeface="+mn-ea"/>
              <a:ea typeface="+mn-ea"/>
              <a:cs typeface="+mn-cs"/>
            </a:rPr>
            <a:t>年度の</a:t>
          </a:r>
          <a:r>
            <a:rPr kumimoji="1" lang="ja-JP" altLang="ja-JP" sz="1100">
              <a:solidFill>
                <a:sysClr val="windowText" lastClr="000000"/>
              </a:solidFill>
              <a:effectLst/>
              <a:latin typeface="+mn-ea"/>
              <a:ea typeface="+mn-ea"/>
              <a:cs typeface="+mn-cs"/>
            </a:rPr>
            <a:t>比率は</a:t>
          </a:r>
          <a:r>
            <a:rPr kumimoji="1" lang="ja-JP" altLang="en-US" sz="1100">
              <a:solidFill>
                <a:sysClr val="windowText" lastClr="000000"/>
              </a:solidFill>
              <a:effectLst/>
              <a:latin typeface="+mn-ea"/>
              <a:ea typeface="+mn-ea"/>
              <a:cs typeface="+mn-cs"/>
            </a:rPr>
            <a:t>前年度に続き</a:t>
          </a:r>
          <a:r>
            <a:rPr kumimoji="1" lang="ja-JP" altLang="ja-JP" sz="1100">
              <a:solidFill>
                <a:sysClr val="windowText" lastClr="000000"/>
              </a:solidFill>
              <a:effectLst/>
              <a:latin typeface="+mn-ea"/>
              <a:ea typeface="+mn-ea"/>
              <a:cs typeface="+mn-cs"/>
            </a:rPr>
            <a:t>算定されませんでした。</a:t>
          </a:r>
          <a:endParaRPr lang="ja-JP" altLang="ja-JP" sz="11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　実質公債費比率と同様に、現時点では適正な水準にあると言えますが、今後も地方債残高の推移や公債費の動向等に十分注視しながら、繰上償還等も含め高水準</a:t>
          </a:r>
          <a:r>
            <a:rPr kumimoji="1" lang="ja-JP" altLang="en-US" sz="1100">
              <a:solidFill>
                <a:sysClr val="windowText" lastClr="000000"/>
              </a:solidFill>
              <a:effectLst/>
              <a:latin typeface="+mn-ea"/>
              <a:ea typeface="+mn-ea"/>
              <a:cs typeface="+mn-cs"/>
            </a:rPr>
            <a:t>に</a:t>
          </a:r>
          <a:r>
            <a:rPr kumimoji="1" lang="ja-JP" altLang="ja-JP" sz="1100">
              <a:solidFill>
                <a:sysClr val="windowText" lastClr="000000"/>
              </a:solidFill>
              <a:effectLst/>
              <a:latin typeface="+mn-ea"/>
              <a:ea typeface="+mn-ea"/>
              <a:cs typeface="+mn-cs"/>
            </a:rPr>
            <a:t>ある公債費の抑制に努めていく必要があります。</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a:solidFill>
                <a:schemeClr val="dk1"/>
              </a:solidFill>
              <a:effectLst/>
              <a:latin typeface="+mn-lt"/>
              <a:ea typeface="+mn-ea"/>
              <a:cs typeface="+mn-cs"/>
            </a:rPr>
            <a:t>&lt;</a:t>
          </a:r>
          <a:r>
            <a:rPr kumimoji="1" lang="ja-JP" altLang="en-US" sz="700">
              <a:solidFill>
                <a:schemeClr val="dk1"/>
              </a:solidFill>
              <a:effectLst/>
              <a:latin typeface="+mn-lt"/>
              <a:ea typeface="+mn-ea"/>
              <a:cs typeface="+mn-cs"/>
            </a:rPr>
            <a:t>用語説明</a:t>
          </a:r>
          <a:r>
            <a:rPr kumimoji="1" lang="en-US" altLang="ja-JP" sz="700">
              <a:solidFill>
                <a:schemeClr val="dk1"/>
              </a:solidFill>
              <a:effectLst/>
              <a:latin typeface="+mn-lt"/>
              <a:ea typeface="+mn-ea"/>
              <a:cs typeface="+mn-cs"/>
            </a:rPr>
            <a:t>&gt;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mn-lt"/>
              <a:ea typeface="+mn-ea"/>
              <a:cs typeface="+mn-cs"/>
            </a:rPr>
            <a:t>　・</a:t>
          </a:r>
          <a:r>
            <a:rPr lang="ja-JP" altLang="ja-JP" sz="700">
              <a:solidFill>
                <a:schemeClr val="dk1"/>
              </a:solidFill>
              <a:effectLst/>
              <a:latin typeface="+mn-lt"/>
              <a:ea typeface="+mn-ea"/>
              <a:cs typeface="+mn-cs"/>
            </a:rPr>
            <a:t>将来負担額</a:t>
          </a:r>
          <a:r>
            <a:rPr lang="en-US" altLang="ja-JP" sz="700">
              <a:solidFill>
                <a:schemeClr val="dk1"/>
              </a:solidFill>
              <a:effectLst/>
              <a:latin typeface="+mn-lt"/>
              <a:ea typeface="+mn-ea"/>
              <a:cs typeface="+mn-cs"/>
            </a:rPr>
            <a:t>(A) … </a:t>
          </a:r>
          <a:r>
            <a:rPr lang="ja-JP" altLang="en-US" sz="700">
              <a:solidFill>
                <a:schemeClr val="dk1"/>
              </a:solidFill>
              <a:effectLst/>
              <a:latin typeface="+mn-lt"/>
              <a:ea typeface="+mn-ea"/>
              <a:cs typeface="+mn-cs"/>
            </a:rPr>
            <a:t>地方債残高や公営企業債繰入見込額、退職手当負担見込額等の計</a:t>
          </a:r>
          <a:endParaRPr lang="en-US" altLang="ja-JP" sz="7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a:solidFill>
                <a:schemeClr val="dk1"/>
              </a:solidFill>
              <a:effectLst/>
              <a:latin typeface="+mn-lt"/>
              <a:ea typeface="+mn-ea"/>
              <a:cs typeface="+mn-cs"/>
            </a:rPr>
            <a:t>　・</a:t>
          </a:r>
          <a:r>
            <a:rPr lang="ja-JP" altLang="ja-JP" sz="700">
              <a:solidFill>
                <a:schemeClr val="dk1"/>
              </a:solidFill>
              <a:effectLst/>
              <a:latin typeface="+mn-lt"/>
              <a:ea typeface="+mn-ea"/>
              <a:cs typeface="+mn-cs"/>
            </a:rPr>
            <a:t>充当可能財源等</a:t>
          </a:r>
          <a:r>
            <a:rPr lang="en-US" altLang="ja-JP" sz="700">
              <a:solidFill>
                <a:schemeClr val="dk1"/>
              </a:solidFill>
              <a:effectLst/>
              <a:latin typeface="+mn-lt"/>
              <a:ea typeface="+mn-ea"/>
              <a:cs typeface="+mn-cs"/>
            </a:rPr>
            <a:t>(B) … </a:t>
          </a:r>
          <a:r>
            <a:rPr lang="ja-JP" altLang="en-US" sz="700">
              <a:solidFill>
                <a:schemeClr val="dk1"/>
              </a:solidFill>
              <a:effectLst/>
              <a:latin typeface="+mn-lt"/>
              <a:ea typeface="+mn-ea"/>
              <a:cs typeface="+mn-cs"/>
            </a:rPr>
            <a:t>充当可能な基金や特定財源見込額及び交付税算入見込額の計</a:t>
          </a:r>
          <a:endParaRPr lang="ja-JP" altLang="ja-JP" sz="7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17,828
17,742
642.30
16,933,373
16,369,840
499,725
8,778,091
19,897,017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年度に策定した公共施設等総合管理計画において、一人当たりの延床面積を今後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年で</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削減するという目標を掲げ、老朽化した施設の集約・複合化や除却を進めております。有形固定資産減価償却率については、類似団体平均を下回っており、これまでの取組の効果が表れていると考えられ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5" name="テキスト ボックス 54"/>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7" name="テキスト ボックス 56"/>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9" name="テキスト ボックス 58"/>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1" name="テキスト ボックス 60"/>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3" name="テキスト ボックス 62"/>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5" name="テキスト ボックス 64"/>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38100</xdr:rowOff>
    </xdr:from>
    <xdr:to>
      <xdr:col>3</xdr:col>
      <xdr:colOff>1170940</xdr:colOff>
      <xdr:row>30</xdr:row>
      <xdr:rowOff>61686</xdr:rowOff>
    </xdr:to>
    <xdr:cxnSp macro="">
      <xdr:nvCxnSpPr>
        <xdr:cNvPr id="69" name="直線コネクタ 68"/>
        <xdr:cNvCxnSpPr/>
      </xdr:nvCxnSpPr>
      <xdr:spPr>
        <a:xfrm flipV="1">
          <a:off x="4760595" y="5276850"/>
          <a:ext cx="1270" cy="709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65513</xdr:rowOff>
    </xdr:from>
    <xdr:ext cx="405111" cy="259045"/>
    <xdr:sp macro="" textlink="">
      <xdr:nvSpPr>
        <xdr:cNvPr id="70" name="有形固定資産減価償却率最小値テキスト"/>
        <xdr:cNvSpPr txBox="1"/>
      </xdr:nvSpPr>
      <xdr:spPr>
        <a:xfrm>
          <a:off x="4813300" y="599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3</xdr:col>
      <xdr:colOff>1082675</xdr:colOff>
      <xdr:row>30</xdr:row>
      <xdr:rowOff>61686</xdr:rowOff>
    </xdr:from>
    <xdr:to>
      <xdr:col>3</xdr:col>
      <xdr:colOff>1260475</xdr:colOff>
      <xdr:row>30</xdr:row>
      <xdr:rowOff>61686</xdr:rowOff>
    </xdr:to>
    <xdr:cxnSp macro="">
      <xdr:nvCxnSpPr>
        <xdr:cNvPr id="71" name="直線コネクタ 70"/>
        <xdr:cNvCxnSpPr/>
      </xdr:nvCxnSpPr>
      <xdr:spPr>
        <a:xfrm>
          <a:off x="4673600" y="5986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156227</xdr:rowOff>
    </xdr:from>
    <xdr:ext cx="405111" cy="259045"/>
    <xdr:sp macro="" textlink="">
      <xdr:nvSpPr>
        <xdr:cNvPr id="72" name="有形固定資産減価償却率最大値テキスト"/>
        <xdr:cNvSpPr txBox="1"/>
      </xdr:nvSpPr>
      <xdr:spPr>
        <a:xfrm>
          <a:off x="4813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xdr:col>
      <xdr:colOff>1082675</xdr:colOff>
      <xdr:row>26</xdr:row>
      <xdr:rowOff>38100</xdr:rowOff>
    </xdr:from>
    <xdr:to>
      <xdr:col>3</xdr:col>
      <xdr:colOff>1260475</xdr:colOff>
      <xdr:row>26</xdr:row>
      <xdr:rowOff>38100</xdr:rowOff>
    </xdr:to>
    <xdr:cxnSp macro="">
      <xdr:nvCxnSpPr>
        <xdr:cNvPr id="73" name="直線コネクタ 72"/>
        <xdr:cNvCxnSpPr/>
      </xdr:nvCxnSpPr>
      <xdr:spPr>
        <a:xfrm>
          <a:off x="4673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148970</xdr:rowOff>
    </xdr:from>
    <xdr:ext cx="405111" cy="259045"/>
    <xdr:sp macro="" textlink="">
      <xdr:nvSpPr>
        <xdr:cNvPr id="74" name="有形固定資産減価償却率平均値テキスト"/>
        <xdr:cNvSpPr txBox="1"/>
      </xdr:nvSpPr>
      <xdr:spPr>
        <a:xfrm>
          <a:off x="4813300" y="5559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170543</xdr:rowOff>
    </xdr:from>
    <xdr:to>
      <xdr:col>3</xdr:col>
      <xdr:colOff>1222375</xdr:colOff>
      <xdr:row>28</xdr:row>
      <xdr:rowOff>100693</xdr:rowOff>
    </xdr:to>
    <xdr:sp macro="" textlink="">
      <xdr:nvSpPr>
        <xdr:cNvPr id="75" name="フローチャート : 判断 74"/>
        <xdr:cNvSpPr/>
      </xdr:nvSpPr>
      <xdr:spPr>
        <a:xfrm>
          <a:off x="4711700" y="55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105228</xdr:rowOff>
    </xdr:from>
    <xdr:to>
      <xdr:col>3</xdr:col>
      <xdr:colOff>511175</xdr:colOff>
      <xdr:row>30</xdr:row>
      <xdr:rowOff>35378</xdr:rowOff>
    </xdr:to>
    <xdr:sp macro="" textlink="">
      <xdr:nvSpPr>
        <xdr:cNvPr id="76" name="フローチャート : 判断 75"/>
        <xdr:cNvSpPr/>
      </xdr:nvSpPr>
      <xdr:spPr>
        <a:xfrm>
          <a:off x="40005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127000</xdr:rowOff>
    </xdr:from>
    <xdr:to>
      <xdr:col>3</xdr:col>
      <xdr:colOff>511175</xdr:colOff>
      <xdr:row>35</xdr:row>
      <xdr:rowOff>57150</xdr:rowOff>
    </xdr:to>
    <xdr:sp macro="" textlink="">
      <xdr:nvSpPr>
        <xdr:cNvPr id="82" name="円/楕円 81"/>
        <xdr:cNvSpPr/>
      </xdr:nvSpPr>
      <xdr:spPr>
        <a:xfrm>
          <a:off x="4000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51905</xdr:rowOff>
    </xdr:from>
    <xdr:ext cx="405111" cy="259045"/>
    <xdr:sp macro="" textlink="">
      <xdr:nvSpPr>
        <xdr:cNvPr id="83" name="n_1aveValue有形固定資産減価償却率"/>
        <xdr:cNvSpPr txBox="1"/>
      </xdr:nvSpPr>
      <xdr:spPr>
        <a:xfrm>
          <a:off x="3836043"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48277</xdr:rowOff>
    </xdr:from>
    <xdr:ext cx="405111" cy="259045"/>
    <xdr:sp macro="" textlink="">
      <xdr:nvSpPr>
        <xdr:cNvPr id="84" name="n_1mainValue有形固定資産減価償却率"/>
        <xdr:cNvSpPr txBox="1"/>
      </xdr:nvSpPr>
      <xdr:spPr>
        <a:xfrm>
          <a:off x="3836043" y="683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17,828
17,742
642.30
16,933,373
16,369,840
499,725
8,778,091
19,897,017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166007</xdr:rowOff>
    </xdr:from>
    <xdr:to>
      <xdr:col>6</xdr:col>
      <xdr:colOff>510540</xdr:colOff>
      <xdr:row>41</xdr:row>
      <xdr:rowOff>41910</xdr:rowOff>
    </xdr:to>
    <xdr:cxnSp macro="">
      <xdr:nvCxnSpPr>
        <xdr:cNvPr id="59" name="直線コネクタ 58"/>
        <xdr:cNvCxnSpPr/>
      </xdr:nvCxnSpPr>
      <xdr:spPr>
        <a:xfrm flipV="1">
          <a:off x="4634865" y="582385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45737</xdr:rowOff>
    </xdr:from>
    <xdr:ext cx="405111" cy="259045"/>
    <xdr:sp macro="" textlink="">
      <xdr:nvSpPr>
        <xdr:cNvPr id="60" name="【道路】&#10;有形固定資産減価償却率最小値テキスト"/>
        <xdr:cNvSpPr txBox="1"/>
      </xdr:nvSpPr>
      <xdr:spPr>
        <a:xfrm>
          <a:off x="4724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6</xdr:col>
      <xdr:colOff>422275</xdr:colOff>
      <xdr:row>41</xdr:row>
      <xdr:rowOff>41910</xdr:rowOff>
    </xdr:from>
    <xdr:to>
      <xdr:col>6</xdr:col>
      <xdr:colOff>600075</xdr:colOff>
      <xdr:row>41</xdr:row>
      <xdr:rowOff>41910</xdr:rowOff>
    </xdr:to>
    <xdr:cxnSp macro="">
      <xdr:nvCxnSpPr>
        <xdr:cNvPr id="61" name="直線コネクタ 60"/>
        <xdr:cNvCxnSpPr/>
      </xdr:nvCxnSpPr>
      <xdr:spPr>
        <a:xfrm>
          <a:off x="4546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112684</xdr:rowOff>
    </xdr:from>
    <xdr:ext cx="405111" cy="259045"/>
    <xdr:sp macro="" textlink="">
      <xdr:nvSpPr>
        <xdr:cNvPr id="62" name="【道路】&#10;有形固定資産減価償却率最大値テキスト"/>
        <xdr:cNvSpPr txBox="1"/>
      </xdr:nvSpPr>
      <xdr:spPr>
        <a:xfrm>
          <a:off x="47244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33</xdr:row>
      <xdr:rowOff>166007</xdr:rowOff>
    </xdr:from>
    <xdr:to>
      <xdr:col>6</xdr:col>
      <xdr:colOff>600075</xdr:colOff>
      <xdr:row>33</xdr:row>
      <xdr:rowOff>166007</xdr:rowOff>
    </xdr:to>
    <xdr:cxnSp macro="">
      <xdr:nvCxnSpPr>
        <xdr:cNvPr id="63" name="直線コネクタ 62"/>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162214</xdr:rowOff>
    </xdr:from>
    <xdr:ext cx="405111" cy="259045"/>
    <xdr:sp macro="" textlink="">
      <xdr:nvSpPr>
        <xdr:cNvPr id="64" name="【道路】&#10;有形固定資産減価償却率平均値テキスト"/>
        <xdr:cNvSpPr txBox="1"/>
      </xdr:nvSpPr>
      <xdr:spPr>
        <a:xfrm>
          <a:off x="47244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12337</xdr:rowOff>
    </xdr:from>
    <xdr:to>
      <xdr:col>6</xdr:col>
      <xdr:colOff>561975</xdr:colOff>
      <xdr:row>36</xdr:row>
      <xdr:rowOff>113937</xdr:rowOff>
    </xdr:to>
    <xdr:sp macro="" textlink="">
      <xdr:nvSpPr>
        <xdr:cNvPr id="65" name="フローチャート : 判断 64"/>
        <xdr:cNvSpPr/>
      </xdr:nvSpPr>
      <xdr:spPr>
        <a:xfrm>
          <a:off x="45847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170724</xdr:rowOff>
    </xdr:from>
    <xdr:to>
      <xdr:col>5</xdr:col>
      <xdr:colOff>409575</xdr:colOff>
      <xdr:row>36</xdr:row>
      <xdr:rowOff>100874</xdr:rowOff>
    </xdr:to>
    <xdr:sp macro="" textlink="">
      <xdr:nvSpPr>
        <xdr:cNvPr id="66" name="フローチャート : 判断 65"/>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157662</xdr:rowOff>
    </xdr:from>
    <xdr:to>
      <xdr:col>5</xdr:col>
      <xdr:colOff>409575</xdr:colOff>
      <xdr:row>40</xdr:row>
      <xdr:rowOff>87812</xdr:rowOff>
    </xdr:to>
    <xdr:sp macro="" textlink="">
      <xdr:nvSpPr>
        <xdr:cNvPr id="72" name="円/楕円 71"/>
        <xdr:cNvSpPr/>
      </xdr:nvSpPr>
      <xdr:spPr>
        <a:xfrm>
          <a:off x="3746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117401</xdr:rowOff>
    </xdr:from>
    <xdr:ext cx="405111" cy="259045"/>
    <xdr:sp macro="" textlink="">
      <xdr:nvSpPr>
        <xdr:cNvPr id="73" name="n_1aveValue【道路】&#10;有形固定資産減価償却率"/>
        <xdr:cNvSpPr txBox="1"/>
      </xdr:nvSpPr>
      <xdr:spPr>
        <a:xfrm>
          <a:off x="3582043"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78939</xdr:rowOff>
    </xdr:from>
    <xdr:ext cx="405111" cy="259045"/>
    <xdr:sp macro="" textlink="">
      <xdr:nvSpPr>
        <xdr:cNvPr id="74" name="n_1mainValue【道路】&#10;有形固定資産減価償却率"/>
        <xdr:cNvSpPr txBox="1"/>
      </xdr:nvSpPr>
      <xdr:spPr>
        <a:xfrm>
          <a:off x="3582043"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37169</xdr:rowOff>
    </xdr:from>
    <xdr:to>
      <xdr:col>15</xdr:col>
      <xdr:colOff>180340</xdr:colOff>
      <xdr:row>41</xdr:row>
      <xdr:rowOff>12434</xdr:rowOff>
    </xdr:to>
    <xdr:cxnSp macro="">
      <xdr:nvCxnSpPr>
        <xdr:cNvPr id="96" name="直線コネクタ 95"/>
        <xdr:cNvCxnSpPr/>
      </xdr:nvCxnSpPr>
      <xdr:spPr>
        <a:xfrm flipV="1">
          <a:off x="10476865" y="6037919"/>
          <a:ext cx="0" cy="100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16261</xdr:rowOff>
    </xdr:from>
    <xdr:ext cx="534377" cy="259045"/>
    <xdr:sp macro="" textlink="">
      <xdr:nvSpPr>
        <xdr:cNvPr id="97" name="【道路】&#10;一人当たり延長最小値テキスト"/>
        <xdr:cNvSpPr txBox="1"/>
      </xdr:nvSpPr>
      <xdr:spPr>
        <a:xfrm>
          <a:off x="10566400" y="70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26.447</a:t>
          </a:r>
          <a:endParaRPr kumimoji="1" lang="ja-JP" altLang="en-US" sz="1000" b="1">
            <a:latin typeface="ＭＳ Ｐゴシック"/>
          </a:endParaRPr>
        </a:p>
      </xdr:txBody>
    </xdr:sp>
    <xdr:clientData/>
  </xdr:oneCellAnchor>
  <xdr:twoCellAnchor>
    <xdr:from>
      <xdr:col>15</xdr:col>
      <xdr:colOff>92075</xdr:colOff>
      <xdr:row>41</xdr:row>
      <xdr:rowOff>12434</xdr:rowOff>
    </xdr:from>
    <xdr:to>
      <xdr:col>15</xdr:col>
      <xdr:colOff>269875</xdr:colOff>
      <xdr:row>41</xdr:row>
      <xdr:rowOff>12434</xdr:rowOff>
    </xdr:to>
    <xdr:cxnSp macro="">
      <xdr:nvCxnSpPr>
        <xdr:cNvPr id="98" name="直線コネクタ 97"/>
        <xdr:cNvCxnSpPr/>
      </xdr:nvCxnSpPr>
      <xdr:spPr>
        <a:xfrm>
          <a:off x="10388600" y="7041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155296</xdr:rowOff>
    </xdr:from>
    <xdr:ext cx="599010" cy="259045"/>
    <xdr:sp macro="" textlink="">
      <xdr:nvSpPr>
        <xdr:cNvPr id="99" name="【道路】&#10;一人当たり延長最大値テキスト"/>
        <xdr:cNvSpPr txBox="1"/>
      </xdr:nvSpPr>
      <xdr:spPr>
        <a:xfrm>
          <a:off x="10566400" y="581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246.037</a:t>
          </a:r>
          <a:endParaRPr kumimoji="1" lang="ja-JP" altLang="en-US" sz="1000" b="1">
            <a:latin typeface="ＭＳ Ｐゴシック"/>
          </a:endParaRPr>
        </a:p>
      </xdr:txBody>
    </xdr:sp>
    <xdr:clientData/>
  </xdr:oneCellAnchor>
  <xdr:twoCellAnchor>
    <xdr:from>
      <xdr:col>15</xdr:col>
      <xdr:colOff>92075</xdr:colOff>
      <xdr:row>35</xdr:row>
      <xdr:rowOff>37169</xdr:rowOff>
    </xdr:from>
    <xdr:to>
      <xdr:col>15</xdr:col>
      <xdr:colOff>269875</xdr:colOff>
      <xdr:row>35</xdr:row>
      <xdr:rowOff>37169</xdr:rowOff>
    </xdr:to>
    <xdr:cxnSp macro="">
      <xdr:nvCxnSpPr>
        <xdr:cNvPr id="100" name="直線コネクタ 99"/>
        <xdr:cNvCxnSpPr/>
      </xdr:nvCxnSpPr>
      <xdr:spPr>
        <a:xfrm>
          <a:off x="10388600" y="603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46803</xdr:rowOff>
    </xdr:from>
    <xdr:ext cx="534377" cy="259045"/>
    <xdr:sp macro="" textlink="">
      <xdr:nvSpPr>
        <xdr:cNvPr id="101" name="【道路】&#10;一人当たり延長平均値テキスト"/>
        <xdr:cNvSpPr txBox="1"/>
      </xdr:nvSpPr>
      <xdr:spPr>
        <a:xfrm>
          <a:off x="10566400" y="673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68376</xdr:rowOff>
    </xdr:from>
    <xdr:to>
      <xdr:col>15</xdr:col>
      <xdr:colOff>231775</xdr:colOff>
      <xdr:row>39</xdr:row>
      <xdr:rowOff>169976</xdr:rowOff>
    </xdr:to>
    <xdr:sp macro="" textlink="">
      <xdr:nvSpPr>
        <xdr:cNvPr id="102" name="フローチャート : 判断 101"/>
        <xdr:cNvSpPr/>
      </xdr:nvSpPr>
      <xdr:spPr>
        <a:xfrm>
          <a:off x="10426700" y="675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37109</xdr:rowOff>
    </xdr:from>
    <xdr:to>
      <xdr:col>14</xdr:col>
      <xdr:colOff>79375</xdr:colOff>
      <xdr:row>40</xdr:row>
      <xdr:rowOff>138709</xdr:rowOff>
    </xdr:to>
    <xdr:sp macro="" textlink="">
      <xdr:nvSpPr>
        <xdr:cNvPr id="103" name="フローチャート : 判断 102"/>
        <xdr:cNvSpPr/>
      </xdr:nvSpPr>
      <xdr:spPr>
        <a:xfrm>
          <a:off x="9588500" y="689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42010</xdr:rowOff>
    </xdr:from>
    <xdr:to>
      <xdr:col>14</xdr:col>
      <xdr:colOff>79375</xdr:colOff>
      <xdr:row>40</xdr:row>
      <xdr:rowOff>143610</xdr:rowOff>
    </xdr:to>
    <xdr:sp macro="" textlink="">
      <xdr:nvSpPr>
        <xdr:cNvPr id="109" name="円/楕円 108"/>
        <xdr:cNvSpPr/>
      </xdr:nvSpPr>
      <xdr:spPr>
        <a:xfrm>
          <a:off x="9588500" y="690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155236</xdr:rowOff>
    </xdr:from>
    <xdr:ext cx="534377" cy="259045"/>
    <xdr:sp macro="" textlink="">
      <xdr:nvSpPr>
        <xdr:cNvPr id="110" name="n_1aveValue【道路】&#10;一人当たり延長"/>
        <xdr:cNvSpPr txBox="1"/>
      </xdr:nvSpPr>
      <xdr:spPr>
        <a:xfrm>
          <a:off x="9359410" y="66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47.439</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134737</xdr:rowOff>
    </xdr:from>
    <xdr:ext cx="534377" cy="259045"/>
    <xdr:sp macro="" textlink="">
      <xdr:nvSpPr>
        <xdr:cNvPr id="111" name="n_1mainValue【道路】&#10;一人当たり延長"/>
        <xdr:cNvSpPr txBox="1"/>
      </xdr:nvSpPr>
      <xdr:spPr>
        <a:xfrm>
          <a:off x="9359410" y="699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7" name="直線コネクタ 12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8" name="テキスト ボックス 12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22860</xdr:rowOff>
    </xdr:to>
    <xdr:cxnSp macro="">
      <xdr:nvCxnSpPr>
        <xdr:cNvPr id="132" name="直線コネクタ 131"/>
        <xdr:cNvCxnSpPr/>
      </xdr:nvCxnSpPr>
      <xdr:spPr>
        <a:xfrm flipV="1">
          <a:off x="4634865" y="965835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26687</xdr:rowOff>
    </xdr:from>
    <xdr:ext cx="405111" cy="259045"/>
    <xdr:sp macro="" textlink="">
      <xdr:nvSpPr>
        <xdr:cNvPr id="133" name="【橋りょう・トンネル】&#10;有形固定資産減価償却率最小値テキスト"/>
        <xdr:cNvSpPr txBox="1"/>
      </xdr:nvSpPr>
      <xdr:spPr>
        <a:xfrm>
          <a:off x="4724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63</xdr:row>
      <xdr:rowOff>22860</xdr:rowOff>
    </xdr:from>
    <xdr:to>
      <xdr:col>6</xdr:col>
      <xdr:colOff>600075</xdr:colOff>
      <xdr:row>63</xdr:row>
      <xdr:rowOff>22860</xdr:rowOff>
    </xdr:to>
    <xdr:cxnSp macro="">
      <xdr:nvCxnSpPr>
        <xdr:cNvPr id="134" name="直線コネクタ 133"/>
        <xdr:cNvCxnSpPr/>
      </xdr:nvCxnSpPr>
      <xdr:spPr>
        <a:xfrm>
          <a:off x="4546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5"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6" name="直線コネクタ 135"/>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64787</xdr:rowOff>
    </xdr:from>
    <xdr:ext cx="405111" cy="259045"/>
    <xdr:sp macro="" textlink="">
      <xdr:nvSpPr>
        <xdr:cNvPr id="137" name="【橋りょう・トンネル】&#10;有形固定資産減価償却率平均値テキスト"/>
        <xdr:cNvSpPr txBox="1"/>
      </xdr:nvSpPr>
      <xdr:spPr>
        <a:xfrm>
          <a:off x="47244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38" name="フローチャート : 判断 137"/>
        <xdr:cNvSpPr/>
      </xdr:nvSpPr>
      <xdr:spPr>
        <a:xfrm>
          <a:off x="4584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132080</xdr:rowOff>
    </xdr:from>
    <xdr:to>
      <xdr:col>5</xdr:col>
      <xdr:colOff>409575</xdr:colOff>
      <xdr:row>61</xdr:row>
      <xdr:rowOff>62230</xdr:rowOff>
    </xdr:to>
    <xdr:sp macro="" textlink="">
      <xdr:nvSpPr>
        <xdr:cNvPr id="139" name="フローチャート : 判断 138"/>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12065</xdr:rowOff>
    </xdr:from>
    <xdr:to>
      <xdr:col>5</xdr:col>
      <xdr:colOff>409575</xdr:colOff>
      <xdr:row>60</xdr:row>
      <xdr:rowOff>113665</xdr:rowOff>
    </xdr:to>
    <xdr:sp macro="" textlink="">
      <xdr:nvSpPr>
        <xdr:cNvPr id="145" name="円/楕円 144"/>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53357</xdr:rowOff>
    </xdr:from>
    <xdr:ext cx="405111" cy="259045"/>
    <xdr:sp macro="" textlink="">
      <xdr:nvSpPr>
        <xdr:cNvPr id="146" name="n_1aveValue【橋りょう・トンネル】&#10;有形固定資産減価償却率"/>
        <xdr:cNvSpPr txBox="1"/>
      </xdr:nvSpPr>
      <xdr:spPr>
        <a:xfrm>
          <a:off x="3582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130192</xdr:rowOff>
    </xdr:from>
    <xdr:ext cx="405111" cy="259045"/>
    <xdr:sp macro="" textlink="">
      <xdr:nvSpPr>
        <xdr:cNvPr id="147" name="n_1mainValue【橋りょう・トンネル】&#10;有形固定資産減価償却率"/>
        <xdr:cNvSpPr txBox="1"/>
      </xdr:nvSpPr>
      <xdr:spPr>
        <a:xfrm>
          <a:off x="3582043"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8" name="テキスト ボックス 157"/>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29227</xdr:rowOff>
    </xdr:from>
    <xdr:ext cx="595419" cy="259045"/>
    <xdr:sp macro="" textlink="">
      <xdr:nvSpPr>
        <xdr:cNvPr id="160" name="テキスト ボックス 159"/>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2" name="テキスト ボックス 16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4" name="テキスト ボックス 16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6" name="テキスト ボックス 16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73075</xdr:rowOff>
    </xdr:from>
    <xdr:to>
      <xdr:col>15</xdr:col>
      <xdr:colOff>180340</xdr:colOff>
      <xdr:row>64</xdr:row>
      <xdr:rowOff>48957</xdr:rowOff>
    </xdr:to>
    <xdr:cxnSp macro="">
      <xdr:nvCxnSpPr>
        <xdr:cNvPr id="170" name="直線コネクタ 169"/>
        <xdr:cNvCxnSpPr/>
      </xdr:nvCxnSpPr>
      <xdr:spPr>
        <a:xfrm flipV="1">
          <a:off x="10476865" y="9674275"/>
          <a:ext cx="0" cy="134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52784</xdr:rowOff>
    </xdr:from>
    <xdr:ext cx="599010" cy="259045"/>
    <xdr:sp macro="" textlink="">
      <xdr:nvSpPr>
        <xdr:cNvPr id="171" name="【橋りょう・トンネル】&#10;一人当たり有形固定資産（償却資産）額最小値テキスト"/>
        <xdr:cNvSpPr txBox="1"/>
      </xdr:nvSpPr>
      <xdr:spPr>
        <a:xfrm>
          <a:off x="10566400" y="1102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389,292</a:t>
          </a:r>
          <a:endParaRPr kumimoji="1" lang="ja-JP" altLang="en-US" sz="1000" b="1">
            <a:latin typeface="ＭＳ Ｐゴシック"/>
          </a:endParaRPr>
        </a:p>
      </xdr:txBody>
    </xdr:sp>
    <xdr:clientData/>
  </xdr:oneCellAnchor>
  <xdr:twoCellAnchor>
    <xdr:from>
      <xdr:col>15</xdr:col>
      <xdr:colOff>92075</xdr:colOff>
      <xdr:row>64</xdr:row>
      <xdr:rowOff>48957</xdr:rowOff>
    </xdr:from>
    <xdr:to>
      <xdr:col>15</xdr:col>
      <xdr:colOff>269875</xdr:colOff>
      <xdr:row>64</xdr:row>
      <xdr:rowOff>48957</xdr:rowOff>
    </xdr:to>
    <xdr:cxnSp macro="">
      <xdr:nvCxnSpPr>
        <xdr:cNvPr id="172" name="直線コネクタ 171"/>
        <xdr:cNvCxnSpPr/>
      </xdr:nvCxnSpPr>
      <xdr:spPr>
        <a:xfrm>
          <a:off x="10388600" y="1102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19752</xdr:rowOff>
    </xdr:from>
    <xdr:ext cx="599010" cy="259045"/>
    <xdr:sp macro="" textlink="">
      <xdr:nvSpPr>
        <xdr:cNvPr id="173" name="【橋りょう・トンネル】&#10;一人当たり有形固定資産（償却資産）額最大値テキスト"/>
        <xdr:cNvSpPr txBox="1"/>
      </xdr:nvSpPr>
      <xdr:spPr>
        <a:xfrm>
          <a:off x="10566400" y="944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684,017</a:t>
          </a:r>
          <a:endParaRPr kumimoji="1" lang="ja-JP" altLang="en-US" sz="1000" b="1">
            <a:latin typeface="ＭＳ Ｐゴシック"/>
          </a:endParaRPr>
        </a:p>
      </xdr:txBody>
    </xdr:sp>
    <xdr:clientData/>
  </xdr:oneCellAnchor>
  <xdr:twoCellAnchor>
    <xdr:from>
      <xdr:col>15</xdr:col>
      <xdr:colOff>92075</xdr:colOff>
      <xdr:row>56</xdr:row>
      <xdr:rowOff>73075</xdr:rowOff>
    </xdr:from>
    <xdr:to>
      <xdr:col>15</xdr:col>
      <xdr:colOff>269875</xdr:colOff>
      <xdr:row>56</xdr:row>
      <xdr:rowOff>73075</xdr:rowOff>
    </xdr:to>
    <xdr:cxnSp macro="">
      <xdr:nvCxnSpPr>
        <xdr:cNvPr id="174" name="直線コネクタ 173"/>
        <xdr:cNvCxnSpPr/>
      </xdr:nvCxnSpPr>
      <xdr:spPr>
        <a:xfrm>
          <a:off x="10388600" y="967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70173</xdr:rowOff>
    </xdr:from>
    <xdr:ext cx="599010" cy="259045"/>
    <xdr:sp macro="" textlink="">
      <xdr:nvSpPr>
        <xdr:cNvPr id="175" name="【橋りょう・トンネル】&#10;一人当たり有形固定資産（償却資産）額平均値テキスト"/>
        <xdr:cNvSpPr txBox="1"/>
      </xdr:nvSpPr>
      <xdr:spPr>
        <a:xfrm>
          <a:off x="10566400" y="1035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518,822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91746</xdr:rowOff>
    </xdr:from>
    <xdr:to>
      <xdr:col>15</xdr:col>
      <xdr:colOff>231775</xdr:colOff>
      <xdr:row>61</xdr:row>
      <xdr:rowOff>21896</xdr:rowOff>
    </xdr:to>
    <xdr:sp macro="" textlink="">
      <xdr:nvSpPr>
        <xdr:cNvPr id="176" name="フローチャート : 判断 175"/>
        <xdr:cNvSpPr/>
      </xdr:nvSpPr>
      <xdr:spPr>
        <a:xfrm>
          <a:off x="10426700" y="103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53158</xdr:rowOff>
    </xdr:from>
    <xdr:to>
      <xdr:col>14</xdr:col>
      <xdr:colOff>79375</xdr:colOff>
      <xdr:row>63</xdr:row>
      <xdr:rowOff>154758</xdr:rowOff>
    </xdr:to>
    <xdr:sp macro="" textlink="">
      <xdr:nvSpPr>
        <xdr:cNvPr id="177" name="フローチャート : 判断 176"/>
        <xdr:cNvSpPr/>
      </xdr:nvSpPr>
      <xdr:spPr>
        <a:xfrm>
          <a:off x="9588500" y="108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37558</xdr:rowOff>
    </xdr:from>
    <xdr:to>
      <xdr:col>14</xdr:col>
      <xdr:colOff>79375</xdr:colOff>
      <xdr:row>61</xdr:row>
      <xdr:rowOff>139158</xdr:rowOff>
    </xdr:to>
    <xdr:sp macro="" textlink="">
      <xdr:nvSpPr>
        <xdr:cNvPr id="183" name="円/楕円 182"/>
        <xdr:cNvSpPr/>
      </xdr:nvSpPr>
      <xdr:spPr>
        <a:xfrm>
          <a:off x="9588500" y="104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145885</xdr:rowOff>
    </xdr:from>
    <xdr:ext cx="599010" cy="259045"/>
    <xdr:sp macro="" textlink="">
      <xdr:nvSpPr>
        <xdr:cNvPr id="184" name="n_1aveValue【橋りょう・トンネル】&#10;一人当たり有形固定資産（償却資産）額"/>
        <xdr:cNvSpPr txBox="1"/>
      </xdr:nvSpPr>
      <xdr:spPr>
        <a:xfrm>
          <a:off x="9327094" y="1094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155685</xdr:rowOff>
    </xdr:from>
    <xdr:ext cx="599010" cy="259045"/>
    <xdr:sp macro="" textlink="">
      <xdr:nvSpPr>
        <xdr:cNvPr id="185" name="n_1mainValue【橋りょう・トンネル】&#10;一人当たり有形固定資産（償却資産）額"/>
        <xdr:cNvSpPr txBox="1"/>
      </xdr:nvSpPr>
      <xdr:spPr>
        <a:xfrm>
          <a:off x="9327094" y="1027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7" name="直線コネクタ 19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8" name="テキスト ボックス 19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9" name="直線コネクタ 19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0" name="テキスト ボックス 19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1" name="直線コネクタ 20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2" name="テキスト ボックス 20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3" name="直線コネクタ 20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4" name="テキスト ボックス 20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5" name="直線コネクタ 20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6" name="テキスト ボックス 20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91439</xdr:rowOff>
    </xdr:to>
    <xdr:cxnSp macro="">
      <xdr:nvCxnSpPr>
        <xdr:cNvPr id="210" name="直線コネクタ 209"/>
        <xdr:cNvCxnSpPr/>
      </xdr:nvCxnSpPr>
      <xdr:spPr>
        <a:xfrm flipV="1">
          <a:off x="4634865"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95266</xdr:rowOff>
    </xdr:from>
    <xdr:ext cx="405111" cy="259045"/>
    <xdr:sp macro="" textlink="">
      <xdr:nvSpPr>
        <xdr:cNvPr id="211" name="【公営住宅】&#10;有形固定資産減価償却率最小値テキスト"/>
        <xdr:cNvSpPr txBox="1"/>
      </xdr:nvSpPr>
      <xdr:spPr>
        <a:xfrm>
          <a:off x="4724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6</xdr:col>
      <xdr:colOff>422275</xdr:colOff>
      <xdr:row>85</xdr:row>
      <xdr:rowOff>91439</xdr:rowOff>
    </xdr:from>
    <xdr:to>
      <xdr:col>6</xdr:col>
      <xdr:colOff>600075</xdr:colOff>
      <xdr:row>85</xdr:row>
      <xdr:rowOff>91439</xdr:rowOff>
    </xdr:to>
    <xdr:cxnSp macro="">
      <xdr:nvCxnSpPr>
        <xdr:cNvPr id="212" name="直線コネクタ 211"/>
        <xdr:cNvCxnSpPr/>
      </xdr:nvCxnSpPr>
      <xdr:spPr>
        <a:xfrm>
          <a:off x="4546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3"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4" name="直線コネクタ 21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11447</xdr:rowOff>
    </xdr:from>
    <xdr:ext cx="405111" cy="259045"/>
    <xdr:sp macro="" textlink="">
      <xdr:nvSpPr>
        <xdr:cNvPr id="215" name="【公営住宅】&#10;有形固定資産減価償却率平均値テキスト"/>
        <xdr:cNvSpPr txBox="1"/>
      </xdr:nvSpPr>
      <xdr:spPr>
        <a:xfrm>
          <a:off x="47244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33020</xdr:rowOff>
    </xdr:from>
    <xdr:to>
      <xdr:col>6</xdr:col>
      <xdr:colOff>561975</xdr:colOff>
      <xdr:row>83</xdr:row>
      <xdr:rowOff>134620</xdr:rowOff>
    </xdr:to>
    <xdr:sp macro="" textlink="">
      <xdr:nvSpPr>
        <xdr:cNvPr id="216" name="フローチャート : 判断 215"/>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78739</xdr:rowOff>
    </xdr:from>
    <xdr:to>
      <xdr:col>5</xdr:col>
      <xdr:colOff>409575</xdr:colOff>
      <xdr:row>85</xdr:row>
      <xdr:rowOff>8889</xdr:rowOff>
    </xdr:to>
    <xdr:sp macro="" textlink="">
      <xdr:nvSpPr>
        <xdr:cNvPr id="217" name="フローチャート : 判断 216"/>
        <xdr:cNvSpPr/>
      </xdr:nvSpPr>
      <xdr:spPr>
        <a:xfrm>
          <a:off x="3746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105411</xdr:rowOff>
    </xdr:from>
    <xdr:to>
      <xdr:col>5</xdr:col>
      <xdr:colOff>409575</xdr:colOff>
      <xdr:row>85</xdr:row>
      <xdr:rowOff>35561</xdr:rowOff>
    </xdr:to>
    <xdr:sp macro="" textlink="">
      <xdr:nvSpPr>
        <xdr:cNvPr id="223" name="円/楕円 222"/>
        <xdr:cNvSpPr/>
      </xdr:nvSpPr>
      <xdr:spPr>
        <a:xfrm>
          <a:off x="3746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25416</xdr:rowOff>
    </xdr:from>
    <xdr:ext cx="405111" cy="259045"/>
    <xdr:sp macro="" textlink="">
      <xdr:nvSpPr>
        <xdr:cNvPr id="224" name="n_1aveValue【公営住宅】&#10;有形固定資産減価償却率"/>
        <xdr:cNvSpPr txBox="1"/>
      </xdr:nvSpPr>
      <xdr:spPr>
        <a:xfrm>
          <a:off x="3582043" y="1425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26688</xdr:rowOff>
    </xdr:from>
    <xdr:ext cx="405111" cy="259045"/>
    <xdr:sp macro="" textlink="">
      <xdr:nvSpPr>
        <xdr:cNvPr id="225" name="n_1mainValue【公営住宅】&#10;有形固定資産減価償却率"/>
        <xdr:cNvSpPr txBox="1"/>
      </xdr:nvSpPr>
      <xdr:spPr>
        <a:xfrm>
          <a:off x="3582043"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154687</xdr:rowOff>
    </xdr:from>
    <xdr:to>
      <xdr:col>15</xdr:col>
      <xdr:colOff>180340</xdr:colOff>
      <xdr:row>86</xdr:row>
      <xdr:rowOff>77724</xdr:rowOff>
    </xdr:to>
    <xdr:cxnSp macro="">
      <xdr:nvCxnSpPr>
        <xdr:cNvPr id="249" name="直線コネクタ 248"/>
        <xdr:cNvCxnSpPr/>
      </xdr:nvCxnSpPr>
      <xdr:spPr>
        <a:xfrm flipV="1">
          <a:off x="10476865" y="13356337"/>
          <a:ext cx="0" cy="1466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81551</xdr:rowOff>
    </xdr:from>
    <xdr:ext cx="469744" cy="259045"/>
    <xdr:sp macro="" textlink="">
      <xdr:nvSpPr>
        <xdr:cNvPr id="250" name="【公営住宅】&#10;一人当たり面積最小値テキスト"/>
        <xdr:cNvSpPr txBox="1"/>
      </xdr:nvSpPr>
      <xdr:spPr>
        <a:xfrm>
          <a:off x="10566400"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86</xdr:row>
      <xdr:rowOff>77724</xdr:rowOff>
    </xdr:from>
    <xdr:to>
      <xdr:col>15</xdr:col>
      <xdr:colOff>269875</xdr:colOff>
      <xdr:row>86</xdr:row>
      <xdr:rowOff>77724</xdr:rowOff>
    </xdr:to>
    <xdr:cxnSp macro="">
      <xdr:nvCxnSpPr>
        <xdr:cNvPr id="251" name="直線コネクタ 250"/>
        <xdr:cNvCxnSpPr/>
      </xdr:nvCxnSpPr>
      <xdr:spPr>
        <a:xfrm>
          <a:off x="10388600" y="1482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101364</xdr:rowOff>
    </xdr:from>
    <xdr:ext cx="469744" cy="259045"/>
    <xdr:sp macro="" textlink="">
      <xdr:nvSpPr>
        <xdr:cNvPr id="252" name="【公営住宅】&#10;一人当たり面積最大値テキスト"/>
        <xdr:cNvSpPr txBox="1"/>
      </xdr:nvSpPr>
      <xdr:spPr>
        <a:xfrm>
          <a:off x="105664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dr:col>15</xdr:col>
      <xdr:colOff>92075</xdr:colOff>
      <xdr:row>77</xdr:row>
      <xdr:rowOff>154687</xdr:rowOff>
    </xdr:from>
    <xdr:to>
      <xdr:col>15</xdr:col>
      <xdr:colOff>269875</xdr:colOff>
      <xdr:row>77</xdr:row>
      <xdr:rowOff>154687</xdr:rowOff>
    </xdr:to>
    <xdr:cxnSp macro="">
      <xdr:nvCxnSpPr>
        <xdr:cNvPr id="253" name="直線コネクタ 252"/>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155464</xdr:rowOff>
    </xdr:from>
    <xdr:ext cx="469744" cy="259045"/>
    <xdr:sp macro="" textlink="">
      <xdr:nvSpPr>
        <xdr:cNvPr id="254" name="【公営住宅】&#10;一人当たり面積平均値テキスト"/>
        <xdr:cNvSpPr txBox="1"/>
      </xdr:nvSpPr>
      <xdr:spPr>
        <a:xfrm>
          <a:off x="10566400" y="13700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1.426</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5587</xdr:rowOff>
    </xdr:from>
    <xdr:to>
      <xdr:col>15</xdr:col>
      <xdr:colOff>231775</xdr:colOff>
      <xdr:row>80</xdr:row>
      <xdr:rowOff>107187</xdr:rowOff>
    </xdr:to>
    <xdr:sp macro="" textlink="">
      <xdr:nvSpPr>
        <xdr:cNvPr id="255" name="フローチャート : 判断 254"/>
        <xdr:cNvSpPr/>
      </xdr:nvSpPr>
      <xdr:spPr>
        <a:xfrm>
          <a:off x="104267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145035</xdr:rowOff>
    </xdr:from>
    <xdr:to>
      <xdr:col>14</xdr:col>
      <xdr:colOff>79375</xdr:colOff>
      <xdr:row>80</xdr:row>
      <xdr:rowOff>75185</xdr:rowOff>
    </xdr:to>
    <xdr:sp macro="" textlink="">
      <xdr:nvSpPr>
        <xdr:cNvPr id="256" name="フローチャート : 判断 255"/>
        <xdr:cNvSpPr/>
      </xdr:nvSpPr>
      <xdr:spPr>
        <a:xfrm>
          <a:off x="958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151892</xdr:rowOff>
    </xdr:from>
    <xdr:to>
      <xdr:col>14</xdr:col>
      <xdr:colOff>79375</xdr:colOff>
      <xdr:row>78</xdr:row>
      <xdr:rowOff>82042</xdr:rowOff>
    </xdr:to>
    <xdr:sp macro="" textlink="">
      <xdr:nvSpPr>
        <xdr:cNvPr id="262" name="円/楕円 261"/>
        <xdr:cNvSpPr/>
      </xdr:nvSpPr>
      <xdr:spPr>
        <a:xfrm>
          <a:off x="9588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66312</xdr:rowOff>
    </xdr:from>
    <xdr:ext cx="469744" cy="259045"/>
    <xdr:sp macro="" textlink="">
      <xdr:nvSpPr>
        <xdr:cNvPr id="263" name="n_1aveValue【公営住宅】&#10;一人当たり面積"/>
        <xdr:cNvSpPr txBox="1"/>
      </xdr:nvSpPr>
      <xdr:spPr>
        <a:xfrm>
          <a:off x="9391727" y="1378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98569</xdr:rowOff>
    </xdr:from>
    <xdr:ext cx="469744" cy="259045"/>
    <xdr:sp macro="" textlink="">
      <xdr:nvSpPr>
        <xdr:cNvPr id="264" name="n_1mainValue【公営住宅】&#10;一人当たり面積"/>
        <xdr:cNvSpPr txBox="1"/>
      </xdr:nvSpPr>
      <xdr:spPr>
        <a:xfrm>
          <a:off x="9391727" y="131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6" name="正方形/長方形 26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7" name="正方形/長方形 26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8" name="正方形/長方形 26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9" name="正方形/長方形 26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73" name="直線コネクタ 2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74" name="テキスト ボックス 27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5" name="直線コネクタ 2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6" name="テキスト ボックス 2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7" name="直線コネクタ 2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8" name="テキスト ボックス 2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9" name="直線コネクタ 2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0" name="テキスト ボックス 2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1" name="直線コネクタ 2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2" name="テキスト ボックス 2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3" name="直線コネクタ 2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4" name="テキスト ボックス 28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6" name="テキスト ボックス 28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25400</xdr:rowOff>
    </xdr:from>
    <xdr:to>
      <xdr:col>5</xdr:col>
      <xdr:colOff>409575</xdr:colOff>
      <xdr:row>100</xdr:row>
      <xdr:rowOff>127000</xdr:rowOff>
    </xdr:to>
    <xdr:sp macro="" textlink="">
      <xdr:nvSpPr>
        <xdr:cNvPr id="288" name="フローチャート : 判断 287"/>
        <xdr:cNvSpPr/>
      </xdr:nvSpPr>
      <xdr:spPr>
        <a:xfrm>
          <a:off x="37465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133169</xdr:rowOff>
    </xdr:from>
    <xdr:to>
      <xdr:col>5</xdr:col>
      <xdr:colOff>409575</xdr:colOff>
      <xdr:row>101</xdr:row>
      <xdr:rowOff>63319</xdr:rowOff>
    </xdr:to>
    <xdr:sp macro="" textlink="">
      <xdr:nvSpPr>
        <xdr:cNvPr id="294" name="円/楕円 293"/>
        <xdr:cNvSpPr/>
      </xdr:nvSpPr>
      <xdr:spPr>
        <a:xfrm>
          <a:off x="3746500" y="17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143527</xdr:rowOff>
    </xdr:from>
    <xdr:ext cx="405111" cy="259045"/>
    <xdr:sp macro="" textlink="">
      <xdr:nvSpPr>
        <xdr:cNvPr id="295" name="n_1aveValue【港湾・漁港】&#10;有形固定資産減価償却率"/>
        <xdr:cNvSpPr txBox="1"/>
      </xdr:nvSpPr>
      <xdr:spPr>
        <a:xfrm>
          <a:off x="3582043"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54446</xdr:rowOff>
    </xdr:from>
    <xdr:ext cx="405111" cy="259045"/>
    <xdr:sp macro="" textlink="">
      <xdr:nvSpPr>
        <xdr:cNvPr id="296" name="n_1mainValue【港湾・漁港】&#10;有形固定資産減価償却率"/>
        <xdr:cNvSpPr txBox="1"/>
      </xdr:nvSpPr>
      <xdr:spPr>
        <a:xfrm>
          <a:off x="3582043" y="1737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8" name="正方形/長方形 29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9" name="正方形/長方形 29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0" name="正方形/長方形 29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1" name="正方形/長方形 30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3" name="テキスト ボックス 3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4" name="直線コネクタ 3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5" name="直線コネクタ 30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6" name="テキスト ボックス 30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7" name="直線コネクタ 30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08" name="テキスト ボックス 30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9" name="直線コネクタ 30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10" name="テキスト ボックス 30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1" name="直線コネクタ 31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12" name="テキスト ボックス 31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3" name="直線コネクタ 3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4" name="テキスト ボックス 31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97203</xdr:rowOff>
    </xdr:from>
    <xdr:to>
      <xdr:col>14</xdr:col>
      <xdr:colOff>79375</xdr:colOff>
      <xdr:row>101</xdr:row>
      <xdr:rowOff>27353</xdr:rowOff>
    </xdr:to>
    <xdr:sp macro="" textlink="">
      <xdr:nvSpPr>
        <xdr:cNvPr id="316" name="フローチャート : 判断 315"/>
        <xdr:cNvSpPr/>
      </xdr:nvSpPr>
      <xdr:spPr>
        <a:xfrm>
          <a:off x="9588500" y="1724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133725</xdr:rowOff>
    </xdr:from>
    <xdr:to>
      <xdr:col>14</xdr:col>
      <xdr:colOff>79375</xdr:colOff>
      <xdr:row>107</xdr:row>
      <xdr:rowOff>63875</xdr:rowOff>
    </xdr:to>
    <xdr:sp macro="" textlink="">
      <xdr:nvSpPr>
        <xdr:cNvPr id="322" name="円/楕円 321"/>
        <xdr:cNvSpPr/>
      </xdr:nvSpPr>
      <xdr:spPr>
        <a:xfrm>
          <a:off x="9588500" y="183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99</xdr:row>
      <xdr:rowOff>43880</xdr:rowOff>
    </xdr:from>
    <xdr:ext cx="599010" cy="259045"/>
    <xdr:sp macro="" textlink="">
      <xdr:nvSpPr>
        <xdr:cNvPr id="323" name="n_1aveValue【港湾・漁港】&#10;一人当たり有形固定資産（償却資産）額"/>
        <xdr:cNvSpPr txBox="1"/>
      </xdr:nvSpPr>
      <xdr:spPr>
        <a:xfrm>
          <a:off x="9327094" y="1701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568,590</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55002</xdr:rowOff>
    </xdr:from>
    <xdr:ext cx="599010" cy="259045"/>
    <xdr:sp macro="" textlink="">
      <xdr:nvSpPr>
        <xdr:cNvPr id="324" name="n_1mainValue【港湾・漁港】&#10;一人当たり有形固定資産（償却資産）額"/>
        <xdr:cNvSpPr txBox="1"/>
      </xdr:nvSpPr>
      <xdr:spPr>
        <a:xfrm>
          <a:off x="9327094" y="1840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5" name="正方形/長方形 3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6" name="正方形/長方形 3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7" name="正方形/長方形 3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28" name="正方形/長方形 3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9" name="正方形/長方形 3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0" name="正方形/長方形 3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1" name="正方形/長方形 3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2" name="正方形/長方形 3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3" name="テキスト ボックス 3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4" name="直線コネクタ 3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35" name="直線コネクタ 3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36" name="テキスト ボックス 33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37" name="直線コネクタ 3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38" name="テキスト ボックス 3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39" name="直線コネクタ 3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0" name="テキスト ボックス 3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41" name="直線コネクタ 3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42" name="テキスト ボックス 3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43" name="直線コネクタ 3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44" name="テキスト ボックス 3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45" name="直線コネクタ 3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46" name="テキスト ボックス 3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33746</xdr:rowOff>
    </xdr:from>
    <xdr:to>
      <xdr:col>23</xdr:col>
      <xdr:colOff>516889</xdr:colOff>
      <xdr:row>41</xdr:row>
      <xdr:rowOff>61504</xdr:rowOff>
    </xdr:to>
    <xdr:cxnSp macro="">
      <xdr:nvCxnSpPr>
        <xdr:cNvPr id="350" name="直線コネクタ 349"/>
        <xdr:cNvCxnSpPr/>
      </xdr:nvCxnSpPr>
      <xdr:spPr>
        <a:xfrm flipV="1">
          <a:off x="16318864" y="5691596"/>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65331</xdr:rowOff>
    </xdr:from>
    <xdr:ext cx="405111" cy="259045"/>
    <xdr:sp macro="" textlink="">
      <xdr:nvSpPr>
        <xdr:cNvPr id="351" name="【認定こども園・幼稚園・保育所】&#10;有形固定資産減価償却率最小値テキスト"/>
        <xdr:cNvSpPr txBox="1"/>
      </xdr:nvSpPr>
      <xdr:spPr>
        <a:xfrm>
          <a:off x="16408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41</xdr:row>
      <xdr:rowOff>61504</xdr:rowOff>
    </xdr:from>
    <xdr:to>
      <xdr:col>23</xdr:col>
      <xdr:colOff>606425</xdr:colOff>
      <xdr:row>41</xdr:row>
      <xdr:rowOff>61504</xdr:rowOff>
    </xdr:to>
    <xdr:cxnSp macro="">
      <xdr:nvCxnSpPr>
        <xdr:cNvPr id="352" name="直線コネクタ 351"/>
        <xdr:cNvCxnSpPr/>
      </xdr:nvCxnSpPr>
      <xdr:spPr>
        <a:xfrm>
          <a:off x="16230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151873</xdr:rowOff>
    </xdr:from>
    <xdr:ext cx="405111" cy="259045"/>
    <xdr:sp macro="" textlink="">
      <xdr:nvSpPr>
        <xdr:cNvPr id="353" name="【認定こども園・幼稚園・保育所】&#10;有形固定資産減価償却率最大値テキスト"/>
        <xdr:cNvSpPr txBox="1"/>
      </xdr:nvSpPr>
      <xdr:spPr>
        <a:xfrm>
          <a:off x="16408400" y="5466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23</xdr:col>
      <xdr:colOff>428625</xdr:colOff>
      <xdr:row>33</xdr:row>
      <xdr:rowOff>33746</xdr:rowOff>
    </xdr:from>
    <xdr:to>
      <xdr:col>23</xdr:col>
      <xdr:colOff>606425</xdr:colOff>
      <xdr:row>33</xdr:row>
      <xdr:rowOff>33746</xdr:rowOff>
    </xdr:to>
    <xdr:cxnSp macro="">
      <xdr:nvCxnSpPr>
        <xdr:cNvPr id="354" name="直線コネクタ 353"/>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39750</xdr:rowOff>
    </xdr:from>
    <xdr:ext cx="405111" cy="259045"/>
    <xdr:sp macro="" textlink="">
      <xdr:nvSpPr>
        <xdr:cNvPr id="355" name="【認定こども園・幼稚園・保育所】&#10;有形固定資産減価償却率平均値テキスト"/>
        <xdr:cNvSpPr txBox="1"/>
      </xdr:nvSpPr>
      <xdr:spPr>
        <a:xfrm>
          <a:off x="16408400" y="655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61323</xdr:rowOff>
    </xdr:from>
    <xdr:to>
      <xdr:col>23</xdr:col>
      <xdr:colOff>568325</xdr:colOff>
      <xdr:row>38</xdr:row>
      <xdr:rowOff>162923</xdr:rowOff>
    </xdr:to>
    <xdr:sp macro="" textlink="">
      <xdr:nvSpPr>
        <xdr:cNvPr id="356" name="フローチャート : 判断 355"/>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15603</xdr:rowOff>
    </xdr:from>
    <xdr:to>
      <xdr:col>22</xdr:col>
      <xdr:colOff>415925</xdr:colOff>
      <xdr:row>36</xdr:row>
      <xdr:rowOff>117203</xdr:rowOff>
    </xdr:to>
    <xdr:sp macro="" textlink="">
      <xdr:nvSpPr>
        <xdr:cNvPr id="357" name="フローチャート : 判断 356"/>
        <xdr:cNvSpPr/>
      </xdr:nvSpPr>
      <xdr:spPr>
        <a:xfrm>
          <a:off x="15430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152763</xdr:rowOff>
    </xdr:from>
    <xdr:to>
      <xdr:col>22</xdr:col>
      <xdr:colOff>415925</xdr:colOff>
      <xdr:row>38</xdr:row>
      <xdr:rowOff>82913</xdr:rowOff>
    </xdr:to>
    <xdr:sp macro="" textlink="">
      <xdr:nvSpPr>
        <xdr:cNvPr id="363" name="円/楕円 362"/>
        <xdr:cNvSpPr/>
      </xdr:nvSpPr>
      <xdr:spPr>
        <a:xfrm>
          <a:off x="15430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133730</xdr:rowOff>
    </xdr:from>
    <xdr:ext cx="405111" cy="259045"/>
    <xdr:sp macro="" textlink="">
      <xdr:nvSpPr>
        <xdr:cNvPr id="364" name="n_1aveValue【認定こども園・幼稚園・保育所】&#10;有形固定資産減価償却率"/>
        <xdr:cNvSpPr txBox="1"/>
      </xdr:nvSpPr>
      <xdr:spPr>
        <a:xfrm>
          <a:off x="15266043"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74040</xdr:rowOff>
    </xdr:from>
    <xdr:ext cx="405111" cy="259045"/>
    <xdr:sp macro="" textlink="">
      <xdr:nvSpPr>
        <xdr:cNvPr id="365" name="n_1mainValue【認定こども園・幼稚園・保育所】&#10;有形固定資産減価償却率"/>
        <xdr:cNvSpPr txBox="1"/>
      </xdr:nvSpPr>
      <xdr:spPr>
        <a:xfrm>
          <a:off x="15266043"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3" name="正方形/長方形 3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4" name="テキスト ボックス 3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5" name="直線コネクタ 3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6" name="テキスト ボックス 37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77" name="直線コネクタ 3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78" name="テキスト ボックス 37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79" name="直線コネクタ 3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0" name="テキスト ボックス 37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1" name="直線コネクタ 3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82" name="テキスト ボックス 38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83" name="直線コネクタ 3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84" name="テキスト ボックス 38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117348</xdr:rowOff>
    </xdr:from>
    <xdr:to>
      <xdr:col>32</xdr:col>
      <xdr:colOff>186689</xdr:colOff>
      <xdr:row>41</xdr:row>
      <xdr:rowOff>160782</xdr:rowOff>
    </xdr:to>
    <xdr:cxnSp macro="">
      <xdr:nvCxnSpPr>
        <xdr:cNvPr id="388" name="直線コネクタ 387"/>
        <xdr:cNvCxnSpPr/>
      </xdr:nvCxnSpPr>
      <xdr:spPr>
        <a:xfrm flipV="1">
          <a:off x="22160864" y="59466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164609</xdr:rowOff>
    </xdr:from>
    <xdr:ext cx="469744" cy="259045"/>
    <xdr:sp macro="" textlink="">
      <xdr:nvSpPr>
        <xdr:cNvPr id="389" name="【認定こども園・幼稚園・保育所】&#10;一人当たり面積最小値テキスト"/>
        <xdr:cNvSpPr txBox="1"/>
      </xdr:nvSpPr>
      <xdr:spPr>
        <a:xfrm>
          <a:off x="222504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41</xdr:row>
      <xdr:rowOff>160782</xdr:rowOff>
    </xdr:from>
    <xdr:to>
      <xdr:col>32</xdr:col>
      <xdr:colOff>276225</xdr:colOff>
      <xdr:row>41</xdr:row>
      <xdr:rowOff>160782</xdr:rowOff>
    </xdr:to>
    <xdr:cxnSp macro="">
      <xdr:nvCxnSpPr>
        <xdr:cNvPr id="390" name="直線コネクタ 389"/>
        <xdr:cNvCxnSpPr/>
      </xdr:nvCxnSpPr>
      <xdr:spPr>
        <a:xfrm>
          <a:off x="22072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64025</xdr:rowOff>
    </xdr:from>
    <xdr:ext cx="469744" cy="259045"/>
    <xdr:sp macro="" textlink="">
      <xdr:nvSpPr>
        <xdr:cNvPr id="391" name="【認定こども園・幼稚園・保育所】&#10;一人当たり面積最大値テキスト"/>
        <xdr:cNvSpPr txBox="1"/>
      </xdr:nvSpPr>
      <xdr:spPr>
        <a:xfrm>
          <a:off x="222504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0.366</a:t>
          </a:r>
          <a:endParaRPr kumimoji="1" lang="ja-JP" altLang="en-US" sz="1000" b="1">
            <a:latin typeface="ＭＳ Ｐゴシック"/>
          </a:endParaRPr>
        </a:p>
      </xdr:txBody>
    </xdr:sp>
    <xdr:clientData/>
  </xdr:oneCellAnchor>
  <xdr:twoCellAnchor>
    <xdr:from>
      <xdr:col>32</xdr:col>
      <xdr:colOff>98425</xdr:colOff>
      <xdr:row>34</xdr:row>
      <xdr:rowOff>117348</xdr:rowOff>
    </xdr:from>
    <xdr:to>
      <xdr:col>32</xdr:col>
      <xdr:colOff>276225</xdr:colOff>
      <xdr:row>34</xdr:row>
      <xdr:rowOff>117348</xdr:rowOff>
    </xdr:to>
    <xdr:cxnSp macro="">
      <xdr:nvCxnSpPr>
        <xdr:cNvPr id="392" name="直線コネクタ 391"/>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8399</xdr:rowOff>
    </xdr:from>
    <xdr:ext cx="469744" cy="259045"/>
    <xdr:sp macro="" textlink="">
      <xdr:nvSpPr>
        <xdr:cNvPr id="393" name="【認定こども園・幼稚園・保育所】&#10;一人当たり面積平均値テキスト"/>
        <xdr:cNvSpPr txBox="1"/>
      </xdr:nvSpPr>
      <xdr:spPr>
        <a:xfrm>
          <a:off x="22250400" y="652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29972</xdr:rowOff>
    </xdr:from>
    <xdr:to>
      <xdr:col>32</xdr:col>
      <xdr:colOff>238125</xdr:colOff>
      <xdr:row>38</xdr:row>
      <xdr:rowOff>131572</xdr:rowOff>
    </xdr:to>
    <xdr:sp macro="" textlink="">
      <xdr:nvSpPr>
        <xdr:cNvPr id="394" name="フローチャート : 判断 393"/>
        <xdr:cNvSpPr/>
      </xdr:nvSpPr>
      <xdr:spPr>
        <a:xfrm>
          <a:off x="22110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84836</xdr:rowOff>
    </xdr:from>
    <xdr:to>
      <xdr:col>31</xdr:col>
      <xdr:colOff>85725</xdr:colOff>
      <xdr:row>39</xdr:row>
      <xdr:rowOff>14986</xdr:rowOff>
    </xdr:to>
    <xdr:sp macro="" textlink="">
      <xdr:nvSpPr>
        <xdr:cNvPr id="395" name="フローチャート : 判断 394"/>
        <xdr:cNvSpPr/>
      </xdr:nvSpPr>
      <xdr:spPr>
        <a:xfrm>
          <a:off x="21272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119126</xdr:rowOff>
    </xdr:from>
    <xdr:to>
      <xdr:col>31</xdr:col>
      <xdr:colOff>85725</xdr:colOff>
      <xdr:row>36</xdr:row>
      <xdr:rowOff>49276</xdr:rowOff>
    </xdr:to>
    <xdr:sp macro="" textlink="">
      <xdr:nvSpPr>
        <xdr:cNvPr id="401" name="円/楕円 400"/>
        <xdr:cNvSpPr/>
      </xdr:nvSpPr>
      <xdr:spPr>
        <a:xfrm>
          <a:off x="21272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6113</xdr:rowOff>
    </xdr:from>
    <xdr:ext cx="469744" cy="259045"/>
    <xdr:sp macro="" textlink="">
      <xdr:nvSpPr>
        <xdr:cNvPr id="402" name="n_1aveValue【認定こども園・幼稚園・保育所】&#10;一人当たり面積"/>
        <xdr:cNvSpPr txBox="1"/>
      </xdr:nvSpPr>
      <xdr:spPr>
        <a:xfrm>
          <a:off x="210757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65803</xdr:rowOff>
    </xdr:from>
    <xdr:ext cx="469744" cy="259045"/>
    <xdr:sp macro="" textlink="">
      <xdr:nvSpPr>
        <xdr:cNvPr id="403" name="n_1mainValue【認定こども園・幼稚園・保育所】&#10;一人当たり面積"/>
        <xdr:cNvSpPr txBox="1"/>
      </xdr:nvSpPr>
      <xdr:spPr>
        <a:xfrm>
          <a:off x="21075727" y="58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15" name="直線コネクタ 4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16" name="テキスト ボックス 4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17" name="直線コネクタ 4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18" name="テキスト ボックス 4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19" name="直線コネクタ 4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0" name="テキスト ボックス 4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21" name="直線コネクタ 4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22" name="テキスト ボックス 4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4" name="テキスト ボックス 4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112014</xdr:rowOff>
    </xdr:from>
    <xdr:to>
      <xdr:col>23</xdr:col>
      <xdr:colOff>516889</xdr:colOff>
      <xdr:row>63</xdr:row>
      <xdr:rowOff>66294</xdr:rowOff>
    </xdr:to>
    <xdr:cxnSp macro="">
      <xdr:nvCxnSpPr>
        <xdr:cNvPr id="426" name="直線コネクタ 425"/>
        <xdr:cNvCxnSpPr/>
      </xdr:nvCxnSpPr>
      <xdr:spPr>
        <a:xfrm flipV="1">
          <a:off x="16318864" y="9541764"/>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70121</xdr:rowOff>
    </xdr:from>
    <xdr:ext cx="405111" cy="259045"/>
    <xdr:sp macro="" textlink="">
      <xdr:nvSpPr>
        <xdr:cNvPr id="427" name="【学校施設】&#10;有形固定資産減価償却率最小値テキスト"/>
        <xdr:cNvSpPr txBox="1"/>
      </xdr:nvSpPr>
      <xdr:spPr>
        <a:xfrm>
          <a:off x="16408400" y="1087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63</xdr:row>
      <xdr:rowOff>66294</xdr:rowOff>
    </xdr:from>
    <xdr:to>
      <xdr:col>23</xdr:col>
      <xdr:colOff>606425</xdr:colOff>
      <xdr:row>63</xdr:row>
      <xdr:rowOff>66294</xdr:rowOff>
    </xdr:to>
    <xdr:cxnSp macro="">
      <xdr:nvCxnSpPr>
        <xdr:cNvPr id="428" name="直線コネクタ 427"/>
        <xdr:cNvCxnSpPr/>
      </xdr:nvCxnSpPr>
      <xdr:spPr>
        <a:xfrm>
          <a:off x="16230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58691</xdr:rowOff>
    </xdr:from>
    <xdr:ext cx="405111" cy="259045"/>
    <xdr:sp macro="" textlink="">
      <xdr:nvSpPr>
        <xdr:cNvPr id="429" name="【学校施設】&#10;有形固定資産減価償却率最大値テキスト"/>
        <xdr:cNvSpPr txBox="1"/>
      </xdr:nvSpPr>
      <xdr:spPr>
        <a:xfrm>
          <a:off x="164084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55</xdr:row>
      <xdr:rowOff>112014</xdr:rowOff>
    </xdr:from>
    <xdr:to>
      <xdr:col>23</xdr:col>
      <xdr:colOff>606425</xdr:colOff>
      <xdr:row>55</xdr:row>
      <xdr:rowOff>112014</xdr:rowOff>
    </xdr:to>
    <xdr:cxnSp macro="">
      <xdr:nvCxnSpPr>
        <xdr:cNvPr id="430" name="直線コネクタ 429"/>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431"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32" name="フローチャート : 判断 431"/>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116078</xdr:rowOff>
    </xdr:from>
    <xdr:to>
      <xdr:col>22</xdr:col>
      <xdr:colOff>415925</xdr:colOff>
      <xdr:row>58</xdr:row>
      <xdr:rowOff>46228</xdr:rowOff>
    </xdr:to>
    <xdr:sp macro="" textlink="">
      <xdr:nvSpPr>
        <xdr:cNvPr id="433" name="フローチャート : 判断 432"/>
        <xdr:cNvSpPr/>
      </xdr:nvSpPr>
      <xdr:spPr>
        <a:xfrm>
          <a:off x="15430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166370</xdr:rowOff>
    </xdr:from>
    <xdr:to>
      <xdr:col>22</xdr:col>
      <xdr:colOff>415925</xdr:colOff>
      <xdr:row>56</xdr:row>
      <xdr:rowOff>96520</xdr:rowOff>
    </xdr:to>
    <xdr:sp macro="" textlink="">
      <xdr:nvSpPr>
        <xdr:cNvPr id="439" name="円/楕円 438"/>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37355</xdr:rowOff>
    </xdr:from>
    <xdr:ext cx="405111" cy="259045"/>
    <xdr:sp macro="" textlink="">
      <xdr:nvSpPr>
        <xdr:cNvPr id="440" name="n_1aveValue【学校施設】&#10;有形固定資産減価償却率"/>
        <xdr:cNvSpPr txBox="1"/>
      </xdr:nvSpPr>
      <xdr:spPr>
        <a:xfrm>
          <a:off x="15266043"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113047</xdr:rowOff>
    </xdr:from>
    <xdr:ext cx="405111" cy="259045"/>
    <xdr:sp macro="" textlink="">
      <xdr:nvSpPr>
        <xdr:cNvPr id="441" name="n_1mainValue【学校施設】&#10;有形固定資産減価償却率"/>
        <xdr:cNvSpPr txBox="1"/>
      </xdr:nvSpPr>
      <xdr:spPr>
        <a:xfrm>
          <a:off x="15266043"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2" name="テキスト ボックス 4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53" name="直線コネクタ 45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4" name="テキスト ボックス 45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5" name="直線コネクタ 45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6" name="テキスト ボックス 45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7" name="直線コネクタ 45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8" name="テキスト ボックス 45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9" name="直線コネクタ 45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0" name="テキスト ボックス 45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155448</xdr:rowOff>
    </xdr:from>
    <xdr:to>
      <xdr:col>32</xdr:col>
      <xdr:colOff>186689</xdr:colOff>
      <xdr:row>64</xdr:row>
      <xdr:rowOff>100584</xdr:rowOff>
    </xdr:to>
    <xdr:cxnSp macro="">
      <xdr:nvCxnSpPr>
        <xdr:cNvPr id="464" name="直線コネクタ 463"/>
        <xdr:cNvCxnSpPr/>
      </xdr:nvCxnSpPr>
      <xdr:spPr>
        <a:xfrm flipV="1">
          <a:off x="22160864" y="10099548"/>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104411</xdr:rowOff>
    </xdr:from>
    <xdr:ext cx="469744" cy="259045"/>
    <xdr:sp macro="" textlink="">
      <xdr:nvSpPr>
        <xdr:cNvPr id="465" name="【学校施設】&#10;一人当たり面積最小値テキスト"/>
        <xdr:cNvSpPr txBox="1"/>
      </xdr:nvSpPr>
      <xdr:spPr>
        <a:xfrm>
          <a:off x="22250400" y="1107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a:t>
          </a:r>
          <a:endParaRPr kumimoji="1" lang="ja-JP" altLang="en-US" sz="1000" b="1">
            <a:latin typeface="ＭＳ Ｐゴシック"/>
          </a:endParaRPr>
        </a:p>
      </xdr:txBody>
    </xdr:sp>
    <xdr:clientData/>
  </xdr:oneCellAnchor>
  <xdr:twoCellAnchor>
    <xdr:from>
      <xdr:col>32</xdr:col>
      <xdr:colOff>98425</xdr:colOff>
      <xdr:row>64</xdr:row>
      <xdr:rowOff>100584</xdr:rowOff>
    </xdr:from>
    <xdr:to>
      <xdr:col>32</xdr:col>
      <xdr:colOff>276225</xdr:colOff>
      <xdr:row>64</xdr:row>
      <xdr:rowOff>100584</xdr:rowOff>
    </xdr:to>
    <xdr:cxnSp macro="">
      <xdr:nvCxnSpPr>
        <xdr:cNvPr id="466" name="直線コネクタ 465"/>
        <xdr:cNvCxnSpPr/>
      </xdr:nvCxnSpPr>
      <xdr:spPr>
        <a:xfrm>
          <a:off x="22072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102125</xdr:rowOff>
    </xdr:from>
    <xdr:ext cx="469744" cy="259045"/>
    <xdr:sp macro="" textlink="">
      <xdr:nvSpPr>
        <xdr:cNvPr id="467" name="【学校施設】&#10;一人当たり面積最大値テキスト"/>
        <xdr:cNvSpPr txBox="1"/>
      </xdr:nvSpPr>
      <xdr:spPr>
        <a:xfrm>
          <a:off x="22250400" y="987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2.073</a:t>
          </a:r>
          <a:endParaRPr kumimoji="1" lang="ja-JP" altLang="en-US" sz="1000" b="1">
            <a:latin typeface="ＭＳ Ｐゴシック"/>
          </a:endParaRPr>
        </a:p>
      </xdr:txBody>
    </xdr:sp>
    <xdr:clientData/>
  </xdr:oneCellAnchor>
  <xdr:twoCellAnchor>
    <xdr:from>
      <xdr:col>32</xdr:col>
      <xdr:colOff>98425</xdr:colOff>
      <xdr:row>58</xdr:row>
      <xdr:rowOff>155448</xdr:rowOff>
    </xdr:from>
    <xdr:to>
      <xdr:col>32</xdr:col>
      <xdr:colOff>276225</xdr:colOff>
      <xdr:row>58</xdr:row>
      <xdr:rowOff>155448</xdr:rowOff>
    </xdr:to>
    <xdr:cxnSp macro="">
      <xdr:nvCxnSpPr>
        <xdr:cNvPr id="468" name="直線コネクタ 467"/>
        <xdr:cNvCxnSpPr/>
      </xdr:nvCxnSpPr>
      <xdr:spPr>
        <a:xfrm>
          <a:off x="22072600" y="1009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70121</xdr:rowOff>
    </xdr:from>
    <xdr:ext cx="469744" cy="259045"/>
    <xdr:sp macro="" textlink="">
      <xdr:nvSpPr>
        <xdr:cNvPr id="469" name="【学校施設】&#10;一人当たり面積平均値テキスト"/>
        <xdr:cNvSpPr txBox="1"/>
      </xdr:nvSpPr>
      <xdr:spPr>
        <a:xfrm>
          <a:off x="222504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91694</xdr:rowOff>
    </xdr:from>
    <xdr:to>
      <xdr:col>32</xdr:col>
      <xdr:colOff>238125</xdr:colOff>
      <xdr:row>62</xdr:row>
      <xdr:rowOff>21844</xdr:rowOff>
    </xdr:to>
    <xdr:sp macro="" textlink="">
      <xdr:nvSpPr>
        <xdr:cNvPr id="470" name="フローチャート : 判断 469"/>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24638</xdr:rowOff>
    </xdr:from>
    <xdr:to>
      <xdr:col>31</xdr:col>
      <xdr:colOff>85725</xdr:colOff>
      <xdr:row>57</xdr:row>
      <xdr:rowOff>126238</xdr:rowOff>
    </xdr:to>
    <xdr:sp macro="" textlink="">
      <xdr:nvSpPr>
        <xdr:cNvPr id="471" name="フローチャート : 判断 470"/>
        <xdr:cNvSpPr/>
      </xdr:nvSpPr>
      <xdr:spPr>
        <a:xfrm>
          <a:off x="21272500" y="97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164084</xdr:rowOff>
    </xdr:from>
    <xdr:to>
      <xdr:col>31</xdr:col>
      <xdr:colOff>85725</xdr:colOff>
      <xdr:row>55</xdr:row>
      <xdr:rowOff>94234</xdr:rowOff>
    </xdr:to>
    <xdr:sp macro="" textlink="">
      <xdr:nvSpPr>
        <xdr:cNvPr id="477" name="円/楕円 476"/>
        <xdr:cNvSpPr/>
      </xdr:nvSpPr>
      <xdr:spPr>
        <a:xfrm>
          <a:off x="21272500" y="94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117365</xdr:rowOff>
    </xdr:from>
    <xdr:ext cx="469744" cy="259045"/>
    <xdr:sp macro="" textlink="">
      <xdr:nvSpPr>
        <xdr:cNvPr id="478" name="n_1aveValue【学校施設】&#10;一人当たり面積"/>
        <xdr:cNvSpPr txBox="1"/>
      </xdr:nvSpPr>
      <xdr:spPr>
        <a:xfrm>
          <a:off x="21075727" y="989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110761</xdr:rowOff>
    </xdr:from>
    <xdr:ext cx="469744" cy="259045"/>
    <xdr:sp macro="" textlink="">
      <xdr:nvSpPr>
        <xdr:cNvPr id="479" name="n_1mainValue【学校施設】&#10;一人当たり面積"/>
        <xdr:cNvSpPr txBox="1"/>
      </xdr:nvSpPr>
      <xdr:spPr>
        <a:xfrm>
          <a:off x="21075727" y="9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0" name="テキスト ボックス 48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1" name="直線コネクタ 4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2" name="テキスト ボックス 49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3" name="直線コネクタ 4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4" name="テキスト ボックス 4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5" name="直線コネクタ 4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6" name="テキスト ボックス 4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7" name="直線コネクタ 4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8" name="テキスト ボックス 4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9" name="直線コネクタ 4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0" name="テキスト ボックス 49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2" name="テキスト ボックス 5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87630</xdr:rowOff>
    </xdr:to>
    <xdr:cxnSp macro="">
      <xdr:nvCxnSpPr>
        <xdr:cNvPr id="504" name="直線コネクタ 503"/>
        <xdr:cNvCxnSpPr/>
      </xdr:nvCxnSpPr>
      <xdr:spPr>
        <a:xfrm flipV="1">
          <a:off x="16318864" y="133350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91457</xdr:rowOff>
    </xdr:from>
    <xdr:ext cx="405111" cy="259045"/>
    <xdr:sp macro="" textlink="">
      <xdr:nvSpPr>
        <xdr:cNvPr id="505" name="【児童館】&#10;有形固定資産減価償却率最小値テキスト"/>
        <xdr:cNvSpPr txBox="1"/>
      </xdr:nvSpPr>
      <xdr:spPr>
        <a:xfrm>
          <a:off x="164084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428625</xdr:colOff>
      <xdr:row>85</xdr:row>
      <xdr:rowOff>87630</xdr:rowOff>
    </xdr:from>
    <xdr:to>
      <xdr:col>23</xdr:col>
      <xdr:colOff>606425</xdr:colOff>
      <xdr:row>85</xdr:row>
      <xdr:rowOff>87630</xdr:rowOff>
    </xdr:to>
    <xdr:cxnSp macro="">
      <xdr:nvCxnSpPr>
        <xdr:cNvPr id="506" name="直線コネクタ 505"/>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0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08" name="直線コネクタ 50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148607</xdr:rowOff>
    </xdr:from>
    <xdr:ext cx="405111" cy="259045"/>
    <xdr:sp macro="" textlink="">
      <xdr:nvSpPr>
        <xdr:cNvPr id="509" name="【児童館】&#10;有形固定資産減価償却率平均値テキスト"/>
        <xdr:cNvSpPr txBox="1"/>
      </xdr:nvSpPr>
      <xdr:spPr>
        <a:xfrm>
          <a:off x="16408400" y="1420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170180</xdr:rowOff>
    </xdr:from>
    <xdr:to>
      <xdr:col>23</xdr:col>
      <xdr:colOff>568325</xdr:colOff>
      <xdr:row>83</xdr:row>
      <xdr:rowOff>100330</xdr:rowOff>
    </xdr:to>
    <xdr:sp macro="" textlink="">
      <xdr:nvSpPr>
        <xdr:cNvPr id="510" name="フローチャート : 判断 509"/>
        <xdr:cNvSpPr/>
      </xdr:nvSpPr>
      <xdr:spPr>
        <a:xfrm>
          <a:off x="16268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29211</xdr:rowOff>
    </xdr:from>
    <xdr:to>
      <xdr:col>22</xdr:col>
      <xdr:colOff>415925</xdr:colOff>
      <xdr:row>83</xdr:row>
      <xdr:rowOff>130811</xdr:rowOff>
    </xdr:to>
    <xdr:sp macro="" textlink="">
      <xdr:nvSpPr>
        <xdr:cNvPr id="511" name="フローチャート : 判断 510"/>
        <xdr:cNvSpPr/>
      </xdr:nvSpPr>
      <xdr:spPr>
        <a:xfrm>
          <a:off x="15430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2" name="テキスト ボックス 5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3" name="テキスト ボックス 5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4" name="テキスト ボックス 5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5" name="テキスト ボックス 5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6" name="テキスト ボックス 5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128270</xdr:rowOff>
    </xdr:from>
    <xdr:to>
      <xdr:col>22</xdr:col>
      <xdr:colOff>415925</xdr:colOff>
      <xdr:row>87</xdr:row>
      <xdr:rowOff>58420</xdr:rowOff>
    </xdr:to>
    <xdr:sp macro="" textlink="">
      <xdr:nvSpPr>
        <xdr:cNvPr id="517" name="円/楕円 516"/>
        <xdr:cNvSpPr/>
      </xdr:nvSpPr>
      <xdr:spPr>
        <a:xfrm>
          <a:off x="15430500" y="148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147338</xdr:rowOff>
    </xdr:from>
    <xdr:ext cx="405111" cy="259045"/>
    <xdr:sp macro="" textlink="">
      <xdr:nvSpPr>
        <xdr:cNvPr id="518" name="n_1aveValue【児童館】&#10;有形固定資産減価償却率"/>
        <xdr:cNvSpPr txBox="1"/>
      </xdr:nvSpPr>
      <xdr:spPr>
        <a:xfrm>
          <a:off x="15266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49547</xdr:rowOff>
    </xdr:from>
    <xdr:ext cx="405111" cy="259045"/>
    <xdr:sp macro="" textlink="">
      <xdr:nvSpPr>
        <xdr:cNvPr id="519" name="n_1mainValue【児童館】&#10;有形固定資産減価償却率"/>
        <xdr:cNvSpPr txBox="1"/>
      </xdr:nvSpPr>
      <xdr:spPr>
        <a:xfrm>
          <a:off x="15266043" y="1496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0" name="正方形/長方形 5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1" name="正方形/長方形 5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2" name="正方形/長方形 5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3" name="正方形/長方形 5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4" name="正方形/長方形 5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5" name="正方形/長方形 5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6" name="正方形/長方形 5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7" name="正方形/長方形 5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8" name="テキスト ボックス 5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9" name="直線コネクタ 5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0" name="テキスト ボックス 52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31" name="直線コネクタ 53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2" name="テキスト ボックス 53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3" name="直線コネクタ 53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4" name="テキスト ボックス 53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5" name="直線コネクタ 53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6" name="テキスト ボックス 53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7" name="直線コネクタ 53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8" name="テキスト ボックス 53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9" name="直線コネクタ 53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0" name="テキスト ボックス 53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1" name="直線コネクタ 54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2" name="テキスト ボックス 54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3" name="直線コネクタ 5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4" name="テキスト ボックス 5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125186</xdr:rowOff>
    </xdr:from>
    <xdr:to>
      <xdr:col>32</xdr:col>
      <xdr:colOff>186689</xdr:colOff>
      <xdr:row>87</xdr:row>
      <xdr:rowOff>73479</xdr:rowOff>
    </xdr:to>
    <xdr:cxnSp macro="">
      <xdr:nvCxnSpPr>
        <xdr:cNvPr id="546" name="直線コネクタ 545"/>
        <xdr:cNvCxnSpPr/>
      </xdr:nvCxnSpPr>
      <xdr:spPr>
        <a:xfrm flipV="1">
          <a:off x="22160864" y="13498286"/>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77306</xdr:rowOff>
    </xdr:from>
    <xdr:ext cx="469744" cy="259045"/>
    <xdr:sp macro="" textlink="">
      <xdr:nvSpPr>
        <xdr:cNvPr id="547" name="【児童館】&#10;一人当たり面積最小値テキスト"/>
        <xdr:cNvSpPr txBox="1"/>
      </xdr:nvSpPr>
      <xdr:spPr>
        <a:xfrm>
          <a:off x="22250400" y="149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87</xdr:row>
      <xdr:rowOff>73479</xdr:rowOff>
    </xdr:from>
    <xdr:to>
      <xdr:col>32</xdr:col>
      <xdr:colOff>276225</xdr:colOff>
      <xdr:row>87</xdr:row>
      <xdr:rowOff>73479</xdr:rowOff>
    </xdr:to>
    <xdr:cxnSp macro="">
      <xdr:nvCxnSpPr>
        <xdr:cNvPr id="548" name="直線コネクタ 547"/>
        <xdr:cNvCxnSpPr/>
      </xdr:nvCxnSpPr>
      <xdr:spPr>
        <a:xfrm>
          <a:off x="22072600" y="14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71863</xdr:rowOff>
    </xdr:from>
    <xdr:ext cx="469744" cy="259045"/>
    <xdr:sp macro="" textlink="">
      <xdr:nvSpPr>
        <xdr:cNvPr id="549" name="【児童館】&#10;一人当たり面積最大値テキスト"/>
        <xdr:cNvSpPr txBox="1"/>
      </xdr:nvSpPr>
      <xdr:spPr>
        <a:xfrm>
          <a:off x="222504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32</xdr:col>
      <xdr:colOff>98425</xdr:colOff>
      <xdr:row>78</xdr:row>
      <xdr:rowOff>125186</xdr:rowOff>
    </xdr:from>
    <xdr:to>
      <xdr:col>32</xdr:col>
      <xdr:colOff>276225</xdr:colOff>
      <xdr:row>78</xdr:row>
      <xdr:rowOff>125186</xdr:rowOff>
    </xdr:to>
    <xdr:cxnSp macro="">
      <xdr:nvCxnSpPr>
        <xdr:cNvPr id="550" name="直線コネクタ 549"/>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142620</xdr:rowOff>
    </xdr:from>
    <xdr:ext cx="469744" cy="259045"/>
    <xdr:sp macro="" textlink="">
      <xdr:nvSpPr>
        <xdr:cNvPr id="551" name="【児童館】&#10;一人当たり面積平均値テキスト"/>
        <xdr:cNvSpPr txBox="1"/>
      </xdr:nvSpPr>
      <xdr:spPr>
        <a:xfrm>
          <a:off x="22250400" y="1437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164193</xdr:rowOff>
    </xdr:from>
    <xdr:to>
      <xdr:col>32</xdr:col>
      <xdr:colOff>238125</xdr:colOff>
      <xdr:row>84</xdr:row>
      <xdr:rowOff>94343</xdr:rowOff>
    </xdr:to>
    <xdr:sp macro="" textlink="">
      <xdr:nvSpPr>
        <xdr:cNvPr id="552" name="フローチャート : 判断 551"/>
        <xdr:cNvSpPr/>
      </xdr:nvSpPr>
      <xdr:spPr>
        <a:xfrm>
          <a:off x="221107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136979</xdr:rowOff>
    </xdr:from>
    <xdr:to>
      <xdr:col>31</xdr:col>
      <xdr:colOff>85725</xdr:colOff>
      <xdr:row>86</xdr:row>
      <xdr:rowOff>67129</xdr:rowOff>
    </xdr:to>
    <xdr:sp macro="" textlink="">
      <xdr:nvSpPr>
        <xdr:cNvPr id="553" name="フローチャート : 判断 552"/>
        <xdr:cNvSpPr/>
      </xdr:nvSpPr>
      <xdr:spPr>
        <a:xfrm>
          <a:off x="21272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4" name="テキスト ボックス 5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5" name="テキスト ボックス 5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6" name="テキスト ボックス 5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7" name="テキスト ボックス 5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8" name="テキスト ボックス 5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85271</xdr:rowOff>
    </xdr:from>
    <xdr:to>
      <xdr:col>31</xdr:col>
      <xdr:colOff>85725</xdr:colOff>
      <xdr:row>87</xdr:row>
      <xdr:rowOff>15421</xdr:rowOff>
    </xdr:to>
    <xdr:sp macro="" textlink="">
      <xdr:nvSpPr>
        <xdr:cNvPr id="559" name="円/楕円 558"/>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83656</xdr:rowOff>
    </xdr:from>
    <xdr:ext cx="469744" cy="259045"/>
    <xdr:sp macro="" textlink="">
      <xdr:nvSpPr>
        <xdr:cNvPr id="560" name="n_1aveValue【児童館】&#10;一人当たり面積"/>
        <xdr:cNvSpPr txBox="1"/>
      </xdr:nvSpPr>
      <xdr:spPr>
        <a:xfrm>
          <a:off x="210757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87</xdr:row>
      <xdr:rowOff>6548</xdr:rowOff>
    </xdr:from>
    <xdr:ext cx="469744" cy="259045"/>
    <xdr:sp macro="" textlink="">
      <xdr:nvSpPr>
        <xdr:cNvPr id="561" name="n_1mainValue【児童館】&#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9" name="正方形/長方形 56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78" name="正方形/長方形 5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0" name="テキスト ボックス 5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年度については現在整備中ですが、平成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ほとんどの類型において、有形固定資産減価償却率は類似団体と同程度又は下回っているものの、学校施設は類似団体と比較しても有形固定資産減価償却率が高くなっております。学校施設については、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年度に個別計画を策定予定ですが、学校施設として活用することを基準に考え、四万十町立小中学校適正配置計画等に沿って、統合・整理を実施していきます。</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17,828
17,742
642.30
16,933,373
16,369,840
499,725
8,778,091
19,897,017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137922</xdr:rowOff>
    </xdr:from>
    <xdr:to>
      <xdr:col>6</xdr:col>
      <xdr:colOff>510540</xdr:colOff>
      <xdr:row>40</xdr:row>
      <xdr:rowOff>117348</xdr:rowOff>
    </xdr:to>
    <xdr:cxnSp macro="">
      <xdr:nvCxnSpPr>
        <xdr:cNvPr id="55" name="直線コネクタ 54"/>
        <xdr:cNvCxnSpPr/>
      </xdr:nvCxnSpPr>
      <xdr:spPr>
        <a:xfrm flipV="1">
          <a:off x="4634865" y="57957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121175</xdr:rowOff>
    </xdr:from>
    <xdr:ext cx="405111" cy="259045"/>
    <xdr:sp macro="" textlink="">
      <xdr:nvSpPr>
        <xdr:cNvPr id="56" name="【図書館】&#10;有形固定資産減価償却率最小値テキスト"/>
        <xdr:cNvSpPr txBox="1"/>
      </xdr:nvSpPr>
      <xdr:spPr>
        <a:xfrm>
          <a:off x="4724400" y="697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40</xdr:row>
      <xdr:rowOff>117348</xdr:rowOff>
    </xdr:from>
    <xdr:to>
      <xdr:col>6</xdr:col>
      <xdr:colOff>600075</xdr:colOff>
      <xdr:row>40</xdr:row>
      <xdr:rowOff>117348</xdr:rowOff>
    </xdr:to>
    <xdr:cxnSp macro="">
      <xdr:nvCxnSpPr>
        <xdr:cNvPr id="57" name="直線コネクタ 56"/>
        <xdr:cNvCxnSpPr/>
      </xdr:nvCxnSpPr>
      <xdr:spPr>
        <a:xfrm>
          <a:off x="4546600" y="697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84599</xdr:rowOff>
    </xdr:from>
    <xdr:ext cx="405111" cy="259045"/>
    <xdr:sp macro="" textlink="">
      <xdr:nvSpPr>
        <xdr:cNvPr id="58" name="【図書館】&#10;有形固定資産減価償却率最大値テキスト"/>
        <xdr:cNvSpPr txBox="1"/>
      </xdr:nvSpPr>
      <xdr:spPr>
        <a:xfrm>
          <a:off x="4724400" y="557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33</xdr:row>
      <xdr:rowOff>137922</xdr:rowOff>
    </xdr:from>
    <xdr:to>
      <xdr:col>6</xdr:col>
      <xdr:colOff>600075</xdr:colOff>
      <xdr:row>33</xdr:row>
      <xdr:rowOff>137922</xdr:rowOff>
    </xdr:to>
    <xdr:cxnSp macro="">
      <xdr:nvCxnSpPr>
        <xdr:cNvPr id="59" name="直線コネクタ 58"/>
        <xdr:cNvCxnSpPr/>
      </xdr:nvCxnSpPr>
      <xdr:spPr>
        <a:xfrm>
          <a:off x="4546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28973</xdr:rowOff>
    </xdr:from>
    <xdr:ext cx="405111" cy="259045"/>
    <xdr:sp macro="" textlink="">
      <xdr:nvSpPr>
        <xdr:cNvPr id="60" name="【図書館】&#10;有形固定資産減価償却率平均値テキスト"/>
        <xdr:cNvSpPr txBox="1"/>
      </xdr:nvSpPr>
      <xdr:spPr>
        <a:xfrm>
          <a:off x="47244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50546</xdr:rowOff>
    </xdr:from>
    <xdr:to>
      <xdr:col>6</xdr:col>
      <xdr:colOff>561975</xdr:colOff>
      <xdr:row>39</xdr:row>
      <xdr:rowOff>152146</xdr:rowOff>
    </xdr:to>
    <xdr:sp macro="" textlink="">
      <xdr:nvSpPr>
        <xdr:cNvPr id="61" name="フローチャート :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27686</xdr:rowOff>
    </xdr:from>
    <xdr:to>
      <xdr:col>5</xdr:col>
      <xdr:colOff>409575</xdr:colOff>
      <xdr:row>41</xdr:row>
      <xdr:rowOff>129286</xdr:rowOff>
    </xdr:to>
    <xdr:sp macro="" textlink="">
      <xdr:nvSpPr>
        <xdr:cNvPr id="62" name="フローチャート : 判断 61"/>
        <xdr:cNvSpPr/>
      </xdr:nvSpPr>
      <xdr:spPr>
        <a:xfrm>
          <a:off x="3746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145813</xdr:rowOff>
    </xdr:from>
    <xdr:ext cx="405111" cy="259045"/>
    <xdr:sp macro="" textlink="">
      <xdr:nvSpPr>
        <xdr:cNvPr id="63" name="n_1aveValue【図書館】&#10;有形固定資産減価償却率"/>
        <xdr:cNvSpPr txBox="1"/>
      </xdr:nvSpPr>
      <xdr:spPr>
        <a:xfrm>
          <a:off x="3582043" y="683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125984</xdr:rowOff>
    </xdr:from>
    <xdr:to>
      <xdr:col>5</xdr:col>
      <xdr:colOff>409575</xdr:colOff>
      <xdr:row>42</xdr:row>
      <xdr:rowOff>56134</xdr:rowOff>
    </xdr:to>
    <xdr:sp macro="" textlink="">
      <xdr:nvSpPr>
        <xdr:cNvPr id="69" name="円/楕円 68"/>
        <xdr:cNvSpPr/>
      </xdr:nvSpPr>
      <xdr:spPr>
        <a:xfrm>
          <a:off x="3746500" y="71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47261</xdr:rowOff>
    </xdr:from>
    <xdr:ext cx="405111" cy="259045"/>
    <xdr:sp macro="" textlink="">
      <xdr:nvSpPr>
        <xdr:cNvPr id="70" name="n_1mainValue【図書館】&#10;有形固定資産減価償却率"/>
        <xdr:cNvSpPr txBox="1"/>
      </xdr:nvSpPr>
      <xdr:spPr>
        <a:xfrm>
          <a:off x="3582043" y="724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149678</xdr:rowOff>
    </xdr:from>
    <xdr:to>
      <xdr:col>15</xdr:col>
      <xdr:colOff>180340</xdr:colOff>
      <xdr:row>42</xdr:row>
      <xdr:rowOff>43543</xdr:rowOff>
    </xdr:to>
    <xdr:cxnSp macro="">
      <xdr:nvCxnSpPr>
        <xdr:cNvPr id="96" name="直線コネクタ 95"/>
        <xdr:cNvCxnSpPr/>
      </xdr:nvCxnSpPr>
      <xdr:spPr>
        <a:xfrm flipV="1">
          <a:off x="10476865" y="58075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47370</xdr:rowOff>
    </xdr:from>
    <xdr:ext cx="469744" cy="259045"/>
    <xdr:sp macro="" textlink="">
      <xdr:nvSpPr>
        <xdr:cNvPr id="97" name="【図書館】&#10;一人当たり面積最小値テキスト"/>
        <xdr:cNvSpPr txBox="1"/>
      </xdr:nvSpPr>
      <xdr:spPr>
        <a:xfrm>
          <a:off x="105664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15</xdr:col>
      <xdr:colOff>92075</xdr:colOff>
      <xdr:row>42</xdr:row>
      <xdr:rowOff>43543</xdr:rowOff>
    </xdr:from>
    <xdr:to>
      <xdr:col>15</xdr:col>
      <xdr:colOff>269875</xdr:colOff>
      <xdr:row>42</xdr:row>
      <xdr:rowOff>43543</xdr:rowOff>
    </xdr:to>
    <xdr:cxnSp macro="">
      <xdr:nvCxnSpPr>
        <xdr:cNvPr id="98" name="直線コネクタ 97"/>
        <xdr:cNvCxnSpPr/>
      </xdr:nvCxnSpPr>
      <xdr:spPr>
        <a:xfrm>
          <a:off x="10388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96355</xdr:rowOff>
    </xdr:from>
    <xdr:ext cx="469744" cy="259045"/>
    <xdr:sp macro="" textlink="">
      <xdr:nvSpPr>
        <xdr:cNvPr id="99" name="【図書館】&#10;一人当たり面積最大値テキスト"/>
        <xdr:cNvSpPr txBox="1"/>
      </xdr:nvSpPr>
      <xdr:spPr>
        <a:xfrm>
          <a:off x="105664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33</xdr:row>
      <xdr:rowOff>149678</xdr:rowOff>
    </xdr:from>
    <xdr:to>
      <xdr:col>15</xdr:col>
      <xdr:colOff>269875</xdr:colOff>
      <xdr:row>33</xdr:row>
      <xdr:rowOff>149678</xdr:rowOff>
    </xdr:to>
    <xdr:cxnSp macro="">
      <xdr:nvCxnSpPr>
        <xdr:cNvPr id="100" name="直線コネクタ 99"/>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44649</xdr:rowOff>
    </xdr:from>
    <xdr:ext cx="469744" cy="259045"/>
    <xdr:sp macro="" textlink="">
      <xdr:nvSpPr>
        <xdr:cNvPr id="101" name="【図書館】&#10;一人当たり面積平均値テキスト"/>
        <xdr:cNvSpPr txBox="1"/>
      </xdr:nvSpPr>
      <xdr:spPr>
        <a:xfrm>
          <a:off x="10566400" y="6388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66222</xdr:rowOff>
    </xdr:from>
    <xdr:to>
      <xdr:col>15</xdr:col>
      <xdr:colOff>231775</xdr:colOff>
      <xdr:row>37</xdr:row>
      <xdr:rowOff>167822</xdr:rowOff>
    </xdr:to>
    <xdr:sp macro="" textlink="">
      <xdr:nvSpPr>
        <xdr:cNvPr id="102" name="フローチャート : 判断 101"/>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147864</xdr:rowOff>
    </xdr:from>
    <xdr:to>
      <xdr:col>14</xdr:col>
      <xdr:colOff>79375</xdr:colOff>
      <xdr:row>36</xdr:row>
      <xdr:rowOff>78014</xdr:rowOff>
    </xdr:to>
    <xdr:sp macro="" textlink="">
      <xdr:nvSpPr>
        <xdr:cNvPr id="103" name="フローチャート : 判断 102"/>
        <xdr:cNvSpPr/>
      </xdr:nvSpPr>
      <xdr:spPr>
        <a:xfrm>
          <a:off x="9588500" y="614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94541</xdr:rowOff>
    </xdr:from>
    <xdr:ext cx="469744" cy="259045"/>
    <xdr:sp macro="" textlink="">
      <xdr:nvSpPr>
        <xdr:cNvPr id="104" name="n_1aveValue【図書館】&#10;一人当たり面積"/>
        <xdr:cNvSpPr txBox="1"/>
      </xdr:nvSpPr>
      <xdr:spPr>
        <a:xfrm>
          <a:off x="9391727" y="59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66222</xdr:rowOff>
    </xdr:from>
    <xdr:to>
      <xdr:col>14</xdr:col>
      <xdr:colOff>79375</xdr:colOff>
      <xdr:row>37</xdr:row>
      <xdr:rowOff>167822</xdr:rowOff>
    </xdr:to>
    <xdr:sp macro="" textlink="">
      <xdr:nvSpPr>
        <xdr:cNvPr id="110" name="円/楕円 109"/>
        <xdr:cNvSpPr/>
      </xdr:nvSpPr>
      <xdr:spPr>
        <a:xfrm>
          <a:off x="9588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158949</xdr:rowOff>
    </xdr:from>
    <xdr:ext cx="469744" cy="259045"/>
    <xdr:sp macro="" textlink="">
      <xdr:nvSpPr>
        <xdr:cNvPr id="111" name="n_1mainValue【図書館】&#10;一人当たり面積"/>
        <xdr:cNvSpPr txBox="1"/>
      </xdr:nvSpPr>
      <xdr:spPr>
        <a:xfrm>
          <a:off x="9391727" y="650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30480</xdr:rowOff>
    </xdr:to>
    <xdr:cxnSp macro="">
      <xdr:nvCxnSpPr>
        <xdr:cNvPr id="136" name="直線コネクタ 135"/>
        <xdr:cNvCxnSpPr/>
      </xdr:nvCxnSpPr>
      <xdr:spPr>
        <a:xfrm flipV="1">
          <a:off x="4634865" y="95631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34307</xdr:rowOff>
    </xdr:from>
    <xdr:ext cx="405111" cy="259045"/>
    <xdr:sp macro="" textlink="">
      <xdr:nvSpPr>
        <xdr:cNvPr id="137" name="【体育館・プール】&#10;有形固定資産減価償却率最小値テキスト"/>
        <xdr:cNvSpPr txBox="1"/>
      </xdr:nvSpPr>
      <xdr:spPr>
        <a:xfrm>
          <a:off x="47244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64</xdr:row>
      <xdr:rowOff>30480</xdr:rowOff>
    </xdr:from>
    <xdr:to>
      <xdr:col>6</xdr:col>
      <xdr:colOff>600075</xdr:colOff>
      <xdr:row>64</xdr:row>
      <xdr:rowOff>30480</xdr:rowOff>
    </xdr:to>
    <xdr:cxnSp macro="">
      <xdr:nvCxnSpPr>
        <xdr:cNvPr id="138" name="直線コネクタ 137"/>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39" name="【体育館・プー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40" name="直線コネクタ 139"/>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148607</xdr:rowOff>
    </xdr:from>
    <xdr:ext cx="405111" cy="259045"/>
    <xdr:sp macro="" textlink="">
      <xdr:nvSpPr>
        <xdr:cNvPr id="141" name="【体育館・プール】&#10;有形固定資産減価償却率平均値テキスト"/>
        <xdr:cNvSpPr txBox="1"/>
      </xdr:nvSpPr>
      <xdr:spPr>
        <a:xfrm>
          <a:off x="47244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170180</xdr:rowOff>
    </xdr:from>
    <xdr:to>
      <xdr:col>6</xdr:col>
      <xdr:colOff>561975</xdr:colOff>
      <xdr:row>59</xdr:row>
      <xdr:rowOff>100330</xdr:rowOff>
    </xdr:to>
    <xdr:sp macro="" textlink="">
      <xdr:nvSpPr>
        <xdr:cNvPr id="142" name="フローチャート : 判断 141"/>
        <xdr:cNvSpPr/>
      </xdr:nvSpPr>
      <xdr:spPr>
        <a:xfrm>
          <a:off x="4584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43" name="フローチャート : 判断 142"/>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21607</xdr:rowOff>
    </xdr:from>
    <xdr:ext cx="405111" cy="259045"/>
    <xdr:sp macro="" textlink="">
      <xdr:nvSpPr>
        <xdr:cNvPr id="144" name="n_1aveValue【体育館・プール】&#10;有形固定資産減価償却率"/>
        <xdr:cNvSpPr txBox="1"/>
      </xdr:nvSpPr>
      <xdr:spPr>
        <a:xfrm>
          <a:off x="3582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67310</xdr:rowOff>
    </xdr:from>
    <xdr:to>
      <xdr:col>5</xdr:col>
      <xdr:colOff>409575</xdr:colOff>
      <xdr:row>63</xdr:row>
      <xdr:rowOff>168910</xdr:rowOff>
    </xdr:to>
    <xdr:sp macro="" textlink="">
      <xdr:nvSpPr>
        <xdr:cNvPr id="150" name="円/楕円 149"/>
        <xdr:cNvSpPr/>
      </xdr:nvSpPr>
      <xdr:spPr>
        <a:xfrm>
          <a:off x="3746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160037</xdr:rowOff>
    </xdr:from>
    <xdr:ext cx="405111" cy="259045"/>
    <xdr:sp macro="" textlink="">
      <xdr:nvSpPr>
        <xdr:cNvPr id="151" name="n_1mainValue【体育館・プール】&#10;有形固定資産減価償却率"/>
        <xdr:cNvSpPr txBox="1"/>
      </xdr:nvSpPr>
      <xdr:spPr>
        <a:xfrm>
          <a:off x="3582043"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3" name="テキスト ボックス 16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5" name="テキスト ボックス 16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7" name="テキスト ボックス 16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9" name="テキスト ボックス 16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62</xdr:row>
      <xdr:rowOff>155448</xdr:rowOff>
    </xdr:to>
    <xdr:cxnSp macro="">
      <xdr:nvCxnSpPr>
        <xdr:cNvPr id="173" name="直線コネクタ 172"/>
        <xdr:cNvCxnSpPr/>
      </xdr:nvCxnSpPr>
      <xdr:spPr>
        <a:xfrm flipV="1">
          <a:off x="10476865" y="961948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159275</xdr:rowOff>
    </xdr:from>
    <xdr:ext cx="469744" cy="259045"/>
    <xdr:sp macro="" textlink="">
      <xdr:nvSpPr>
        <xdr:cNvPr id="174" name="【体育館・プール】&#10;一人当たり面積最小値テキスト"/>
        <xdr:cNvSpPr txBox="1"/>
      </xdr:nvSpPr>
      <xdr:spPr>
        <a:xfrm>
          <a:off x="10566400"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62</xdr:row>
      <xdr:rowOff>155448</xdr:rowOff>
    </xdr:from>
    <xdr:to>
      <xdr:col>15</xdr:col>
      <xdr:colOff>269875</xdr:colOff>
      <xdr:row>62</xdr:row>
      <xdr:rowOff>155448</xdr:rowOff>
    </xdr:to>
    <xdr:cxnSp macro="">
      <xdr:nvCxnSpPr>
        <xdr:cNvPr id="175" name="直線コネクタ 174"/>
        <xdr:cNvCxnSpPr/>
      </xdr:nvCxnSpPr>
      <xdr:spPr>
        <a:xfrm>
          <a:off x="10388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76"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0.592</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77" name="直線コネクタ 176"/>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78" name="【体育館・プール】&#10;一人当たり面積平均値テキスト"/>
        <xdr:cNvSpPr txBox="1"/>
      </xdr:nvSpPr>
      <xdr:spPr>
        <a:xfrm>
          <a:off x="105664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79" name="フローチャート : 判断 178"/>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125222</xdr:rowOff>
    </xdr:from>
    <xdr:to>
      <xdr:col>14</xdr:col>
      <xdr:colOff>79375</xdr:colOff>
      <xdr:row>58</xdr:row>
      <xdr:rowOff>55372</xdr:rowOff>
    </xdr:to>
    <xdr:sp macro="" textlink="">
      <xdr:nvSpPr>
        <xdr:cNvPr id="180" name="フローチャート : 判断 179"/>
        <xdr:cNvSpPr/>
      </xdr:nvSpPr>
      <xdr:spPr>
        <a:xfrm>
          <a:off x="9588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46499</xdr:rowOff>
    </xdr:from>
    <xdr:ext cx="469744" cy="259045"/>
    <xdr:sp macro="" textlink="">
      <xdr:nvSpPr>
        <xdr:cNvPr id="181" name="n_1aveValue【体育館・プール】&#10;一人当たり面積"/>
        <xdr:cNvSpPr txBox="1"/>
      </xdr:nvSpPr>
      <xdr:spPr>
        <a:xfrm>
          <a:off x="9391727" y="999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1778</xdr:rowOff>
    </xdr:from>
    <xdr:to>
      <xdr:col>14</xdr:col>
      <xdr:colOff>79375</xdr:colOff>
      <xdr:row>57</xdr:row>
      <xdr:rowOff>103378</xdr:rowOff>
    </xdr:to>
    <xdr:sp macro="" textlink="">
      <xdr:nvSpPr>
        <xdr:cNvPr id="187" name="円/楕円 186"/>
        <xdr:cNvSpPr/>
      </xdr:nvSpPr>
      <xdr:spPr>
        <a:xfrm>
          <a:off x="9588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119905</xdr:rowOff>
    </xdr:from>
    <xdr:ext cx="469744" cy="259045"/>
    <xdr:sp macro="" textlink="">
      <xdr:nvSpPr>
        <xdr:cNvPr id="188" name="n_1mainValue【体育館・プール】&#10;一人当たり面積"/>
        <xdr:cNvSpPr txBox="1"/>
      </xdr:nvSpPr>
      <xdr:spPr>
        <a:xfrm>
          <a:off x="9391727" y="95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3811</xdr:rowOff>
    </xdr:to>
    <xdr:cxnSp macro="">
      <xdr:nvCxnSpPr>
        <xdr:cNvPr id="211" name="直線コネクタ 210"/>
        <xdr:cNvCxnSpPr/>
      </xdr:nvCxnSpPr>
      <xdr:spPr>
        <a:xfrm flipV="1">
          <a:off x="4634865" y="134112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12"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13" name="直線コネクタ 212"/>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4"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5" name="直線コネクタ 21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34307</xdr:rowOff>
    </xdr:from>
    <xdr:ext cx="405111" cy="259045"/>
    <xdr:sp macro="" textlink="">
      <xdr:nvSpPr>
        <xdr:cNvPr id="216" name="【福祉施設】&#10;有形固定資産減価償却率平均値テキスト"/>
        <xdr:cNvSpPr txBox="1"/>
      </xdr:nvSpPr>
      <xdr:spPr>
        <a:xfrm>
          <a:off x="4724400" y="1443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217" name="フローチャート : 判断 216"/>
        <xdr:cNvSpPr/>
      </xdr:nvSpPr>
      <xdr:spPr>
        <a:xfrm>
          <a:off x="4584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218" name="フローチャート : 判断 217"/>
        <xdr:cNvSpPr/>
      </xdr:nvSpPr>
      <xdr:spPr>
        <a:xfrm>
          <a:off x="3746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13733</xdr:rowOff>
    </xdr:from>
    <xdr:ext cx="405111" cy="259045"/>
    <xdr:sp macro="" textlink="">
      <xdr:nvSpPr>
        <xdr:cNvPr id="219" name="n_1aveValue【福祉施設】&#10;有形固定資産減価償却率"/>
        <xdr:cNvSpPr txBox="1"/>
      </xdr:nvSpPr>
      <xdr:spPr>
        <a:xfrm>
          <a:off x="3582043"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10161</xdr:rowOff>
    </xdr:from>
    <xdr:to>
      <xdr:col>5</xdr:col>
      <xdr:colOff>409575</xdr:colOff>
      <xdr:row>84</xdr:row>
      <xdr:rowOff>111761</xdr:rowOff>
    </xdr:to>
    <xdr:sp macro="" textlink="">
      <xdr:nvSpPr>
        <xdr:cNvPr id="225" name="円/楕円 224"/>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128288</xdr:rowOff>
    </xdr:from>
    <xdr:ext cx="405111" cy="259045"/>
    <xdr:sp macro="" textlink="">
      <xdr:nvSpPr>
        <xdr:cNvPr id="226" name="n_1mainValue【福祉施設】&#10;有形固定資産減価償却率"/>
        <xdr:cNvSpPr txBox="1"/>
      </xdr:nvSpPr>
      <xdr:spPr>
        <a:xfrm>
          <a:off x="3582043"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79248</xdr:rowOff>
    </xdr:from>
    <xdr:to>
      <xdr:col>15</xdr:col>
      <xdr:colOff>180340</xdr:colOff>
      <xdr:row>85</xdr:row>
      <xdr:rowOff>159258</xdr:rowOff>
    </xdr:to>
    <xdr:cxnSp macro="">
      <xdr:nvCxnSpPr>
        <xdr:cNvPr id="248" name="直線コネクタ 247"/>
        <xdr:cNvCxnSpPr/>
      </xdr:nvCxnSpPr>
      <xdr:spPr>
        <a:xfrm flipV="1">
          <a:off x="10476865" y="1379524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163085</xdr:rowOff>
    </xdr:from>
    <xdr:ext cx="469744" cy="259045"/>
    <xdr:sp macro="" textlink="">
      <xdr:nvSpPr>
        <xdr:cNvPr id="249" name="【福祉施設】&#10;一人当たり面積最小値テキスト"/>
        <xdr:cNvSpPr txBox="1"/>
      </xdr:nvSpPr>
      <xdr:spPr>
        <a:xfrm>
          <a:off x="105664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15</xdr:col>
      <xdr:colOff>92075</xdr:colOff>
      <xdr:row>85</xdr:row>
      <xdr:rowOff>159258</xdr:rowOff>
    </xdr:from>
    <xdr:to>
      <xdr:col>15</xdr:col>
      <xdr:colOff>269875</xdr:colOff>
      <xdr:row>85</xdr:row>
      <xdr:rowOff>159258</xdr:rowOff>
    </xdr:to>
    <xdr:cxnSp macro="">
      <xdr:nvCxnSpPr>
        <xdr:cNvPr id="250" name="直線コネクタ 249"/>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25925</xdr:rowOff>
    </xdr:from>
    <xdr:ext cx="469744" cy="259045"/>
    <xdr:sp macro="" textlink="">
      <xdr:nvSpPr>
        <xdr:cNvPr id="251" name="【福祉施設】&#10;一人当たり面積最大値テキスト"/>
        <xdr:cNvSpPr txBox="1"/>
      </xdr:nvSpPr>
      <xdr:spPr>
        <a:xfrm>
          <a:off x="10566400" y="135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0.216</a:t>
          </a:r>
          <a:endParaRPr kumimoji="1" lang="ja-JP" altLang="en-US" sz="1000" b="1">
            <a:latin typeface="ＭＳ Ｐゴシック"/>
          </a:endParaRPr>
        </a:p>
      </xdr:txBody>
    </xdr:sp>
    <xdr:clientData/>
  </xdr:oneCellAnchor>
  <xdr:twoCellAnchor>
    <xdr:from>
      <xdr:col>15</xdr:col>
      <xdr:colOff>92075</xdr:colOff>
      <xdr:row>80</xdr:row>
      <xdr:rowOff>79248</xdr:rowOff>
    </xdr:from>
    <xdr:to>
      <xdr:col>15</xdr:col>
      <xdr:colOff>269875</xdr:colOff>
      <xdr:row>80</xdr:row>
      <xdr:rowOff>79248</xdr:rowOff>
    </xdr:to>
    <xdr:cxnSp macro="">
      <xdr:nvCxnSpPr>
        <xdr:cNvPr id="252" name="直線コネクタ 251"/>
        <xdr:cNvCxnSpPr/>
      </xdr:nvCxnSpPr>
      <xdr:spPr>
        <a:xfrm>
          <a:off x="10388600" y="13795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121175</xdr:rowOff>
    </xdr:from>
    <xdr:ext cx="469744" cy="259045"/>
    <xdr:sp macro="" textlink="">
      <xdr:nvSpPr>
        <xdr:cNvPr id="253" name="【福祉施設】&#10;一人当たり面積平均値テキスト"/>
        <xdr:cNvSpPr txBox="1"/>
      </xdr:nvSpPr>
      <xdr:spPr>
        <a:xfrm>
          <a:off x="10566400" y="1418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142748</xdr:rowOff>
    </xdr:from>
    <xdr:to>
      <xdr:col>15</xdr:col>
      <xdr:colOff>231775</xdr:colOff>
      <xdr:row>83</xdr:row>
      <xdr:rowOff>72898</xdr:rowOff>
    </xdr:to>
    <xdr:sp macro="" textlink="">
      <xdr:nvSpPr>
        <xdr:cNvPr id="254" name="フローチャート : 判断 253"/>
        <xdr:cNvSpPr/>
      </xdr:nvSpPr>
      <xdr:spPr>
        <a:xfrm>
          <a:off x="104267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28448</xdr:rowOff>
    </xdr:from>
    <xdr:to>
      <xdr:col>14</xdr:col>
      <xdr:colOff>79375</xdr:colOff>
      <xdr:row>80</xdr:row>
      <xdr:rowOff>130048</xdr:rowOff>
    </xdr:to>
    <xdr:sp macro="" textlink="">
      <xdr:nvSpPr>
        <xdr:cNvPr id="255" name="フローチャート : 判断 254"/>
        <xdr:cNvSpPr/>
      </xdr:nvSpPr>
      <xdr:spPr>
        <a:xfrm>
          <a:off x="9588500" y="137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121175</xdr:rowOff>
    </xdr:from>
    <xdr:ext cx="469744" cy="259045"/>
    <xdr:sp macro="" textlink="">
      <xdr:nvSpPr>
        <xdr:cNvPr id="256" name="n_1aveValue【福祉施設】&#10;一人当たり面積"/>
        <xdr:cNvSpPr txBox="1"/>
      </xdr:nvSpPr>
      <xdr:spPr>
        <a:xfrm>
          <a:off x="9391727" y="1383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113030</xdr:rowOff>
    </xdr:from>
    <xdr:to>
      <xdr:col>14</xdr:col>
      <xdr:colOff>79375</xdr:colOff>
      <xdr:row>78</xdr:row>
      <xdr:rowOff>43180</xdr:rowOff>
    </xdr:to>
    <xdr:sp macro="" textlink="">
      <xdr:nvSpPr>
        <xdr:cNvPr id="262" name="円/楕円 261"/>
        <xdr:cNvSpPr/>
      </xdr:nvSpPr>
      <xdr:spPr>
        <a:xfrm>
          <a:off x="958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59707</xdr:rowOff>
    </xdr:from>
    <xdr:ext cx="469744" cy="259045"/>
    <xdr:sp macro="" textlink="">
      <xdr:nvSpPr>
        <xdr:cNvPr id="263" name="n_1mainValue【福祉施設】&#10;一人当たり面積"/>
        <xdr:cNvSpPr txBox="1"/>
      </xdr:nvSpPr>
      <xdr:spPr>
        <a:xfrm>
          <a:off x="9391727"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4" name="テキスト ボックス 27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5" name="直線コネクタ 27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6" name="テキスト ボックス 27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7" name="直線コネクタ 27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8" name="テキスト ボックス 27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9" name="直線コネクタ 27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0" name="テキスト ボックス 27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1" name="直線コネクタ 28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2" name="テキスト ボックス 28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135637</xdr:rowOff>
    </xdr:from>
    <xdr:to>
      <xdr:col>6</xdr:col>
      <xdr:colOff>510540</xdr:colOff>
      <xdr:row>108</xdr:row>
      <xdr:rowOff>76200</xdr:rowOff>
    </xdr:to>
    <xdr:cxnSp macro="">
      <xdr:nvCxnSpPr>
        <xdr:cNvPr id="286" name="直線コネクタ 285"/>
        <xdr:cNvCxnSpPr/>
      </xdr:nvCxnSpPr>
      <xdr:spPr>
        <a:xfrm flipV="1">
          <a:off x="4634865" y="1728063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287"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88" name="直線コネクタ 287"/>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82314</xdr:rowOff>
    </xdr:from>
    <xdr:ext cx="405111" cy="259045"/>
    <xdr:sp macro="" textlink="">
      <xdr:nvSpPr>
        <xdr:cNvPr id="289" name="【市民会館】&#10;有形固定資産減価償却率最大値テキスト"/>
        <xdr:cNvSpPr txBox="1"/>
      </xdr:nvSpPr>
      <xdr:spPr>
        <a:xfrm>
          <a:off x="4724400" y="1705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6</xdr:col>
      <xdr:colOff>422275</xdr:colOff>
      <xdr:row>100</xdr:row>
      <xdr:rowOff>135637</xdr:rowOff>
    </xdr:from>
    <xdr:to>
      <xdr:col>6</xdr:col>
      <xdr:colOff>600075</xdr:colOff>
      <xdr:row>100</xdr:row>
      <xdr:rowOff>135637</xdr:rowOff>
    </xdr:to>
    <xdr:cxnSp macro="">
      <xdr:nvCxnSpPr>
        <xdr:cNvPr id="290" name="直線コネクタ 289"/>
        <xdr:cNvCxnSpPr/>
      </xdr:nvCxnSpPr>
      <xdr:spPr>
        <a:xfrm>
          <a:off x="4546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12971</xdr:rowOff>
    </xdr:from>
    <xdr:ext cx="405111" cy="259045"/>
    <xdr:sp macro="" textlink="">
      <xdr:nvSpPr>
        <xdr:cNvPr id="291" name="【市民会館】&#10;有形固定資産減価償却率平均値テキスト"/>
        <xdr:cNvSpPr txBox="1"/>
      </xdr:nvSpPr>
      <xdr:spPr>
        <a:xfrm>
          <a:off x="4724400" y="1784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34544</xdr:rowOff>
    </xdr:from>
    <xdr:to>
      <xdr:col>6</xdr:col>
      <xdr:colOff>561975</xdr:colOff>
      <xdr:row>104</xdr:row>
      <xdr:rowOff>136144</xdr:rowOff>
    </xdr:to>
    <xdr:sp macro="" textlink="">
      <xdr:nvSpPr>
        <xdr:cNvPr id="292" name="フローチャート : 判断 291"/>
        <xdr:cNvSpPr/>
      </xdr:nvSpPr>
      <xdr:spPr>
        <a:xfrm>
          <a:off x="45847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73406</xdr:rowOff>
    </xdr:from>
    <xdr:to>
      <xdr:col>5</xdr:col>
      <xdr:colOff>409575</xdr:colOff>
      <xdr:row>106</xdr:row>
      <xdr:rowOff>3556</xdr:rowOff>
    </xdr:to>
    <xdr:sp macro="" textlink="">
      <xdr:nvSpPr>
        <xdr:cNvPr id="293" name="フローチャート : 判断 292"/>
        <xdr:cNvSpPr/>
      </xdr:nvSpPr>
      <xdr:spPr>
        <a:xfrm>
          <a:off x="3746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166133</xdr:rowOff>
    </xdr:from>
    <xdr:ext cx="405111" cy="259045"/>
    <xdr:sp macro="" textlink="">
      <xdr:nvSpPr>
        <xdr:cNvPr id="294" name="n_1aveValue【市民会館】&#10;有形固定資産減価償却率"/>
        <xdr:cNvSpPr txBox="1"/>
      </xdr:nvSpPr>
      <xdr:spPr>
        <a:xfrm>
          <a:off x="3582043" y="1816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36830</xdr:rowOff>
    </xdr:from>
    <xdr:to>
      <xdr:col>5</xdr:col>
      <xdr:colOff>409575</xdr:colOff>
      <xdr:row>103</xdr:row>
      <xdr:rowOff>138430</xdr:rowOff>
    </xdr:to>
    <xdr:sp macro="" textlink="">
      <xdr:nvSpPr>
        <xdr:cNvPr id="300" name="円/楕円 299"/>
        <xdr:cNvSpPr/>
      </xdr:nvSpPr>
      <xdr:spPr>
        <a:xfrm>
          <a:off x="3746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154957</xdr:rowOff>
    </xdr:from>
    <xdr:ext cx="405111" cy="259045"/>
    <xdr:sp macro="" textlink="">
      <xdr:nvSpPr>
        <xdr:cNvPr id="301" name="n_1mainValue【市民会館】&#10;有形固定資産減価償却率"/>
        <xdr:cNvSpPr txBox="1"/>
      </xdr:nvSpPr>
      <xdr:spPr>
        <a:xfrm>
          <a:off x="3582043"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2" name="直線コネクタ 3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3" name="テキスト ボックス 31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4" name="直線コネクタ 3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5" name="テキスト ボックス 31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6" name="直線コネクタ 3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7" name="テキスト ボックス 31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8" name="直線コネクタ 3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9" name="テキスト ボックス 31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0" name="直線コネクタ 3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1" name="テキスト ボックス 32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148589</xdr:rowOff>
    </xdr:from>
    <xdr:to>
      <xdr:col>15</xdr:col>
      <xdr:colOff>180340</xdr:colOff>
      <xdr:row>108</xdr:row>
      <xdr:rowOff>76200</xdr:rowOff>
    </xdr:to>
    <xdr:cxnSp macro="">
      <xdr:nvCxnSpPr>
        <xdr:cNvPr id="325" name="直線コネクタ 324"/>
        <xdr:cNvCxnSpPr/>
      </xdr:nvCxnSpPr>
      <xdr:spPr>
        <a:xfrm flipV="1">
          <a:off x="10476865" y="171221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26"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27" name="直線コネクタ 326"/>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95266</xdr:rowOff>
    </xdr:from>
    <xdr:ext cx="469744" cy="259045"/>
    <xdr:sp macro="" textlink="">
      <xdr:nvSpPr>
        <xdr:cNvPr id="328" name="【市民会館】&#10;一人当たり面積最大値テキスト"/>
        <xdr:cNvSpPr txBox="1"/>
      </xdr:nvSpPr>
      <xdr:spPr>
        <a:xfrm>
          <a:off x="105664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0.406</a:t>
          </a:r>
          <a:endParaRPr kumimoji="1" lang="ja-JP" altLang="en-US" sz="1000" b="1">
            <a:latin typeface="ＭＳ Ｐゴシック"/>
          </a:endParaRPr>
        </a:p>
      </xdr:txBody>
    </xdr:sp>
    <xdr:clientData/>
  </xdr:oneCellAnchor>
  <xdr:twoCellAnchor>
    <xdr:from>
      <xdr:col>15</xdr:col>
      <xdr:colOff>92075</xdr:colOff>
      <xdr:row>99</xdr:row>
      <xdr:rowOff>148589</xdr:rowOff>
    </xdr:from>
    <xdr:to>
      <xdr:col>15</xdr:col>
      <xdr:colOff>269875</xdr:colOff>
      <xdr:row>99</xdr:row>
      <xdr:rowOff>148589</xdr:rowOff>
    </xdr:to>
    <xdr:cxnSp macro="">
      <xdr:nvCxnSpPr>
        <xdr:cNvPr id="329" name="直線コネクタ 328"/>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102888</xdr:rowOff>
    </xdr:from>
    <xdr:ext cx="469744" cy="259045"/>
    <xdr:sp macro="" textlink="">
      <xdr:nvSpPr>
        <xdr:cNvPr id="330" name="【市民会館】&#10;一人当たり面積平均値テキスト"/>
        <xdr:cNvSpPr txBox="1"/>
      </xdr:nvSpPr>
      <xdr:spPr>
        <a:xfrm>
          <a:off x="10566400" y="17762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0.219</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124461</xdr:rowOff>
    </xdr:from>
    <xdr:to>
      <xdr:col>15</xdr:col>
      <xdr:colOff>231775</xdr:colOff>
      <xdr:row>104</xdr:row>
      <xdr:rowOff>54611</xdr:rowOff>
    </xdr:to>
    <xdr:sp macro="" textlink="">
      <xdr:nvSpPr>
        <xdr:cNvPr id="331" name="フローチャート : 判断 330"/>
        <xdr:cNvSpPr/>
      </xdr:nvSpPr>
      <xdr:spPr>
        <a:xfrm>
          <a:off x="10426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124461</xdr:rowOff>
    </xdr:from>
    <xdr:to>
      <xdr:col>14</xdr:col>
      <xdr:colOff>79375</xdr:colOff>
      <xdr:row>105</xdr:row>
      <xdr:rowOff>54611</xdr:rowOff>
    </xdr:to>
    <xdr:sp macro="" textlink="">
      <xdr:nvSpPr>
        <xdr:cNvPr id="332" name="フローチャート : 判断 331"/>
        <xdr:cNvSpPr/>
      </xdr:nvSpPr>
      <xdr:spPr>
        <a:xfrm>
          <a:off x="958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45738</xdr:rowOff>
    </xdr:from>
    <xdr:ext cx="469744" cy="259045"/>
    <xdr:sp macro="" textlink="">
      <xdr:nvSpPr>
        <xdr:cNvPr id="333" name="n_1aveValue【市民会館】&#10;一人当たり面積"/>
        <xdr:cNvSpPr txBox="1"/>
      </xdr:nvSpPr>
      <xdr:spPr>
        <a:xfrm>
          <a:off x="9391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74930</xdr:rowOff>
    </xdr:from>
    <xdr:to>
      <xdr:col>14</xdr:col>
      <xdr:colOff>79375</xdr:colOff>
      <xdr:row>101</xdr:row>
      <xdr:rowOff>5080</xdr:rowOff>
    </xdr:to>
    <xdr:sp macro="" textlink="">
      <xdr:nvSpPr>
        <xdr:cNvPr id="339" name="円/楕円 338"/>
        <xdr:cNvSpPr/>
      </xdr:nvSpPr>
      <xdr:spPr>
        <a:xfrm>
          <a:off x="95885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21607</xdr:rowOff>
    </xdr:from>
    <xdr:ext cx="469744" cy="259045"/>
    <xdr:sp macro="" textlink="">
      <xdr:nvSpPr>
        <xdr:cNvPr id="340" name="n_1mainValue【市民会館】&#10;一人当たり面積"/>
        <xdr:cNvSpPr txBox="1"/>
      </xdr:nvSpPr>
      <xdr:spPr>
        <a:xfrm>
          <a:off x="9391727" y="1699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42" name="正方形/長方形 341"/>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43" name="正方形/長方形 342"/>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44" name="正方形/長方形 343"/>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45" name="正方形/長方形 344"/>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9" name="テキスト ボックス 34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0" name="直線コネクタ 34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1" name="テキスト ボックス 35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2" name="直線コネクタ 35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3" name="テキスト ボックス 35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4" name="直線コネクタ 35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5" name="テキスト ボックス 35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6" name="直線コネクタ 35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7" name="テキスト ボックス 35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9" name="テキスト ボックス 35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119126</xdr:rowOff>
    </xdr:from>
    <xdr:to>
      <xdr:col>22</xdr:col>
      <xdr:colOff>415925</xdr:colOff>
      <xdr:row>36</xdr:row>
      <xdr:rowOff>49276</xdr:rowOff>
    </xdr:to>
    <xdr:sp macro="" textlink="">
      <xdr:nvSpPr>
        <xdr:cNvPr id="361" name="フローチャート : 判断 360"/>
        <xdr:cNvSpPr/>
      </xdr:nvSpPr>
      <xdr:spPr>
        <a:xfrm>
          <a:off x="15430500" y="611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65803</xdr:rowOff>
    </xdr:from>
    <xdr:ext cx="405111" cy="259045"/>
    <xdr:sp macro="" textlink="">
      <xdr:nvSpPr>
        <xdr:cNvPr id="362" name="n_1aveValue【一般廃棄物処理施設】&#10;有形固定資産減価償却率"/>
        <xdr:cNvSpPr txBox="1"/>
      </xdr:nvSpPr>
      <xdr:spPr>
        <a:xfrm>
          <a:off x="15266043"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105410</xdr:rowOff>
    </xdr:from>
    <xdr:to>
      <xdr:col>22</xdr:col>
      <xdr:colOff>415925</xdr:colOff>
      <xdr:row>42</xdr:row>
      <xdr:rowOff>35560</xdr:rowOff>
    </xdr:to>
    <xdr:sp macro="" textlink="">
      <xdr:nvSpPr>
        <xdr:cNvPr id="368" name="円/楕円 367"/>
        <xdr:cNvSpPr/>
      </xdr:nvSpPr>
      <xdr:spPr>
        <a:xfrm>
          <a:off x="1543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26687</xdr:rowOff>
    </xdr:from>
    <xdr:ext cx="405111" cy="259045"/>
    <xdr:sp macro="" textlink="">
      <xdr:nvSpPr>
        <xdr:cNvPr id="369" name="n_1mainValue【一般廃棄物処理施設】&#10;有形固定資産減価償却率"/>
        <xdr:cNvSpPr txBox="1"/>
      </xdr:nvSpPr>
      <xdr:spPr>
        <a:xfrm>
          <a:off x="15266043"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71" name="正方形/長方形 37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72" name="正方形/長方形 37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73" name="正方形/長方形 37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74" name="正方形/長方形 37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5" name="正方形/長方形 3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78" name="直線コネクタ 37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79" name="テキスト ボックス 37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0" name="直線コネクタ 37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81" name="テキスト ボックス 38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2" name="直線コネクタ 38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83" name="テキスト ボックス 38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84" name="直線コネクタ 38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85" name="テキスト ボックス 38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6" name="直線コネクタ 3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87" name="テキスト ボックス 38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80570</xdr:rowOff>
    </xdr:from>
    <xdr:to>
      <xdr:col>31</xdr:col>
      <xdr:colOff>85725</xdr:colOff>
      <xdr:row>39</xdr:row>
      <xdr:rowOff>10720</xdr:rowOff>
    </xdr:to>
    <xdr:sp macro="" textlink="">
      <xdr:nvSpPr>
        <xdr:cNvPr id="389" name="フローチャート : 判断 388"/>
        <xdr:cNvSpPr/>
      </xdr:nvSpPr>
      <xdr:spPr>
        <a:xfrm>
          <a:off x="21272500" y="65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1847</xdr:rowOff>
    </xdr:from>
    <xdr:ext cx="599010" cy="259045"/>
    <xdr:sp macro="" textlink="">
      <xdr:nvSpPr>
        <xdr:cNvPr id="390" name="n_1aveValue【一般廃棄物処理施設】&#10;一人当たり有形固定資産（償却資産）額"/>
        <xdr:cNvSpPr txBox="1"/>
      </xdr:nvSpPr>
      <xdr:spPr>
        <a:xfrm>
          <a:off x="21011094" y="66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112,933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157800</xdr:rowOff>
    </xdr:from>
    <xdr:to>
      <xdr:col>31</xdr:col>
      <xdr:colOff>85725</xdr:colOff>
      <xdr:row>33</xdr:row>
      <xdr:rowOff>87950</xdr:rowOff>
    </xdr:to>
    <xdr:sp macro="" textlink="">
      <xdr:nvSpPr>
        <xdr:cNvPr id="396" name="円/楕円 395"/>
        <xdr:cNvSpPr/>
      </xdr:nvSpPr>
      <xdr:spPr>
        <a:xfrm>
          <a:off x="21272500" y="56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104477</xdr:rowOff>
    </xdr:from>
    <xdr:ext cx="599010" cy="259045"/>
    <xdr:sp macro="" textlink="">
      <xdr:nvSpPr>
        <xdr:cNvPr id="397" name="n_1mainValue【一般廃棄物処理施設】&#10;一人当たり有形固定資産（償却資産）額"/>
        <xdr:cNvSpPr txBox="1"/>
      </xdr:nvSpPr>
      <xdr:spPr>
        <a:xfrm>
          <a:off x="21011094" y="541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8" name="テキスト ボックス 4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9" name="直線コネクタ 4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0" name="テキスト ボックス 4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1" name="直線コネクタ 4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2" name="テキスト ボックス 4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3" name="直線コネクタ 4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4" name="テキスト ボックス 4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5" name="直線コネクタ 4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6" name="テキスト ボックス 4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7" name="直線コネクタ 4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8" name="テキスト ボックス 4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0" name="テキスト ボックス 4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148590</xdr:rowOff>
    </xdr:to>
    <xdr:cxnSp macro="">
      <xdr:nvCxnSpPr>
        <xdr:cNvPr id="422" name="直線コネクタ 421"/>
        <xdr:cNvCxnSpPr/>
      </xdr:nvCxnSpPr>
      <xdr:spPr>
        <a:xfrm flipV="1">
          <a:off x="16318864" y="96012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152417</xdr:rowOff>
    </xdr:from>
    <xdr:ext cx="405111" cy="259045"/>
    <xdr:sp macro="" textlink="">
      <xdr:nvSpPr>
        <xdr:cNvPr id="423" name="【保健センター・保健所】&#10;有形固定資産減価償却率最小値テキスト"/>
        <xdr:cNvSpPr txBox="1"/>
      </xdr:nvSpPr>
      <xdr:spPr>
        <a:xfrm>
          <a:off x="16408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63</xdr:row>
      <xdr:rowOff>148590</xdr:rowOff>
    </xdr:from>
    <xdr:to>
      <xdr:col>23</xdr:col>
      <xdr:colOff>606425</xdr:colOff>
      <xdr:row>63</xdr:row>
      <xdr:rowOff>148590</xdr:rowOff>
    </xdr:to>
    <xdr:cxnSp macro="">
      <xdr:nvCxnSpPr>
        <xdr:cNvPr id="424" name="直線コネクタ 423"/>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25"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26" name="直線コネクタ 425"/>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110507</xdr:rowOff>
    </xdr:from>
    <xdr:ext cx="405111" cy="259045"/>
    <xdr:sp macro="" textlink="">
      <xdr:nvSpPr>
        <xdr:cNvPr id="427" name="【保健センター・保健所】&#10;有形固定資産減価償却率平均値テキスト"/>
        <xdr:cNvSpPr txBox="1"/>
      </xdr:nvSpPr>
      <xdr:spPr>
        <a:xfrm>
          <a:off x="164084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132080</xdr:rowOff>
    </xdr:from>
    <xdr:to>
      <xdr:col>23</xdr:col>
      <xdr:colOff>568325</xdr:colOff>
      <xdr:row>62</xdr:row>
      <xdr:rowOff>62230</xdr:rowOff>
    </xdr:to>
    <xdr:sp macro="" textlink="">
      <xdr:nvSpPr>
        <xdr:cNvPr id="428" name="フローチャート : 判断 427"/>
        <xdr:cNvSpPr/>
      </xdr:nvSpPr>
      <xdr:spPr>
        <a:xfrm>
          <a:off x="16268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78740</xdr:rowOff>
    </xdr:from>
    <xdr:to>
      <xdr:col>22</xdr:col>
      <xdr:colOff>415925</xdr:colOff>
      <xdr:row>63</xdr:row>
      <xdr:rowOff>8890</xdr:rowOff>
    </xdr:to>
    <xdr:sp macro="" textlink="">
      <xdr:nvSpPr>
        <xdr:cNvPr id="429" name="フローチャート : 判断 428"/>
        <xdr:cNvSpPr/>
      </xdr:nvSpPr>
      <xdr:spPr>
        <a:xfrm>
          <a:off x="154305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17</xdr:rowOff>
    </xdr:from>
    <xdr:ext cx="405111" cy="259045"/>
    <xdr:sp macro="" textlink="">
      <xdr:nvSpPr>
        <xdr:cNvPr id="430" name="n_1aveValue【保健センター・保健所】&#10;有形固定資産減価償却率"/>
        <xdr:cNvSpPr txBox="1"/>
      </xdr:nvSpPr>
      <xdr:spPr>
        <a:xfrm>
          <a:off x="15266043"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63500</xdr:rowOff>
    </xdr:from>
    <xdr:to>
      <xdr:col>22</xdr:col>
      <xdr:colOff>415925</xdr:colOff>
      <xdr:row>60</xdr:row>
      <xdr:rowOff>165100</xdr:rowOff>
    </xdr:to>
    <xdr:sp macro="" textlink="">
      <xdr:nvSpPr>
        <xdr:cNvPr id="436" name="円/楕円 435"/>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37" name="n_1mainValue【保健センター・保健所】&#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8" name="直線コネクタ 4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9" name="テキスト ボックス 4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0" name="直線コネクタ 4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1" name="テキスト ボックス 4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2" name="直線コネクタ 4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3" name="テキスト ボックス 4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4" name="直線コネクタ 4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5" name="テキスト ボックス 4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61722</xdr:rowOff>
    </xdr:from>
    <xdr:to>
      <xdr:col>32</xdr:col>
      <xdr:colOff>186689</xdr:colOff>
      <xdr:row>63</xdr:row>
      <xdr:rowOff>11430</xdr:rowOff>
    </xdr:to>
    <xdr:cxnSp macro="">
      <xdr:nvCxnSpPr>
        <xdr:cNvPr id="459" name="直線コネクタ 458"/>
        <xdr:cNvCxnSpPr/>
      </xdr:nvCxnSpPr>
      <xdr:spPr>
        <a:xfrm flipV="1">
          <a:off x="22160864" y="983437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460" name="【保健センター・保健所】&#10;一人当たり面積最小値テキスト"/>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461" name="直線コネクタ 460"/>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8399</xdr:rowOff>
    </xdr:from>
    <xdr:ext cx="469744" cy="259045"/>
    <xdr:sp macro="" textlink="">
      <xdr:nvSpPr>
        <xdr:cNvPr id="462" name="【保健センター・保健所】&#10;一人当たり面積最大値テキスト"/>
        <xdr:cNvSpPr txBox="1"/>
      </xdr:nvSpPr>
      <xdr:spPr>
        <a:xfrm>
          <a:off x="22250400" y="96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0.249</a:t>
          </a:r>
          <a:endParaRPr kumimoji="1" lang="ja-JP" altLang="en-US" sz="1000" b="1">
            <a:latin typeface="ＭＳ Ｐゴシック"/>
          </a:endParaRPr>
        </a:p>
      </xdr:txBody>
    </xdr:sp>
    <xdr:clientData/>
  </xdr:oneCellAnchor>
  <xdr:twoCellAnchor>
    <xdr:from>
      <xdr:col>32</xdr:col>
      <xdr:colOff>98425</xdr:colOff>
      <xdr:row>57</xdr:row>
      <xdr:rowOff>61722</xdr:rowOff>
    </xdr:from>
    <xdr:to>
      <xdr:col>32</xdr:col>
      <xdr:colOff>276225</xdr:colOff>
      <xdr:row>57</xdr:row>
      <xdr:rowOff>61722</xdr:rowOff>
    </xdr:to>
    <xdr:cxnSp macro="">
      <xdr:nvCxnSpPr>
        <xdr:cNvPr id="463" name="直線コネクタ 462"/>
        <xdr:cNvCxnSpPr/>
      </xdr:nvCxnSpPr>
      <xdr:spPr>
        <a:xfrm>
          <a:off x="22072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69359</xdr:rowOff>
    </xdr:from>
    <xdr:ext cx="469744" cy="259045"/>
    <xdr:sp macro="" textlink="">
      <xdr:nvSpPr>
        <xdr:cNvPr id="464" name="【保健センター・保健所】&#10;一人当たり面積平均値テキスト"/>
        <xdr:cNvSpPr txBox="1"/>
      </xdr:nvSpPr>
      <xdr:spPr>
        <a:xfrm>
          <a:off x="22250400" y="10356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90932</xdr:rowOff>
    </xdr:from>
    <xdr:to>
      <xdr:col>32</xdr:col>
      <xdr:colOff>238125</xdr:colOff>
      <xdr:row>61</xdr:row>
      <xdr:rowOff>21082</xdr:rowOff>
    </xdr:to>
    <xdr:sp macro="" textlink="">
      <xdr:nvSpPr>
        <xdr:cNvPr id="465" name="フローチャート : 判断 464"/>
        <xdr:cNvSpPr/>
      </xdr:nvSpPr>
      <xdr:spPr>
        <a:xfrm>
          <a:off x="22110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42926</xdr:rowOff>
    </xdr:from>
    <xdr:to>
      <xdr:col>31</xdr:col>
      <xdr:colOff>85725</xdr:colOff>
      <xdr:row>61</xdr:row>
      <xdr:rowOff>144526</xdr:rowOff>
    </xdr:to>
    <xdr:sp macro="" textlink="">
      <xdr:nvSpPr>
        <xdr:cNvPr id="466" name="フローチャート : 判断 465"/>
        <xdr:cNvSpPr/>
      </xdr:nvSpPr>
      <xdr:spPr>
        <a:xfrm>
          <a:off x="21272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161053</xdr:rowOff>
    </xdr:from>
    <xdr:ext cx="469744" cy="259045"/>
    <xdr:sp macro="" textlink="">
      <xdr:nvSpPr>
        <xdr:cNvPr id="467" name="n_1aveValue【保健センター・保健所】&#10;一人当たり面積"/>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166370</xdr:rowOff>
    </xdr:from>
    <xdr:to>
      <xdr:col>31</xdr:col>
      <xdr:colOff>85725</xdr:colOff>
      <xdr:row>62</xdr:row>
      <xdr:rowOff>96520</xdr:rowOff>
    </xdr:to>
    <xdr:sp macro="" textlink="">
      <xdr:nvSpPr>
        <xdr:cNvPr id="473" name="円/楕円 472"/>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87647</xdr:rowOff>
    </xdr:from>
    <xdr:ext cx="469744" cy="259045"/>
    <xdr:sp macro="" textlink="">
      <xdr:nvSpPr>
        <xdr:cNvPr id="474"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1" name="正方形/長方形 4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2" name="正方形/長方形 4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3" name="正方形/長方形 4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4" name="正方形/長方形 4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5" name="正方形/長方形 4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6" name="正方形/長方形 4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7" name="正方形/長方形 4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8" name="正方形/長方形 4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9" name="テキスト ボックス 4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0" name="直線コネクタ 4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01" name="直線コネクタ 5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02" name="テキスト ボックス 5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3" name="直線コネクタ 5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4" name="テキスト ボックス 5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5" name="直線コネクタ 5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6" name="テキスト ボックス 5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7" name="直線コネクタ 5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8" name="テキスト ボックス 5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9" name="直線コネクタ 5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0" name="テキスト ボックス 5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1" name="直線コネクタ 5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2" name="テキスト ボックス 5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166007</xdr:rowOff>
    </xdr:from>
    <xdr:to>
      <xdr:col>23</xdr:col>
      <xdr:colOff>516889</xdr:colOff>
      <xdr:row>107</xdr:row>
      <xdr:rowOff>108857</xdr:rowOff>
    </xdr:to>
    <xdr:cxnSp macro="">
      <xdr:nvCxnSpPr>
        <xdr:cNvPr id="516" name="直線コネクタ 515"/>
        <xdr:cNvCxnSpPr/>
      </xdr:nvCxnSpPr>
      <xdr:spPr>
        <a:xfrm flipV="1">
          <a:off x="16318864" y="17139557"/>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112684</xdr:rowOff>
    </xdr:from>
    <xdr:ext cx="405111" cy="259045"/>
    <xdr:sp macro="" textlink="">
      <xdr:nvSpPr>
        <xdr:cNvPr id="517" name="【庁舎】&#10;有形固定資産減価償却率最小値テキスト"/>
        <xdr:cNvSpPr txBox="1"/>
      </xdr:nvSpPr>
      <xdr:spPr>
        <a:xfrm>
          <a:off x="16408400" y="18457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107</xdr:row>
      <xdr:rowOff>108857</xdr:rowOff>
    </xdr:from>
    <xdr:to>
      <xdr:col>23</xdr:col>
      <xdr:colOff>606425</xdr:colOff>
      <xdr:row>107</xdr:row>
      <xdr:rowOff>108857</xdr:rowOff>
    </xdr:to>
    <xdr:cxnSp macro="">
      <xdr:nvCxnSpPr>
        <xdr:cNvPr id="518" name="直線コネクタ 517"/>
        <xdr:cNvCxnSpPr/>
      </xdr:nvCxnSpPr>
      <xdr:spPr>
        <a:xfrm>
          <a:off x="16230600" y="184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112684</xdr:rowOff>
    </xdr:from>
    <xdr:ext cx="405111" cy="259045"/>
    <xdr:sp macro="" textlink="">
      <xdr:nvSpPr>
        <xdr:cNvPr id="519" name="【庁舎】&#10;有形固定資産減価償却率最大値テキスト"/>
        <xdr:cNvSpPr txBox="1"/>
      </xdr:nvSpPr>
      <xdr:spPr>
        <a:xfrm>
          <a:off x="164084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23</xdr:col>
      <xdr:colOff>428625</xdr:colOff>
      <xdr:row>99</xdr:row>
      <xdr:rowOff>166007</xdr:rowOff>
    </xdr:from>
    <xdr:to>
      <xdr:col>23</xdr:col>
      <xdr:colOff>606425</xdr:colOff>
      <xdr:row>99</xdr:row>
      <xdr:rowOff>166007</xdr:rowOff>
    </xdr:to>
    <xdr:cxnSp macro="">
      <xdr:nvCxnSpPr>
        <xdr:cNvPr id="520" name="直線コネクタ 519"/>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82204</xdr:rowOff>
    </xdr:from>
    <xdr:ext cx="405111" cy="259045"/>
    <xdr:sp macro="" textlink="">
      <xdr:nvSpPr>
        <xdr:cNvPr id="521" name="【庁舎】&#10;有形固定資産減価償却率平均値テキスト"/>
        <xdr:cNvSpPr txBox="1"/>
      </xdr:nvSpPr>
      <xdr:spPr>
        <a:xfrm>
          <a:off x="16408400" y="1791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103777</xdr:rowOff>
    </xdr:from>
    <xdr:to>
      <xdr:col>23</xdr:col>
      <xdr:colOff>568325</xdr:colOff>
      <xdr:row>105</xdr:row>
      <xdr:rowOff>33927</xdr:rowOff>
    </xdr:to>
    <xdr:sp macro="" textlink="">
      <xdr:nvSpPr>
        <xdr:cNvPr id="522" name="フローチャート : 判断 521"/>
        <xdr:cNvSpPr/>
      </xdr:nvSpPr>
      <xdr:spPr>
        <a:xfrm>
          <a:off x="16268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80918</xdr:rowOff>
    </xdr:from>
    <xdr:to>
      <xdr:col>22</xdr:col>
      <xdr:colOff>415925</xdr:colOff>
      <xdr:row>105</xdr:row>
      <xdr:rowOff>11068</xdr:rowOff>
    </xdr:to>
    <xdr:sp macro="" textlink="">
      <xdr:nvSpPr>
        <xdr:cNvPr id="523" name="フローチャート : 判断 522"/>
        <xdr:cNvSpPr/>
      </xdr:nvSpPr>
      <xdr:spPr>
        <a:xfrm>
          <a:off x="15430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27595</xdr:rowOff>
    </xdr:from>
    <xdr:ext cx="405111" cy="259045"/>
    <xdr:sp macro="" textlink="">
      <xdr:nvSpPr>
        <xdr:cNvPr id="524" name="n_1aveValue【庁舎】&#10;有形固定資産減価償却率"/>
        <xdr:cNvSpPr txBox="1"/>
      </xdr:nvSpPr>
      <xdr:spPr>
        <a:xfrm>
          <a:off x="15266043"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25" name="テキスト ボックス 5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6" name="テキスト ボックス 5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7" name="テキスト ボックス 5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8" name="テキスト ボックス 5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9" name="テキスト ボックス 5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84182</xdr:rowOff>
    </xdr:from>
    <xdr:to>
      <xdr:col>22</xdr:col>
      <xdr:colOff>415925</xdr:colOff>
      <xdr:row>108</xdr:row>
      <xdr:rowOff>14332</xdr:rowOff>
    </xdr:to>
    <xdr:sp macro="" textlink="">
      <xdr:nvSpPr>
        <xdr:cNvPr id="530" name="円/楕円 529"/>
        <xdr:cNvSpPr/>
      </xdr:nvSpPr>
      <xdr:spPr>
        <a:xfrm>
          <a:off x="15430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5459</xdr:rowOff>
    </xdr:from>
    <xdr:ext cx="405111" cy="259045"/>
    <xdr:sp macro="" textlink="">
      <xdr:nvSpPr>
        <xdr:cNvPr id="531" name="n_1mainValue【庁舎】&#10;有形固定資産減価償却率"/>
        <xdr:cNvSpPr txBox="1"/>
      </xdr:nvSpPr>
      <xdr:spPr>
        <a:xfrm>
          <a:off x="15266043"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0" name="テキスト ボックス 5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1" name="直線コネクタ 5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2" name="テキスト ボックス 54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3" name="直線コネクタ 5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4" name="テキスト ボックス 5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5" name="直線コネクタ 5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6" name="テキスト ボックス 5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7" name="直線コネクタ 5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8" name="テキスト ボックス 5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9" name="直線コネクタ 5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0" name="テキスト ボックス 5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1" name="直線コネクタ 5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2" name="テキスト ボックス 5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3" name="直線コネクタ 5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4" name="テキスト ボックス 5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144780</xdr:rowOff>
    </xdr:from>
    <xdr:to>
      <xdr:col>32</xdr:col>
      <xdr:colOff>186689</xdr:colOff>
      <xdr:row>107</xdr:row>
      <xdr:rowOff>106680</xdr:rowOff>
    </xdr:to>
    <xdr:cxnSp macro="">
      <xdr:nvCxnSpPr>
        <xdr:cNvPr id="556" name="直線コネクタ 555"/>
        <xdr:cNvCxnSpPr/>
      </xdr:nvCxnSpPr>
      <xdr:spPr>
        <a:xfrm flipV="1">
          <a:off x="22160864" y="1746123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110507</xdr:rowOff>
    </xdr:from>
    <xdr:ext cx="469744" cy="259045"/>
    <xdr:sp macro="" textlink="">
      <xdr:nvSpPr>
        <xdr:cNvPr id="557" name="【庁舎】&#10;一人当たり面積最小値テキスト"/>
        <xdr:cNvSpPr txBox="1"/>
      </xdr:nvSpPr>
      <xdr:spPr>
        <a:xfrm>
          <a:off x="22250400"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0.157</a:t>
          </a:r>
          <a:endParaRPr kumimoji="1" lang="ja-JP" altLang="en-US" sz="1000" b="1">
            <a:latin typeface="ＭＳ Ｐゴシック"/>
          </a:endParaRPr>
        </a:p>
      </xdr:txBody>
    </xdr:sp>
    <xdr:clientData/>
  </xdr:oneCellAnchor>
  <xdr:twoCellAnchor>
    <xdr:from>
      <xdr:col>32</xdr:col>
      <xdr:colOff>98425</xdr:colOff>
      <xdr:row>107</xdr:row>
      <xdr:rowOff>106680</xdr:rowOff>
    </xdr:from>
    <xdr:to>
      <xdr:col>32</xdr:col>
      <xdr:colOff>276225</xdr:colOff>
      <xdr:row>107</xdr:row>
      <xdr:rowOff>106680</xdr:rowOff>
    </xdr:to>
    <xdr:cxnSp macro="">
      <xdr:nvCxnSpPr>
        <xdr:cNvPr id="558" name="直線コネクタ 557"/>
        <xdr:cNvCxnSpPr/>
      </xdr:nvCxnSpPr>
      <xdr:spPr>
        <a:xfrm>
          <a:off x="22072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91457</xdr:rowOff>
    </xdr:from>
    <xdr:ext cx="469744" cy="259045"/>
    <xdr:sp macro="" textlink="">
      <xdr:nvSpPr>
        <xdr:cNvPr id="559" name="【庁舎】&#10;一人当たり面積最大値テキスト"/>
        <xdr:cNvSpPr txBox="1"/>
      </xdr:nvSpPr>
      <xdr:spPr>
        <a:xfrm>
          <a:off x="22250400" y="1723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0.417</a:t>
          </a:r>
          <a:endParaRPr kumimoji="1" lang="ja-JP" altLang="en-US" sz="1000" b="1">
            <a:latin typeface="ＭＳ Ｐゴシック"/>
          </a:endParaRPr>
        </a:p>
      </xdr:txBody>
    </xdr:sp>
    <xdr:clientData/>
  </xdr:oneCellAnchor>
  <xdr:twoCellAnchor>
    <xdr:from>
      <xdr:col>32</xdr:col>
      <xdr:colOff>98425</xdr:colOff>
      <xdr:row>101</xdr:row>
      <xdr:rowOff>144780</xdr:rowOff>
    </xdr:from>
    <xdr:to>
      <xdr:col>32</xdr:col>
      <xdr:colOff>276225</xdr:colOff>
      <xdr:row>101</xdr:row>
      <xdr:rowOff>144780</xdr:rowOff>
    </xdr:to>
    <xdr:cxnSp macro="">
      <xdr:nvCxnSpPr>
        <xdr:cNvPr id="560" name="直線コネクタ 559"/>
        <xdr:cNvCxnSpPr/>
      </xdr:nvCxnSpPr>
      <xdr:spPr>
        <a:xfrm>
          <a:off x="22072600" y="1746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125747</xdr:rowOff>
    </xdr:from>
    <xdr:ext cx="469744" cy="259045"/>
    <xdr:sp macro="" textlink="">
      <xdr:nvSpPr>
        <xdr:cNvPr id="561" name="【庁舎】&#10;一人当たり面積平均値テキスト"/>
        <xdr:cNvSpPr txBox="1"/>
      </xdr:nvSpPr>
      <xdr:spPr>
        <a:xfrm>
          <a:off x="22250400" y="1778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147320</xdr:rowOff>
    </xdr:from>
    <xdr:to>
      <xdr:col>32</xdr:col>
      <xdr:colOff>238125</xdr:colOff>
      <xdr:row>104</xdr:row>
      <xdr:rowOff>77470</xdr:rowOff>
    </xdr:to>
    <xdr:sp macro="" textlink="">
      <xdr:nvSpPr>
        <xdr:cNvPr id="562" name="フローチャート : 判断 561"/>
        <xdr:cNvSpPr/>
      </xdr:nvSpPr>
      <xdr:spPr>
        <a:xfrm>
          <a:off x="221107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67311</xdr:rowOff>
    </xdr:from>
    <xdr:to>
      <xdr:col>31</xdr:col>
      <xdr:colOff>85725</xdr:colOff>
      <xdr:row>102</xdr:row>
      <xdr:rowOff>168911</xdr:rowOff>
    </xdr:to>
    <xdr:sp macro="" textlink="">
      <xdr:nvSpPr>
        <xdr:cNvPr id="563" name="フローチャート : 判断 562"/>
        <xdr:cNvSpPr/>
      </xdr:nvSpPr>
      <xdr:spPr>
        <a:xfrm>
          <a:off x="212725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160038</xdr:rowOff>
    </xdr:from>
    <xdr:ext cx="469744" cy="259045"/>
    <xdr:sp macro="" textlink="">
      <xdr:nvSpPr>
        <xdr:cNvPr id="564" name="n_1aveValue【庁舎】&#10;一人当たり面積"/>
        <xdr:cNvSpPr txBox="1"/>
      </xdr:nvSpPr>
      <xdr:spPr>
        <a:xfrm>
          <a:off x="2107572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82550</xdr:rowOff>
    </xdr:from>
    <xdr:to>
      <xdr:col>31</xdr:col>
      <xdr:colOff>85725</xdr:colOff>
      <xdr:row>100</xdr:row>
      <xdr:rowOff>12700</xdr:rowOff>
    </xdr:to>
    <xdr:sp macro="" textlink="">
      <xdr:nvSpPr>
        <xdr:cNvPr id="570" name="円/楕円 569"/>
        <xdr:cNvSpPr/>
      </xdr:nvSpPr>
      <xdr:spPr>
        <a:xfrm>
          <a:off x="21272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29227</xdr:rowOff>
    </xdr:from>
    <xdr:ext cx="469744" cy="259045"/>
    <xdr:sp macro="" textlink="">
      <xdr:nvSpPr>
        <xdr:cNvPr id="571" name="n_1mainValue【庁舎】&#10;一人当たり面積"/>
        <xdr:cNvSpPr txBox="1"/>
      </xdr:nvSpPr>
      <xdr:spPr>
        <a:xfrm>
          <a:off x="210757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年度については現在整備中ですが、平成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年度において、ほとんどの類型において、有形固定資産減価償却率は類似団体と同程度又は下回っているものの、市民会館・保健センターは類似団体平均を上回っております。市民会館は、建設後</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が経過し老朽化した施設が今後多くなるので、財政状況を踏まえ、施設活用度の低い施設は、他用途への変更や施設のあり方を見直す予定です。保健センターは、地域の実情等を考慮した上で、数量の適正化を図っていきます。</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17,828
17,742
642.30
16,933,373
16,369,840
499,725
8,778,091
19,897,017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脆弱な財政基盤で地方交付税に大きく依存</a:t>
          </a:r>
          <a:r>
            <a:rPr kumimoji="1" lang="en-US" altLang="ja-JP" sz="1100" baseline="300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している本町では、類似団体の平均を大きく下回っており、今後も人口減少や高齢化などにより、税収の伸びは期待できず、同水準で推移する見込みです。</a:t>
          </a:r>
          <a:endParaRPr lang="ja-JP" altLang="ja-JP" sz="1400">
            <a:effectLst/>
          </a:endParaRPr>
        </a:p>
        <a:p>
          <a:r>
            <a:rPr kumimoji="1" lang="ja-JP" altLang="ja-JP" sz="1100">
              <a:solidFill>
                <a:schemeClr val="dk1"/>
              </a:solidFill>
              <a:effectLst/>
              <a:latin typeface="+mn-lt"/>
              <a:ea typeface="+mn-ea"/>
              <a:cs typeface="+mn-cs"/>
            </a:rPr>
            <a:t>　引き続き、歳出の削減と税収等の徴収強化の取り組みを通じて、財政基盤の健全化に努めていく必要があります。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800">
              <a:solidFill>
                <a:schemeClr val="dk1"/>
              </a:solidFill>
              <a:effectLst/>
              <a:latin typeface="+mn-lt"/>
              <a:ea typeface="+mn-ea"/>
              <a:cs typeface="+mn-cs"/>
            </a:rPr>
            <a:t>&lt;</a:t>
          </a:r>
          <a:r>
            <a:rPr kumimoji="1" lang="ja-JP" altLang="en-US" sz="800">
              <a:solidFill>
                <a:schemeClr val="dk1"/>
              </a:solidFill>
              <a:effectLst/>
              <a:latin typeface="+mn-lt"/>
              <a:ea typeface="+mn-ea"/>
              <a:cs typeface="+mn-cs"/>
            </a:rPr>
            <a:t>参考</a:t>
          </a:r>
          <a:r>
            <a:rPr kumimoji="1" lang="en-US" altLang="ja-JP" sz="800">
              <a:solidFill>
                <a:schemeClr val="dk1"/>
              </a:solidFill>
              <a:effectLst/>
              <a:latin typeface="+mn-lt"/>
              <a:ea typeface="+mn-ea"/>
              <a:cs typeface="+mn-cs"/>
            </a:rPr>
            <a:t>&gt;</a:t>
          </a:r>
        </a:p>
        <a:p>
          <a:r>
            <a:rPr kumimoji="1" lang="ja-JP" altLang="en-US" sz="800">
              <a:solidFill>
                <a:schemeClr val="dk1"/>
              </a:solidFill>
              <a:effectLst/>
              <a:latin typeface="+mn-lt"/>
              <a:ea typeface="+mn-ea"/>
              <a:cs typeface="+mn-cs"/>
            </a:rPr>
            <a:t>　</a:t>
          </a:r>
          <a:r>
            <a:rPr kumimoji="1" lang="en-US" altLang="ja-JP" sz="800">
              <a:solidFill>
                <a:schemeClr val="dk1"/>
              </a:solidFill>
              <a:effectLst/>
              <a:latin typeface="+mn-lt"/>
              <a:ea typeface="+mn-ea"/>
              <a:cs typeface="+mn-cs"/>
            </a:rPr>
            <a:t>※1</a:t>
          </a: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歳入総額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28</a:t>
          </a:r>
          <a:r>
            <a:rPr kumimoji="1" lang="ja-JP" altLang="ja-JP" sz="800">
              <a:solidFill>
                <a:schemeClr val="dk1"/>
              </a:solidFill>
              <a:effectLst/>
              <a:latin typeface="+mn-lt"/>
              <a:ea typeface="+mn-ea"/>
              <a:cs typeface="+mn-cs"/>
            </a:rPr>
            <a:t>年度普通会計決算</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に対する</a:t>
          </a:r>
          <a:r>
            <a:rPr kumimoji="1" lang="ja-JP" altLang="en-US" sz="800">
              <a:solidFill>
                <a:schemeClr val="dk1"/>
              </a:solidFill>
              <a:effectLst/>
              <a:latin typeface="+mn-lt"/>
              <a:ea typeface="+mn-ea"/>
              <a:cs typeface="+mn-cs"/>
            </a:rPr>
            <a:t>地方交付税の割合＝</a:t>
          </a:r>
          <a:r>
            <a:rPr kumimoji="1" lang="en-US" altLang="ja-JP" sz="800">
              <a:solidFill>
                <a:schemeClr val="dk1"/>
              </a:solidFill>
              <a:effectLst/>
              <a:latin typeface="+mn-lt"/>
              <a:ea typeface="+mn-ea"/>
              <a:cs typeface="+mn-cs"/>
            </a:rPr>
            <a:t>41</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a:t>
          </a:r>
          <a:endParaRPr lang="ja-JP" altLang="ja-JP" sz="10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53975</xdr:rowOff>
    </xdr:from>
    <xdr:to>
      <xdr:col>7</xdr:col>
      <xdr:colOff>152400</xdr:colOff>
      <xdr:row>45</xdr:row>
      <xdr:rowOff>53975</xdr:rowOff>
    </xdr:to>
    <xdr:cxnSp macro="">
      <xdr:nvCxnSpPr>
        <xdr:cNvPr id="68" name="直線コネクタ 67"/>
        <xdr:cNvCxnSpPr/>
      </xdr:nvCxnSpPr>
      <xdr:spPr>
        <a:xfrm>
          <a:off x="4114800" y="7769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53975</xdr:rowOff>
    </xdr:from>
    <xdr:to>
      <xdr:col>6</xdr:col>
      <xdr:colOff>0</xdr:colOff>
      <xdr:row>45</xdr:row>
      <xdr:rowOff>53975</xdr:rowOff>
    </xdr:to>
    <xdr:cxnSp macro="">
      <xdr:nvCxnSpPr>
        <xdr:cNvPr id="71" name="直線コネクタ 70"/>
        <xdr:cNvCxnSpPr/>
      </xdr:nvCxnSpPr>
      <xdr:spPr>
        <a:xfrm>
          <a:off x="3225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53975</xdr:rowOff>
    </xdr:from>
    <xdr:to>
      <xdr:col>4</xdr:col>
      <xdr:colOff>482600</xdr:colOff>
      <xdr:row>45</xdr:row>
      <xdr:rowOff>53975</xdr:rowOff>
    </xdr:to>
    <xdr:cxnSp macro="">
      <xdr:nvCxnSpPr>
        <xdr:cNvPr id="74" name="直線コネクタ 73"/>
        <xdr:cNvCxnSpPr/>
      </xdr:nvCxnSpPr>
      <xdr:spPr>
        <a:xfrm>
          <a:off x="2336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53975</xdr:rowOff>
    </xdr:from>
    <xdr:to>
      <xdr:col>3</xdr:col>
      <xdr:colOff>279400</xdr:colOff>
      <xdr:row>45</xdr:row>
      <xdr:rowOff>53975</xdr:rowOff>
    </xdr:to>
    <xdr:cxnSp macro="">
      <xdr:nvCxnSpPr>
        <xdr:cNvPr id="77" name="直線コネクタ 76"/>
        <xdr:cNvCxnSpPr/>
      </xdr:nvCxnSpPr>
      <xdr:spPr>
        <a:xfrm>
          <a:off x="1447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3175</xdr:rowOff>
    </xdr:from>
    <xdr:to>
      <xdr:col>7</xdr:col>
      <xdr:colOff>203200</xdr:colOff>
      <xdr:row>45</xdr:row>
      <xdr:rowOff>104775</xdr:rowOff>
    </xdr:to>
    <xdr:sp macro="" textlink="">
      <xdr:nvSpPr>
        <xdr:cNvPr id="87" name="円/楕円 86"/>
        <xdr:cNvSpPr/>
      </xdr:nvSpPr>
      <xdr:spPr>
        <a:xfrm>
          <a:off x="49022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70502</xdr:rowOff>
    </xdr:from>
    <xdr:ext cx="762000" cy="259045"/>
    <xdr:sp macro="" textlink="">
      <xdr:nvSpPr>
        <xdr:cNvPr id="88" name="財政力該当値テキスト"/>
        <xdr:cNvSpPr txBox="1"/>
      </xdr:nvSpPr>
      <xdr:spPr>
        <a:xfrm>
          <a:off x="5041900" y="761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3175</xdr:rowOff>
    </xdr:from>
    <xdr:to>
      <xdr:col>6</xdr:col>
      <xdr:colOff>50800</xdr:colOff>
      <xdr:row>45</xdr:row>
      <xdr:rowOff>104775</xdr:rowOff>
    </xdr:to>
    <xdr:sp macro="" textlink="">
      <xdr:nvSpPr>
        <xdr:cNvPr id="89" name="円/楕円 88"/>
        <xdr:cNvSpPr/>
      </xdr:nvSpPr>
      <xdr:spPr>
        <a:xfrm>
          <a:off x="4064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89552</xdr:rowOff>
    </xdr:from>
    <xdr:ext cx="736600" cy="259045"/>
    <xdr:sp macro="" textlink="">
      <xdr:nvSpPr>
        <xdr:cNvPr id="90" name="テキスト ボックス 89"/>
        <xdr:cNvSpPr txBox="1"/>
      </xdr:nvSpPr>
      <xdr:spPr>
        <a:xfrm>
          <a:off x="3733800" y="780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3175</xdr:rowOff>
    </xdr:from>
    <xdr:to>
      <xdr:col>4</xdr:col>
      <xdr:colOff>533400</xdr:colOff>
      <xdr:row>45</xdr:row>
      <xdr:rowOff>104775</xdr:rowOff>
    </xdr:to>
    <xdr:sp macro="" textlink="">
      <xdr:nvSpPr>
        <xdr:cNvPr id="91" name="円/楕円 90"/>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89552</xdr:rowOff>
    </xdr:from>
    <xdr:ext cx="762000" cy="259045"/>
    <xdr:sp macro="" textlink="">
      <xdr:nvSpPr>
        <xdr:cNvPr id="92" name="テキスト ボックス 91"/>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3175</xdr:rowOff>
    </xdr:from>
    <xdr:to>
      <xdr:col>3</xdr:col>
      <xdr:colOff>330200</xdr:colOff>
      <xdr:row>45</xdr:row>
      <xdr:rowOff>104775</xdr:rowOff>
    </xdr:to>
    <xdr:sp macro="" textlink="">
      <xdr:nvSpPr>
        <xdr:cNvPr id="93" name="円/楕円 92"/>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89552</xdr:rowOff>
    </xdr:from>
    <xdr:ext cx="762000" cy="259045"/>
    <xdr:sp macro="" textlink="">
      <xdr:nvSpPr>
        <xdr:cNvPr id="94" name="テキスト ボックス 93"/>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3175</xdr:rowOff>
    </xdr:from>
    <xdr:to>
      <xdr:col>2</xdr:col>
      <xdr:colOff>127000</xdr:colOff>
      <xdr:row>45</xdr:row>
      <xdr:rowOff>104775</xdr:rowOff>
    </xdr:to>
    <xdr:sp macro="" textlink="">
      <xdr:nvSpPr>
        <xdr:cNvPr id="95" name="円/楕円 94"/>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89552</xdr:rowOff>
    </xdr:from>
    <xdr:ext cx="762000" cy="259045"/>
    <xdr:sp macro="" textlink="">
      <xdr:nvSpPr>
        <xdr:cNvPr id="96" name="テキスト ボックス 95"/>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分子となる歳出の経常経費充当一般財源では、</a:t>
          </a:r>
          <a:r>
            <a:rPr kumimoji="1" lang="ja-JP" altLang="en-US" sz="950">
              <a:solidFill>
                <a:schemeClr val="dk1"/>
              </a:solidFill>
              <a:effectLst/>
              <a:latin typeface="+mn-lt"/>
              <a:ea typeface="+mn-ea"/>
              <a:cs typeface="+mn-cs"/>
            </a:rPr>
            <a:t>ふるさと納税への返礼品等に伴う</a:t>
          </a:r>
          <a:r>
            <a:rPr lang="ja-JP" altLang="ja-JP" sz="950">
              <a:solidFill>
                <a:schemeClr val="dk1"/>
              </a:solidFill>
              <a:effectLst/>
              <a:latin typeface="+mn-lt"/>
              <a:ea typeface="+mn-ea"/>
              <a:cs typeface="+mn-cs"/>
            </a:rPr>
            <a:t>物件費等</a:t>
          </a:r>
          <a:r>
            <a:rPr kumimoji="1" lang="ja-JP" altLang="ja-JP" sz="950">
              <a:solidFill>
                <a:schemeClr val="dk1"/>
              </a:solidFill>
              <a:effectLst/>
              <a:latin typeface="+mn-lt"/>
              <a:ea typeface="+mn-ea"/>
              <a:cs typeface="+mn-cs"/>
            </a:rPr>
            <a:t>の増加分が、</a:t>
          </a:r>
          <a:r>
            <a:rPr lang="ja-JP" altLang="ja-JP" sz="950">
              <a:solidFill>
                <a:schemeClr val="dk1"/>
              </a:solidFill>
              <a:effectLst/>
              <a:latin typeface="+mn-lt"/>
              <a:ea typeface="+mn-ea"/>
              <a:cs typeface="+mn-cs"/>
            </a:rPr>
            <a:t>公債費</a:t>
          </a:r>
          <a:r>
            <a:rPr lang="ja-JP" altLang="en-US" sz="950">
              <a:solidFill>
                <a:schemeClr val="dk1"/>
              </a:solidFill>
              <a:effectLst/>
              <a:latin typeface="+mn-lt"/>
              <a:ea typeface="+mn-ea"/>
              <a:cs typeface="+mn-cs"/>
            </a:rPr>
            <a:t>や</a:t>
          </a:r>
          <a:r>
            <a:rPr lang="ja-JP" altLang="ja-JP" sz="950">
              <a:solidFill>
                <a:schemeClr val="dk1"/>
              </a:solidFill>
              <a:effectLst/>
              <a:latin typeface="+mn-lt"/>
              <a:ea typeface="+mn-ea"/>
              <a:cs typeface="+mn-cs"/>
            </a:rPr>
            <a:t>繰出金</a:t>
          </a:r>
          <a:r>
            <a:rPr kumimoji="1" lang="ja-JP" altLang="ja-JP" sz="950">
              <a:solidFill>
                <a:schemeClr val="dk1"/>
              </a:solidFill>
              <a:effectLst/>
              <a:latin typeface="+mn-lt"/>
              <a:ea typeface="+mn-ea"/>
              <a:cs typeface="+mn-cs"/>
            </a:rPr>
            <a:t>での減少分を</a:t>
          </a:r>
          <a:r>
            <a:rPr kumimoji="1" lang="ja-JP" altLang="en-US" sz="950">
              <a:solidFill>
                <a:schemeClr val="dk1"/>
              </a:solidFill>
              <a:effectLst/>
              <a:latin typeface="+mn-lt"/>
              <a:ea typeface="+mn-ea"/>
              <a:cs typeface="+mn-cs"/>
            </a:rPr>
            <a:t>大きく</a:t>
          </a:r>
          <a:r>
            <a:rPr kumimoji="1" lang="ja-JP" altLang="ja-JP" sz="950">
              <a:solidFill>
                <a:schemeClr val="dk1"/>
              </a:solidFill>
              <a:effectLst/>
              <a:latin typeface="+mn-lt"/>
              <a:ea typeface="+mn-ea"/>
              <a:cs typeface="+mn-cs"/>
            </a:rPr>
            <a:t>上回ったことから</a:t>
          </a:r>
          <a:r>
            <a:rPr kumimoji="1" lang="ja-JP" altLang="en-US" sz="950">
              <a:solidFill>
                <a:schemeClr val="dk1"/>
              </a:solidFill>
              <a:effectLst/>
              <a:latin typeface="+mn-lt"/>
              <a:ea typeface="+mn-ea"/>
              <a:cs typeface="+mn-cs"/>
            </a:rPr>
            <a:t>、分子全体でも大幅な増加</a:t>
          </a:r>
          <a:r>
            <a:rPr kumimoji="1" lang="ja-JP" altLang="ja-JP" sz="950">
              <a:solidFill>
                <a:schemeClr val="dk1"/>
              </a:solidFill>
              <a:effectLst/>
              <a:latin typeface="+mn-lt"/>
              <a:ea typeface="+mn-ea"/>
              <a:cs typeface="+mn-cs"/>
            </a:rPr>
            <a:t>となりました。</a:t>
          </a:r>
          <a:r>
            <a:rPr kumimoji="1" lang="ja-JP" altLang="en-US" sz="950">
              <a:solidFill>
                <a:schemeClr val="dk1"/>
              </a:solidFill>
              <a:effectLst/>
              <a:latin typeface="+mn-lt"/>
              <a:ea typeface="+mn-ea"/>
              <a:cs typeface="+mn-cs"/>
            </a:rPr>
            <a:t>一方</a:t>
          </a:r>
          <a:r>
            <a:rPr kumimoji="1" lang="ja-JP" altLang="ja-JP" sz="950">
              <a:solidFill>
                <a:schemeClr val="dk1"/>
              </a:solidFill>
              <a:effectLst/>
              <a:latin typeface="+mn-lt"/>
              <a:ea typeface="+mn-ea"/>
              <a:cs typeface="+mn-cs"/>
            </a:rPr>
            <a:t>、分母となる歳入の経常一般財源</a:t>
          </a:r>
          <a:r>
            <a:rPr kumimoji="1" lang="ja-JP" altLang="en-US" sz="950">
              <a:solidFill>
                <a:schemeClr val="dk1"/>
              </a:solidFill>
              <a:effectLst/>
              <a:latin typeface="+mn-lt"/>
              <a:ea typeface="+mn-ea"/>
              <a:cs typeface="+mn-cs"/>
            </a:rPr>
            <a:t>では</a:t>
          </a:r>
          <a:r>
            <a:rPr kumimoji="1" lang="ja-JP" altLang="ja-JP" sz="950">
              <a:solidFill>
                <a:schemeClr val="dk1"/>
              </a:solidFill>
              <a:effectLst/>
              <a:latin typeface="+mn-lt"/>
              <a:ea typeface="+mn-ea"/>
              <a:cs typeface="+mn-cs"/>
            </a:rPr>
            <a:t>、普通交付税</a:t>
          </a:r>
          <a:r>
            <a:rPr kumimoji="1" lang="ja-JP" altLang="en-US" sz="950">
              <a:solidFill>
                <a:schemeClr val="dk1"/>
              </a:solidFill>
              <a:effectLst/>
              <a:latin typeface="+mn-lt"/>
              <a:ea typeface="+mn-ea"/>
              <a:cs typeface="+mn-cs"/>
            </a:rPr>
            <a:t>や臨時財政対策債での減少分が</a:t>
          </a:r>
          <a:r>
            <a:rPr kumimoji="1" lang="ja-JP" altLang="ja-JP" sz="950">
              <a:solidFill>
                <a:schemeClr val="dk1"/>
              </a:solidFill>
              <a:effectLst/>
              <a:latin typeface="+mn-lt"/>
              <a:ea typeface="+mn-ea"/>
              <a:cs typeface="+mn-cs"/>
            </a:rPr>
            <a:t>、</a:t>
          </a:r>
          <a:r>
            <a:rPr kumimoji="1" lang="ja-JP" altLang="en-US" sz="950">
              <a:solidFill>
                <a:schemeClr val="dk1"/>
              </a:solidFill>
              <a:effectLst/>
              <a:latin typeface="+mn-lt"/>
              <a:ea typeface="+mn-ea"/>
              <a:cs typeface="+mn-cs"/>
            </a:rPr>
            <a:t>町税等の増加分を大きく上回り、</a:t>
          </a:r>
          <a:r>
            <a:rPr kumimoji="1" lang="ja-JP" altLang="ja-JP" sz="950">
              <a:solidFill>
                <a:schemeClr val="dk1"/>
              </a:solidFill>
              <a:effectLst/>
              <a:latin typeface="+mn-lt"/>
              <a:ea typeface="+mn-ea"/>
              <a:cs typeface="+mn-cs"/>
            </a:rPr>
            <a:t>分母全体でも</a:t>
          </a:r>
          <a:r>
            <a:rPr kumimoji="1" lang="ja-JP" altLang="en-US" sz="950">
              <a:solidFill>
                <a:schemeClr val="dk1"/>
              </a:solidFill>
              <a:effectLst/>
              <a:latin typeface="+mn-lt"/>
              <a:ea typeface="+mn-ea"/>
              <a:cs typeface="+mn-cs"/>
            </a:rPr>
            <a:t>大幅な減少となりました。このため、分母の減少・分子の増加とも比率の増加要因となることから、</a:t>
          </a:r>
          <a:r>
            <a:rPr kumimoji="1" lang="ja-JP" altLang="ja-JP" sz="950">
              <a:solidFill>
                <a:schemeClr val="dk1"/>
              </a:solidFill>
              <a:effectLst/>
              <a:latin typeface="+mn-lt"/>
              <a:ea typeface="+mn-ea"/>
              <a:cs typeface="+mn-cs"/>
            </a:rPr>
            <a:t>経常収支比率は</a:t>
          </a:r>
          <a:r>
            <a:rPr kumimoji="1" lang="ja-JP" altLang="en-US" sz="950">
              <a:solidFill>
                <a:schemeClr val="dk1"/>
              </a:solidFill>
              <a:effectLst/>
              <a:latin typeface="+mn-lt"/>
              <a:ea typeface="+mn-ea"/>
              <a:cs typeface="+mn-cs"/>
            </a:rPr>
            <a:t>大きく増加し、</a:t>
          </a:r>
          <a:r>
            <a:rPr kumimoji="1" lang="ja-JP" altLang="ja-JP" sz="950">
              <a:solidFill>
                <a:schemeClr val="dk1"/>
              </a:solidFill>
              <a:effectLst/>
              <a:latin typeface="+mn-lt"/>
              <a:ea typeface="+mn-ea"/>
              <a:cs typeface="+mn-cs"/>
            </a:rPr>
            <a:t>前年度から</a:t>
          </a:r>
          <a:r>
            <a:rPr kumimoji="1" lang="en-US" altLang="ja-JP" sz="950">
              <a:solidFill>
                <a:schemeClr val="dk1"/>
              </a:solidFill>
              <a:effectLst/>
              <a:latin typeface="+mn-lt"/>
              <a:ea typeface="+mn-ea"/>
              <a:cs typeface="+mn-cs"/>
            </a:rPr>
            <a:t>6</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8</a:t>
          </a:r>
          <a:r>
            <a:rPr kumimoji="1" lang="ja-JP" altLang="ja-JP" sz="950">
              <a:solidFill>
                <a:schemeClr val="dk1"/>
              </a:solidFill>
              <a:effectLst/>
              <a:latin typeface="+mn-lt"/>
              <a:ea typeface="+mn-ea"/>
              <a:cs typeface="+mn-cs"/>
            </a:rPr>
            <a:t>ポイント</a:t>
          </a:r>
          <a:r>
            <a:rPr kumimoji="1" lang="ja-JP" altLang="en-US" sz="950">
              <a:solidFill>
                <a:schemeClr val="dk1"/>
              </a:solidFill>
              <a:effectLst/>
              <a:latin typeface="+mn-lt"/>
              <a:ea typeface="+mn-ea"/>
              <a:cs typeface="+mn-cs"/>
            </a:rPr>
            <a:t>増加の</a:t>
          </a:r>
          <a:r>
            <a:rPr kumimoji="1" lang="en-US" altLang="ja-JP" sz="950">
              <a:solidFill>
                <a:schemeClr val="dk1"/>
              </a:solidFill>
              <a:effectLst/>
              <a:latin typeface="+mn-lt"/>
              <a:ea typeface="+mn-ea"/>
              <a:cs typeface="+mn-cs"/>
            </a:rPr>
            <a:t>91</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6</a:t>
          </a:r>
          <a:r>
            <a:rPr kumimoji="1" lang="ja-JP" altLang="ja-JP" sz="950">
              <a:solidFill>
                <a:schemeClr val="dk1"/>
              </a:solidFill>
              <a:effectLst/>
              <a:latin typeface="+mn-lt"/>
              <a:ea typeface="+mn-ea"/>
              <a:cs typeface="+mn-cs"/>
            </a:rPr>
            <a:t>％となりました。</a:t>
          </a:r>
          <a:endParaRPr kumimoji="1" lang="en-US" altLang="ja-JP" sz="9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950">
              <a:solidFill>
                <a:schemeClr val="dk1"/>
              </a:solidFill>
              <a:effectLst/>
              <a:latin typeface="+mn-lt"/>
              <a:ea typeface="+mn-ea"/>
              <a:cs typeface="+mn-cs"/>
            </a:rPr>
            <a:t>　比率増加の主な要因は、歳入</a:t>
          </a:r>
          <a:r>
            <a:rPr lang="en-US" altLang="ja-JP" sz="950">
              <a:solidFill>
                <a:schemeClr val="dk1"/>
              </a:solidFill>
              <a:effectLst/>
              <a:latin typeface="+mn-lt"/>
              <a:ea typeface="+mn-ea"/>
              <a:cs typeface="+mn-cs"/>
            </a:rPr>
            <a:t>(</a:t>
          </a:r>
          <a:r>
            <a:rPr lang="ja-JP" altLang="ja-JP" sz="950">
              <a:solidFill>
                <a:schemeClr val="dk1"/>
              </a:solidFill>
              <a:effectLst/>
              <a:latin typeface="+mn-lt"/>
              <a:ea typeface="+mn-ea"/>
              <a:cs typeface="+mn-cs"/>
            </a:rPr>
            <a:t>分母</a:t>
          </a:r>
          <a:r>
            <a:rPr lang="en-US" altLang="ja-JP" sz="950">
              <a:solidFill>
                <a:schemeClr val="dk1"/>
              </a:solidFill>
              <a:effectLst/>
              <a:latin typeface="+mn-lt"/>
              <a:ea typeface="+mn-ea"/>
              <a:cs typeface="+mn-cs"/>
            </a:rPr>
            <a:t>)</a:t>
          </a:r>
          <a:r>
            <a:rPr lang="ja-JP" altLang="ja-JP" sz="950">
              <a:solidFill>
                <a:schemeClr val="dk1"/>
              </a:solidFill>
              <a:effectLst/>
              <a:latin typeface="+mn-lt"/>
              <a:ea typeface="+mn-ea"/>
              <a:cs typeface="+mn-cs"/>
            </a:rPr>
            <a:t>における普通交付税等の減少といった依存財源（国の動向や制度改正、経済・社会情勢の変動等に影響されるもの）によるものが大きく、一方で経常経費充当一般財源（歳出）は各区分とも増加傾向にあり、また平成</a:t>
          </a:r>
          <a:r>
            <a:rPr lang="en-US" altLang="ja-JP" sz="950">
              <a:solidFill>
                <a:schemeClr val="dk1"/>
              </a:solidFill>
              <a:effectLst/>
              <a:latin typeface="+mn-lt"/>
              <a:ea typeface="+mn-ea"/>
              <a:cs typeface="+mn-cs"/>
            </a:rPr>
            <a:t>28</a:t>
          </a:r>
          <a:r>
            <a:rPr lang="ja-JP" altLang="ja-JP" sz="950">
              <a:solidFill>
                <a:schemeClr val="dk1"/>
              </a:solidFill>
              <a:effectLst/>
              <a:latin typeface="+mn-lt"/>
              <a:ea typeface="+mn-ea"/>
              <a:cs typeface="+mn-cs"/>
            </a:rPr>
            <a:t>年度から始まった普通交付税における合併算定替から一本算定への段階的な縮減による影響（減額）も見込まれることから、今後も比率の増加が懸念されるため</a:t>
          </a:r>
          <a:r>
            <a:rPr lang="ja-JP" altLang="en-US" sz="950">
              <a:solidFill>
                <a:schemeClr val="dk1"/>
              </a:solidFill>
              <a:effectLst/>
              <a:latin typeface="+mn-lt"/>
              <a:ea typeface="+mn-ea"/>
              <a:cs typeface="+mn-cs"/>
            </a:rPr>
            <a:t>、</a:t>
          </a:r>
          <a:r>
            <a:rPr lang="ja-JP" altLang="ja-JP" sz="950">
              <a:solidFill>
                <a:schemeClr val="dk1"/>
              </a:solidFill>
              <a:effectLst/>
              <a:latin typeface="+mn-lt"/>
              <a:ea typeface="+mn-ea"/>
              <a:cs typeface="+mn-cs"/>
            </a:rPr>
            <a:t>より一層の経常経費削減に努めていく必要があ</a:t>
          </a:r>
          <a:r>
            <a:rPr lang="ja-JP" altLang="en-US" sz="950">
              <a:solidFill>
                <a:schemeClr val="dk1"/>
              </a:solidFill>
              <a:effectLst/>
              <a:latin typeface="+mn-lt"/>
              <a:ea typeface="+mn-ea"/>
              <a:cs typeface="+mn-cs"/>
            </a:rPr>
            <a:t>ります。</a:t>
          </a:r>
          <a:endParaRPr lang="ja-JP" altLang="en-US" sz="9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89746</xdr:rowOff>
    </xdr:from>
    <xdr:to>
      <xdr:col>7</xdr:col>
      <xdr:colOff>152400</xdr:colOff>
      <xdr:row>63</xdr:row>
      <xdr:rowOff>122344</xdr:rowOff>
    </xdr:to>
    <xdr:cxnSp macro="">
      <xdr:nvCxnSpPr>
        <xdr:cNvPr id="131" name="直線コネクタ 130"/>
        <xdr:cNvCxnSpPr/>
      </xdr:nvCxnSpPr>
      <xdr:spPr>
        <a:xfrm>
          <a:off x="4114800" y="10376746"/>
          <a:ext cx="838200" cy="54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165540</xdr:rowOff>
    </xdr:from>
    <xdr:ext cx="762000" cy="259045"/>
    <xdr:sp macro="" textlink="">
      <xdr:nvSpPr>
        <xdr:cNvPr id="132"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89746</xdr:rowOff>
    </xdr:from>
    <xdr:to>
      <xdr:col>6</xdr:col>
      <xdr:colOff>0</xdr:colOff>
      <xdr:row>61</xdr:row>
      <xdr:rowOff>79163</xdr:rowOff>
    </xdr:to>
    <xdr:cxnSp macro="">
      <xdr:nvCxnSpPr>
        <xdr:cNvPr id="134" name="直線コネクタ 133"/>
        <xdr:cNvCxnSpPr/>
      </xdr:nvCxnSpPr>
      <xdr:spPr>
        <a:xfrm flipV="1">
          <a:off x="3225800" y="103767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2133</xdr:rowOff>
    </xdr:from>
    <xdr:ext cx="736600" cy="259045"/>
    <xdr:sp macro="" textlink="">
      <xdr:nvSpPr>
        <xdr:cNvPr id="136" name="テキスト ボックス 135"/>
        <xdr:cNvSpPr txBox="1"/>
      </xdr:nvSpPr>
      <xdr:spPr>
        <a:xfrm>
          <a:off x="3733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61</xdr:row>
      <xdr:rowOff>79163</xdr:rowOff>
    </xdr:to>
    <xdr:cxnSp macro="">
      <xdr:nvCxnSpPr>
        <xdr:cNvPr id="137" name="直線コネクタ 136"/>
        <xdr:cNvCxnSpPr/>
      </xdr:nvCxnSpPr>
      <xdr:spPr>
        <a:xfrm>
          <a:off x="2336800" y="1028827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140140</xdr:rowOff>
    </xdr:from>
    <xdr:ext cx="762000" cy="259045"/>
    <xdr:sp macro="" textlink="">
      <xdr:nvSpPr>
        <xdr:cNvPr id="139" name="テキスト ボックス 138"/>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57573</xdr:rowOff>
    </xdr:to>
    <xdr:cxnSp macro="">
      <xdr:nvCxnSpPr>
        <xdr:cNvPr id="140" name="直線コネクタ 139"/>
        <xdr:cNvCxnSpPr/>
      </xdr:nvCxnSpPr>
      <xdr:spPr>
        <a:xfrm flipV="1">
          <a:off x="1447800" y="102882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18221</xdr:rowOff>
    </xdr:from>
    <xdr:ext cx="762000" cy="259045"/>
    <xdr:sp macro="" textlink="">
      <xdr:nvSpPr>
        <xdr:cNvPr id="142" name="テキスト ボックス 141"/>
        <xdr:cNvSpPr txBox="1"/>
      </xdr:nvSpPr>
      <xdr:spPr>
        <a:xfrm>
          <a:off x="1955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165540</xdr:rowOff>
    </xdr:from>
    <xdr:ext cx="762000" cy="259045"/>
    <xdr:sp macro="" textlink="">
      <xdr:nvSpPr>
        <xdr:cNvPr id="144" name="テキスト ボックス 143"/>
        <xdr:cNvSpPr txBox="1"/>
      </xdr:nvSpPr>
      <xdr:spPr>
        <a:xfrm>
          <a:off x="1066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50" name="円/楕円 149"/>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43621</xdr:rowOff>
    </xdr:from>
    <xdr:ext cx="762000" cy="259045"/>
    <xdr:sp macro="" textlink="">
      <xdr:nvSpPr>
        <xdr:cNvPr id="151"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38946</xdr:rowOff>
    </xdr:from>
    <xdr:to>
      <xdr:col>6</xdr:col>
      <xdr:colOff>50800</xdr:colOff>
      <xdr:row>60</xdr:row>
      <xdr:rowOff>140546</xdr:rowOff>
    </xdr:to>
    <xdr:sp macro="" textlink="">
      <xdr:nvSpPr>
        <xdr:cNvPr id="152" name="円/楕円 151"/>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150723</xdr:rowOff>
    </xdr:from>
    <xdr:ext cx="736600" cy="259045"/>
    <xdr:sp macro="" textlink="">
      <xdr:nvSpPr>
        <xdr:cNvPr id="153" name="テキスト ボックス 152"/>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28363</xdr:rowOff>
    </xdr:from>
    <xdr:to>
      <xdr:col>4</xdr:col>
      <xdr:colOff>533400</xdr:colOff>
      <xdr:row>61</xdr:row>
      <xdr:rowOff>129963</xdr:rowOff>
    </xdr:to>
    <xdr:sp macro="" textlink="">
      <xdr:nvSpPr>
        <xdr:cNvPr id="154" name="円/楕円 153"/>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114740</xdr:rowOff>
    </xdr:from>
    <xdr:ext cx="762000" cy="259045"/>
    <xdr:sp macro="" textlink="">
      <xdr:nvSpPr>
        <xdr:cNvPr id="155" name="テキスト ボックス 154"/>
        <xdr:cNvSpPr txBox="1"/>
      </xdr:nvSpPr>
      <xdr:spPr>
        <a:xfrm>
          <a:off x="2844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6" name="円/楕円 155"/>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7" name="テキスト ボックス 156"/>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6773</xdr:rowOff>
    </xdr:from>
    <xdr:to>
      <xdr:col>2</xdr:col>
      <xdr:colOff>127000</xdr:colOff>
      <xdr:row>60</xdr:row>
      <xdr:rowOff>108373</xdr:rowOff>
    </xdr:to>
    <xdr:sp macro="" textlink="">
      <xdr:nvSpPr>
        <xdr:cNvPr id="158" name="円/楕円 157"/>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118550</xdr:rowOff>
    </xdr:from>
    <xdr:ext cx="762000" cy="259045"/>
    <xdr:sp macro="" textlink="">
      <xdr:nvSpPr>
        <xdr:cNvPr id="159" name="テキスト ボックス 158"/>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[281,285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本町は県下一広大な行政面積を有しており集落も点在しているため、重点的かつ集中的な施設整備が困難であり、公共施設が点在していることが類似団体の平均を上回る要因</a:t>
          </a:r>
          <a:r>
            <a:rPr kumimoji="1" lang="ja-JP" altLang="en-US" sz="950">
              <a:solidFill>
                <a:schemeClr val="dk1"/>
              </a:solidFill>
              <a:effectLst/>
              <a:latin typeface="+mn-lt"/>
              <a:ea typeface="+mn-ea"/>
              <a:cs typeface="+mn-cs"/>
            </a:rPr>
            <a:t>の１つ</a:t>
          </a:r>
          <a:r>
            <a:rPr kumimoji="1" lang="ja-JP" altLang="ja-JP" sz="950">
              <a:solidFill>
                <a:schemeClr val="dk1"/>
              </a:solidFill>
              <a:effectLst/>
              <a:latin typeface="+mn-lt"/>
              <a:ea typeface="+mn-ea"/>
              <a:cs typeface="+mn-cs"/>
            </a:rPr>
            <a:t>と考えられます。また、ふるさと納税の</a:t>
          </a:r>
          <a:r>
            <a:rPr kumimoji="1" lang="ja-JP" altLang="en-US" sz="950">
              <a:solidFill>
                <a:schemeClr val="dk1"/>
              </a:solidFill>
              <a:effectLst/>
              <a:latin typeface="+mn-lt"/>
              <a:ea typeface="+mn-ea"/>
              <a:cs typeface="+mn-cs"/>
            </a:rPr>
            <a:t>更なる</a:t>
          </a:r>
          <a:r>
            <a:rPr kumimoji="1" lang="ja-JP" altLang="ja-JP" sz="950">
              <a:solidFill>
                <a:schemeClr val="dk1"/>
              </a:solidFill>
              <a:effectLst/>
              <a:latin typeface="+mn-lt"/>
              <a:ea typeface="+mn-ea"/>
              <a:cs typeface="+mn-cs"/>
            </a:rPr>
            <a:t>取組強化（</a:t>
          </a:r>
          <a:r>
            <a:rPr kumimoji="1" lang="ja-JP" altLang="en-US" sz="950">
              <a:solidFill>
                <a:schemeClr val="dk1"/>
              </a:solidFill>
              <a:effectLst/>
              <a:latin typeface="+mn-lt"/>
              <a:ea typeface="+mn-ea"/>
              <a:cs typeface="+mn-cs"/>
            </a:rPr>
            <a:t>返礼品代等</a:t>
          </a:r>
          <a:r>
            <a:rPr kumimoji="1" lang="ja-JP" altLang="ja-JP" sz="950">
              <a:solidFill>
                <a:schemeClr val="dk1"/>
              </a:solidFill>
              <a:effectLst/>
              <a:latin typeface="+mn-lt"/>
              <a:ea typeface="+mn-ea"/>
              <a:cs typeface="+mn-cs"/>
            </a:rPr>
            <a:t>の増加）</a:t>
          </a:r>
          <a:r>
            <a:rPr kumimoji="1" lang="ja-JP" altLang="en-US" sz="950">
              <a:solidFill>
                <a:schemeClr val="dk1"/>
              </a:solidFill>
              <a:effectLst/>
              <a:latin typeface="+mn-lt"/>
              <a:ea typeface="+mn-ea"/>
              <a:cs typeface="+mn-cs"/>
            </a:rPr>
            <a:t>や、</a:t>
          </a:r>
          <a:r>
            <a:rPr kumimoji="1" lang="ja-JP" altLang="ja-JP" sz="950">
              <a:solidFill>
                <a:schemeClr val="dk1"/>
              </a:solidFill>
              <a:effectLst/>
              <a:latin typeface="+mn-lt"/>
              <a:ea typeface="+mn-ea"/>
              <a:cs typeface="+mn-cs"/>
            </a:rPr>
            <a:t>平成</a:t>
          </a:r>
          <a:r>
            <a:rPr kumimoji="1" lang="en-US" altLang="ja-JP" sz="950">
              <a:solidFill>
                <a:schemeClr val="dk1"/>
              </a:solidFill>
              <a:effectLst/>
              <a:latin typeface="+mn-lt"/>
              <a:ea typeface="+mn-ea"/>
              <a:cs typeface="+mn-cs"/>
            </a:rPr>
            <a:t>28</a:t>
          </a:r>
          <a:r>
            <a:rPr kumimoji="1" lang="ja-JP" altLang="ja-JP" sz="950">
              <a:solidFill>
                <a:schemeClr val="dk1"/>
              </a:solidFill>
              <a:effectLst/>
              <a:latin typeface="+mn-lt"/>
              <a:ea typeface="+mn-ea"/>
              <a:cs typeface="+mn-cs"/>
            </a:rPr>
            <a:t>年度から</a:t>
          </a:r>
          <a:r>
            <a:rPr kumimoji="1" lang="ja-JP" altLang="en-US" sz="950">
              <a:solidFill>
                <a:schemeClr val="dk1"/>
              </a:solidFill>
              <a:effectLst/>
              <a:latin typeface="+mn-lt"/>
              <a:ea typeface="+mn-ea"/>
              <a:cs typeface="+mn-cs"/>
            </a:rPr>
            <a:t>開始した</a:t>
          </a:r>
          <a:r>
            <a:rPr kumimoji="1" lang="ja-JP" altLang="ja-JP" sz="950">
              <a:solidFill>
                <a:schemeClr val="dk1"/>
              </a:solidFill>
              <a:effectLst/>
              <a:latin typeface="+mn-lt"/>
              <a:ea typeface="+mn-ea"/>
              <a:cs typeface="+mn-cs"/>
            </a:rPr>
            <a:t>廃棄物処理施設の包括的長期民間委託契約（債務負担）</a:t>
          </a:r>
          <a:r>
            <a:rPr kumimoji="1" lang="ja-JP" altLang="en-US" sz="950">
              <a:solidFill>
                <a:schemeClr val="dk1"/>
              </a:solidFill>
              <a:effectLst/>
              <a:latin typeface="+mn-lt"/>
              <a:ea typeface="+mn-ea"/>
              <a:cs typeface="+mn-cs"/>
            </a:rPr>
            <a:t>等に伴い、</a:t>
          </a:r>
          <a:r>
            <a:rPr kumimoji="1" lang="ja-JP" altLang="ja-JP" sz="950">
              <a:solidFill>
                <a:schemeClr val="dk1"/>
              </a:solidFill>
              <a:effectLst/>
              <a:latin typeface="+mn-lt"/>
              <a:ea typeface="+mn-ea"/>
              <a:cs typeface="+mn-cs"/>
            </a:rPr>
            <a:t>物件費が大きく増加して</a:t>
          </a:r>
          <a:r>
            <a:rPr kumimoji="1" lang="ja-JP" altLang="en-US" sz="950">
              <a:solidFill>
                <a:schemeClr val="dk1"/>
              </a:solidFill>
              <a:effectLst/>
              <a:latin typeface="+mn-lt"/>
              <a:ea typeface="+mn-ea"/>
              <a:cs typeface="+mn-cs"/>
            </a:rPr>
            <a:t>います。ふるさと納税制度は</a:t>
          </a:r>
          <a:r>
            <a:rPr kumimoji="1" lang="ja-JP" altLang="ja-JP" sz="950">
              <a:solidFill>
                <a:schemeClr val="dk1"/>
              </a:solidFill>
              <a:effectLst/>
              <a:latin typeface="+mn-lt"/>
              <a:ea typeface="+mn-ea"/>
              <a:cs typeface="+mn-cs"/>
            </a:rPr>
            <a:t>本町にとって自主財源の確保につながる</a:t>
          </a:r>
          <a:r>
            <a:rPr kumimoji="1" lang="ja-JP" altLang="en-US" sz="950">
              <a:solidFill>
                <a:schemeClr val="dk1"/>
              </a:solidFill>
              <a:effectLst/>
              <a:latin typeface="+mn-lt"/>
              <a:ea typeface="+mn-ea"/>
              <a:cs typeface="+mn-cs"/>
            </a:rPr>
            <a:t>重要な取り組み（</a:t>
          </a:r>
          <a:r>
            <a:rPr kumimoji="1" lang="ja-JP" altLang="ja-JP" sz="950">
              <a:solidFill>
                <a:schemeClr val="dk1"/>
              </a:solidFill>
              <a:effectLst/>
              <a:latin typeface="+mn-lt"/>
              <a:ea typeface="+mn-ea"/>
              <a:cs typeface="+mn-cs"/>
            </a:rPr>
            <a:t>必要経費</a:t>
          </a:r>
          <a:r>
            <a:rPr kumimoji="1" lang="ja-JP" altLang="en-US"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ではあるものの、各団体の裁量に委ねられている</a:t>
          </a:r>
          <a:r>
            <a:rPr kumimoji="1" lang="ja-JP" altLang="en-US" sz="950">
              <a:solidFill>
                <a:schemeClr val="dk1"/>
              </a:solidFill>
              <a:effectLst/>
              <a:latin typeface="+mn-lt"/>
              <a:ea typeface="+mn-ea"/>
              <a:cs typeface="+mn-cs"/>
            </a:rPr>
            <a:t>必要</a:t>
          </a:r>
          <a:r>
            <a:rPr kumimoji="1" lang="ja-JP" altLang="ja-JP" sz="950">
              <a:solidFill>
                <a:schemeClr val="dk1"/>
              </a:solidFill>
              <a:effectLst/>
              <a:latin typeface="+mn-lt"/>
              <a:ea typeface="+mn-ea"/>
              <a:cs typeface="+mn-cs"/>
            </a:rPr>
            <a:t>経費</a:t>
          </a:r>
          <a:r>
            <a:rPr kumimoji="1" lang="ja-JP" altLang="en-US" sz="950">
              <a:solidFill>
                <a:schemeClr val="dk1"/>
              </a:solidFill>
              <a:effectLst/>
              <a:latin typeface="+mn-lt"/>
              <a:ea typeface="+mn-ea"/>
              <a:cs typeface="+mn-cs"/>
            </a:rPr>
            <a:t>（返礼品代等）</a:t>
          </a:r>
          <a:r>
            <a:rPr kumimoji="1" lang="ja-JP" altLang="ja-JP" sz="950">
              <a:solidFill>
                <a:schemeClr val="dk1"/>
              </a:solidFill>
              <a:effectLst/>
              <a:latin typeface="+mn-lt"/>
              <a:ea typeface="+mn-ea"/>
              <a:cs typeface="+mn-cs"/>
            </a:rPr>
            <a:t>については</a:t>
          </a:r>
          <a:r>
            <a:rPr kumimoji="1" lang="ja-JP" altLang="en-US" sz="950">
              <a:solidFill>
                <a:schemeClr val="dk1"/>
              </a:solidFill>
              <a:effectLst/>
              <a:latin typeface="+mn-lt"/>
              <a:ea typeface="+mn-ea"/>
              <a:cs typeface="+mn-cs"/>
            </a:rPr>
            <a:t>、</a:t>
          </a:r>
          <a:r>
            <a:rPr kumimoji="1" lang="ja-JP" altLang="ja-JP" sz="950">
              <a:solidFill>
                <a:schemeClr val="dk1"/>
              </a:solidFill>
              <a:effectLst/>
              <a:latin typeface="+mn-lt"/>
              <a:ea typeface="+mn-ea"/>
              <a:cs typeface="+mn-cs"/>
            </a:rPr>
            <a:t>可能な限り圧縮していく必要があります。</a:t>
          </a:r>
          <a:endParaRPr lang="ja-JP" altLang="ja-JP" sz="950">
            <a:effectLst/>
          </a:endParaRPr>
        </a:p>
        <a:p>
          <a:r>
            <a:rPr kumimoji="1" lang="ja-JP" altLang="ja-JP" sz="950">
              <a:solidFill>
                <a:schemeClr val="dk1"/>
              </a:solidFill>
              <a:effectLst/>
              <a:latin typeface="+mn-lt"/>
              <a:ea typeface="+mn-ea"/>
              <a:cs typeface="+mn-cs"/>
            </a:rPr>
            <a:t>　　なお、人件費については定員管理適正化計画に基づく職員の適正規模・配置に努めているところですが、一方で、今後は職員数の削減に伴う臨時職員の雇用や委託での対応等により物件費の増加が予想されるため、ＰＤＣＡサイクルを確立させ事務事業全般の見直しによる削減を図っていく必要があります。</a:t>
          </a:r>
          <a:endParaRPr lang="ja-JP" altLang="ja-JP" sz="95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169205</xdr:rowOff>
    </xdr:from>
    <xdr:to>
      <xdr:col>7</xdr:col>
      <xdr:colOff>152400</xdr:colOff>
      <xdr:row>88</xdr:row>
      <xdr:rowOff>171202</xdr:rowOff>
    </xdr:to>
    <xdr:cxnSp macro="">
      <xdr:nvCxnSpPr>
        <xdr:cNvPr id="194" name="直線コネクタ 193"/>
        <xdr:cNvCxnSpPr/>
      </xdr:nvCxnSpPr>
      <xdr:spPr>
        <a:xfrm>
          <a:off x="4114800" y="15085355"/>
          <a:ext cx="838200" cy="17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51615</xdr:rowOff>
    </xdr:from>
    <xdr:ext cx="762000" cy="259045"/>
    <xdr:sp macro="" textlink="">
      <xdr:nvSpPr>
        <xdr:cNvPr id="195" name="人件費・物件費等の状況平均値テキスト"/>
        <xdr:cNvSpPr txBox="1"/>
      </xdr:nvSpPr>
      <xdr:spPr>
        <a:xfrm>
          <a:off x="5041900" y="1428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116891</xdr:rowOff>
    </xdr:from>
    <xdr:to>
      <xdr:col>6</xdr:col>
      <xdr:colOff>0</xdr:colOff>
      <xdr:row>87</xdr:row>
      <xdr:rowOff>169205</xdr:rowOff>
    </xdr:to>
    <xdr:cxnSp macro="">
      <xdr:nvCxnSpPr>
        <xdr:cNvPr id="197" name="直線コネクタ 196"/>
        <xdr:cNvCxnSpPr/>
      </xdr:nvCxnSpPr>
      <xdr:spPr>
        <a:xfrm>
          <a:off x="3225800" y="14861591"/>
          <a:ext cx="889000" cy="22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122815</xdr:rowOff>
    </xdr:from>
    <xdr:ext cx="736600" cy="259045"/>
    <xdr:sp macro="" textlink="">
      <xdr:nvSpPr>
        <xdr:cNvPr id="199" name="テキスト ボックス 198"/>
        <xdr:cNvSpPr txBox="1"/>
      </xdr:nvSpPr>
      <xdr:spPr>
        <a:xfrm>
          <a:off x="3733800" y="1418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30238</xdr:rowOff>
    </xdr:from>
    <xdr:to>
      <xdr:col>4</xdr:col>
      <xdr:colOff>482600</xdr:colOff>
      <xdr:row>86</xdr:row>
      <xdr:rowOff>116891</xdr:rowOff>
    </xdr:to>
    <xdr:cxnSp macro="">
      <xdr:nvCxnSpPr>
        <xdr:cNvPr id="200" name="直線コネクタ 199"/>
        <xdr:cNvCxnSpPr/>
      </xdr:nvCxnSpPr>
      <xdr:spPr>
        <a:xfrm>
          <a:off x="2336800" y="14603488"/>
          <a:ext cx="889000" cy="2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55557</xdr:rowOff>
    </xdr:from>
    <xdr:ext cx="762000" cy="259045"/>
    <xdr:sp macro="" textlink="">
      <xdr:nvSpPr>
        <xdr:cNvPr id="202" name="テキスト ボックス 201"/>
        <xdr:cNvSpPr txBox="1"/>
      </xdr:nvSpPr>
      <xdr:spPr>
        <a:xfrm>
          <a:off x="2844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15889</xdr:rowOff>
    </xdr:from>
    <xdr:to>
      <xdr:col>3</xdr:col>
      <xdr:colOff>279400</xdr:colOff>
      <xdr:row>85</xdr:row>
      <xdr:rowOff>30238</xdr:rowOff>
    </xdr:to>
    <xdr:cxnSp macro="">
      <xdr:nvCxnSpPr>
        <xdr:cNvPr id="203" name="直線コネクタ 202"/>
        <xdr:cNvCxnSpPr/>
      </xdr:nvCxnSpPr>
      <xdr:spPr>
        <a:xfrm>
          <a:off x="1447800" y="14589139"/>
          <a:ext cx="889000" cy="1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5149</xdr:rowOff>
    </xdr:from>
    <xdr:ext cx="762000" cy="259045"/>
    <xdr:sp macro="" textlink="">
      <xdr:nvSpPr>
        <xdr:cNvPr id="205" name="テキスト ボックス 204"/>
        <xdr:cNvSpPr txBox="1"/>
      </xdr:nvSpPr>
      <xdr:spPr>
        <a:xfrm>
          <a:off x="1955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169409</xdr:rowOff>
    </xdr:from>
    <xdr:ext cx="762000" cy="259045"/>
    <xdr:sp macro="" textlink="">
      <xdr:nvSpPr>
        <xdr:cNvPr id="207" name="テキスト ボックス 206"/>
        <xdr:cNvSpPr txBox="1"/>
      </xdr:nvSpPr>
      <xdr:spPr>
        <a:xfrm>
          <a:off x="1066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120402</xdr:rowOff>
    </xdr:from>
    <xdr:to>
      <xdr:col>7</xdr:col>
      <xdr:colOff>203200</xdr:colOff>
      <xdr:row>89</xdr:row>
      <xdr:rowOff>50552</xdr:rowOff>
    </xdr:to>
    <xdr:sp macro="" textlink="">
      <xdr:nvSpPr>
        <xdr:cNvPr id="213" name="円/楕円 212"/>
        <xdr:cNvSpPr/>
      </xdr:nvSpPr>
      <xdr:spPr>
        <a:xfrm>
          <a:off x="4902200" y="152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92479</xdr:rowOff>
    </xdr:from>
    <xdr:ext cx="762000" cy="259045"/>
    <xdr:sp macro="" textlink="">
      <xdr:nvSpPr>
        <xdr:cNvPr id="214" name="人件費・物件費等の状況該当値テキスト"/>
        <xdr:cNvSpPr txBox="1"/>
      </xdr:nvSpPr>
      <xdr:spPr>
        <a:xfrm>
          <a:off x="5041900" y="1518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281,285</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118405</xdr:rowOff>
    </xdr:from>
    <xdr:to>
      <xdr:col>6</xdr:col>
      <xdr:colOff>50800</xdr:colOff>
      <xdr:row>88</xdr:row>
      <xdr:rowOff>48555</xdr:rowOff>
    </xdr:to>
    <xdr:sp macro="" textlink="">
      <xdr:nvSpPr>
        <xdr:cNvPr id="215" name="円/楕円 214"/>
        <xdr:cNvSpPr/>
      </xdr:nvSpPr>
      <xdr:spPr>
        <a:xfrm>
          <a:off x="4064000" y="15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33332</xdr:rowOff>
    </xdr:from>
    <xdr:ext cx="736600" cy="259045"/>
    <xdr:sp macro="" textlink="">
      <xdr:nvSpPr>
        <xdr:cNvPr id="216" name="テキスト ボックス 215"/>
        <xdr:cNvSpPr txBox="1"/>
      </xdr:nvSpPr>
      <xdr:spPr>
        <a:xfrm>
          <a:off x="3733800" y="1512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259,721</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66091</xdr:rowOff>
    </xdr:from>
    <xdr:to>
      <xdr:col>4</xdr:col>
      <xdr:colOff>533400</xdr:colOff>
      <xdr:row>86</xdr:row>
      <xdr:rowOff>167691</xdr:rowOff>
    </xdr:to>
    <xdr:sp macro="" textlink="">
      <xdr:nvSpPr>
        <xdr:cNvPr id="217" name="円/楕円 216"/>
        <xdr:cNvSpPr/>
      </xdr:nvSpPr>
      <xdr:spPr>
        <a:xfrm>
          <a:off x="3175000" y="148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152468</xdr:rowOff>
    </xdr:from>
    <xdr:ext cx="762000" cy="259045"/>
    <xdr:sp macro="" textlink="">
      <xdr:nvSpPr>
        <xdr:cNvPr id="218" name="テキスト ボックス 217"/>
        <xdr:cNvSpPr txBox="1"/>
      </xdr:nvSpPr>
      <xdr:spPr>
        <a:xfrm>
          <a:off x="2844800" y="148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231,901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150888</xdr:rowOff>
    </xdr:from>
    <xdr:to>
      <xdr:col>3</xdr:col>
      <xdr:colOff>330200</xdr:colOff>
      <xdr:row>85</xdr:row>
      <xdr:rowOff>81038</xdr:rowOff>
    </xdr:to>
    <xdr:sp macro="" textlink="">
      <xdr:nvSpPr>
        <xdr:cNvPr id="219" name="円/楕円 218"/>
        <xdr:cNvSpPr/>
      </xdr:nvSpPr>
      <xdr:spPr>
        <a:xfrm>
          <a:off x="2286000" y="1455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65815</xdr:rowOff>
    </xdr:from>
    <xdr:ext cx="762000" cy="259045"/>
    <xdr:sp macro="" textlink="">
      <xdr:nvSpPr>
        <xdr:cNvPr id="220" name="テキスト ボックス 219"/>
        <xdr:cNvSpPr txBox="1"/>
      </xdr:nvSpPr>
      <xdr:spPr>
        <a:xfrm>
          <a:off x="1955800" y="1463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199,812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136539</xdr:rowOff>
    </xdr:from>
    <xdr:to>
      <xdr:col>2</xdr:col>
      <xdr:colOff>127000</xdr:colOff>
      <xdr:row>85</xdr:row>
      <xdr:rowOff>66689</xdr:rowOff>
    </xdr:to>
    <xdr:sp macro="" textlink="">
      <xdr:nvSpPr>
        <xdr:cNvPr id="221" name="円/楕円 220"/>
        <xdr:cNvSpPr/>
      </xdr:nvSpPr>
      <xdr:spPr>
        <a:xfrm>
          <a:off x="1397000" y="145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51466</xdr:rowOff>
    </xdr:from>
    <xdr:ext cx="762000" cy="259045"/>
    <xdr:sp macro="" textlink="">
      <xdr:nvSpPr>
        <xdr:cNvPr id="222" name="テキスト ボックス 221"/>
        <xdr:cNvSpPr txBox="1"/>
      </xdr:nvSpPr>
      <xdr:spPr>
        <a:xfrm>
          <a:off x="1066800" y="1462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職員給与については、高知県人事委員会の勧告に準じた給与体系を取っており、ラスパイレス指数は上昇したものの、以前から類似団体を下回る水準となっています。</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年度からは、給与の総合的見直しを実施し、国家公務員に準じた給与体系に変更しています。</a:t>
          </a:r>
          <a:endParaRPr lang="ja-JP" altLang="ja-JP" sz="1400">
            <a:effectLst/>
          </a:endParaRPr>
        </a:p>
        <a:p>
          <a:pPr rtl="0"/>
          <a:r>
            <a:rPr lang="ja-JP" altLang="ja-JP" sz="1100" b="0" i="0" baseline="0">
              <a:solidFill>
                <a:schemeClr val="dk1"/>
              </a:solidFill>
              <a:effectLst/>
              <a:latin typeface="+mn-lt"/>
              <a:ea typeface="+mn-ea"/>
              <a:cs typeface="+mn-cs"/>
            </a:rPr>
            <a:t>　今後とも給与の適正化に努め、適正な給与水準を保つよう取り組みます。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112607</xdr:rowOff>
    </xdr:to>
    <xdr:cxnSp macro="">
      <xdr:nvCxnSpPr>
        <xdr:cNvPr id="249" name="直線コネクタ 248"/>
        <xdr:cNvCxnSpPr/>
      </xdr:nvCxnSpPr>
      <xdr:spPr>
        <a:xfrm flipV="1">
          <a:off x="17018000" y="1373632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84684</xdr:rowOff>
    </xdr:from>
    <xdr:ext cx="762000" cy="259045"/>
    <xdr:sp macro="" textlink="">
      <xdr:nvSpPr>
        <xdr:cNvPr id="250" name="給与水準   （国との比較）最小値テキスト"/>
        <xdr:cNvSpPr txBox="1"/>
      </xdr:nvSpPr>
      <xdr:spPr>
        <a:xfrm>
          <a:off x="17106900" y="151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112607</xdr:rowOff>
    </xdr:from>
    <xdr:to>
      <xdr:col>24</xdr:col>
      <xdr:colOff>647700</xdr:colOff>
      <xdr:row>88</xdr:row>
      <xdr:rowOff>112607</xdr:rowOff>
    </xdr:to>
    <xdr:cxnSp macro="">
      <xdr:nvCxnSpPr>
        <xdr:cNvPr id="251" name="直線コネクタ 250"/>
        <xdr:cNvCxnSpPr/>
      </xdr:nvCxnSpPr>
      <xdr:spPr>
        <a:xfrm>
          <a:off x="16929100" y="152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111761</xdr:rowOff>
    </xdr:from>
    <xdr:to>
      <xdr:col>24</xdr:col>
      <xdr:colOff>558800</xdr:colOff>
      <xdr:row>83</xdr:row>
      <xdr:rowOff>4657</xdr:rowOff>
    </xdr:to>
    <xdr:cxnSp macro="">
      <xdr:nvCxnSpPr>
        <xdr:cNvPr id="254" name="直線コネクタ 253"/>
        <xdr:cNvCxnSpPr/>
      </xdr:nvCxnSpPr>
      <xdr:spPr>
        <a:xfrm>
          <a:off x="16179800" y="14170661"/>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38540</xdr:rowOff>
    </xdr:from>
    <xdr:ext cx="762000" cy="259045"/>
    <xdr:sp macro="" textlink="">
      <xdr:nvSpPr>
        <xdr:cNvPr id="255" name="給与水準   （国との比較）平均値テキスト"/>
        <xdr:cNvSpPr txBox="1"/>
      </xdr:nvSpPr>
      <xdr:spPr>
        <a:xfrm>
          <a:off x="17106900" y="14268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6" name="フローチャート : 判断 255"/>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122343</xdr:rowOff>
    </xdr:from>
    <xdr:to>
      <xdr:col>23</xdr:col>
      <xdr:colOff>406400</xdr:colOff>
      <xdr:row>82</xdr:row>
      <xdr:rowOff>111761</xdr:rowOff>
    </xdr:to>
    <xdr:cxnSp macro="">
      <xdr:nvCxnSpPr>
        <xdr:cNvPr id="257" name="直線コネクタ 256"/>
        <xdr:cNvCxnSpPr/>
      </xdr:nvCxnSpPr>
      <xdr:spPr>
        <a:xfrm>
          <a:off x="15290800" y="1400979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34289</xdr:rowOff>
    </xdr:from>
    <xdr:to>
      <xdr:col>23</xdr:col>
      <xdr:colOff>457200</xdr:colOff>
      <xdr:row>83</xdr:row>
      <xdr:rowOff>135889</xdr:rowOff>
    </xdr:to>
    <xdr:sp macro="" textlink="">
      <xdr:nvSpPr>
        <xdr:cNvPr id="258" name="フローチャート : 判断 257"/>
        <xdr:cNvSpPr/>
      </xdr:nvSpPr>
      <xdr:spPr>
        <a:xfrm>
          <a:off x="16129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120666</xdr:rowOff>
    </xdr:from>
    <xdr:ext cx="736600" cy="259045"/>
    <xdr:sp macro="" textlink="">
      <xdr:nvSpPr>
        <xdr:cNvPr id="259" name="テキスト ボックス 258"/>
        <xdr:cNvSpPr txBox="1"/>
      </xdr:nvSpPr>
      <xdr:spPr>
        <a:xfrm>
          <a:off x="15798800" y="1435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106257</xdr:rowOff>
    </xdr:from>
    <xdr:to>
      <xdr:col>22</xdr:col>
      <xdr:colOff>203200</xdr:colOff>
      <xdr:row>81</xdr:row>
      <xdr:rowOff>122343</xdr:rowOff>
    </xdr:to>
    <xdr:cxnSp macro="">
      <xdr:nvCxnSpPr>
        <xdr:cNvPr id="260" name="直線コネクタ 259"/>
        <xdr:cNvCxnSpPr/>
      </xdr:nvCxnSpPr>
      <xdr:spPr>
        <a:xfrm>
          <a:off x="14401800" y="139937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1" name="フローチャート : 判断 260"/>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163423</xdr:rowOff>
    </xdr:from>
    <xdr:ext cx="762000" cy="259045"/>
    <xdr:sp macro="" textlink="">
      <xdr:nvSpPr>
        <xdr:cNvPr id="262" name="テキスト ボックス 261"/>
        <xdr:cNvSpPr txBox="1"/>
      </xdr:nvSpPr>
      <xdr:spPr>
        <a:xfrm>
          <a:off x="14909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106257</xdr:rowOff>
    </xdr:from>
    <xdr:to>
      <xdr:col>21</xdr:col>
      <xdr:colOff>0</xdr:colOff>
      <xdr:row>88</xdr:row>
      <xdr:rowOff>64346</xdr:rowOff>
    </xdr:to>
    <xdr:cxnSp macro="">
      <xdr:nvCxnSpPr>
        <xdr:cNvPr id="263" name="直線コネクタ 262"/>
        <xdr:cNvCxnSpPr/>
      </xdr:nvCxnSpPr>
      <xdr:spPr>
        <a:xfrm flipV="1">
          <a:off x="13512800" y="13993707"/>
          <a:ext cx="889000" cy="11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77046</xdr:rowOff>
    </xdr:from>
    <xdr:to>
      <xdr:col>21</xdr:col>
      <xdr:colOff>50800</xdr:colOff>
      <xdr:row>83</xdr:row>
      <xdr:rowOff>7196</xdr:rowOff>
    </xdr:to>
    <xdr:sp macro="" textlink="">
      <xdr:nvSpPr>
        <xdr:cNvPr id="264" name="フローチャート : 判断 263"/>
        <xdr:cNvSpPr/>
      </xdr:nvSpPr>
      <xdr:spPr>
        <a:xfrm>
          <a:off x="14351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163423</xdr:rowOff>
    </xdr:from>
    <xdr:ext cx="762000" cy="259045"/>
    <xdr:sp macro="" textlink="">
      <xdr:nvSpPr>
        <xdr:cNvPr id="265" name="テキスト ボックス 264"/>
        <xdr:cNvSpPr txBox="1"/>
      </xdr:nvSpPr>
      <xdr:spPr>
        <a:xfrm>
          <a:off x="14020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66" name="フローチャート : 判断 265"/>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67" name="テキスト ボックス 266"/>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125307</xdr:rowOff>
    </xdr:from>
    <xdr:to>
      <xdr:col>24</xdr:col>
      <xdr:colOff>609600</xdr:colOff>
      <xdr:row>83</xdr:row>
      <xdr:rowOff>55457</xdr:rowOff>
    </xdr:to>
    <xdr:sp macro="" textlink="">
      <xdr:nvSpPr>
        <xdr:cNvPr id="273" name="円/楕円 272"/>
        <xdr:cNvSpPr/>
      </xdr:nvSpPr>
      <xdr:spPr>
        <a:xfrm>
          <a:off x="16967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141834</xdr:rowOff>
    </xdr:from>
    <xdr:ext cx="762000" cy="259045"/>
    <xdr:sp macro="" textlink="">
      <xdr:nvSpPr>
        <xdr:cNvPr id="274" name="給与水準   （国との比較）該当値テキスト"/>
        <xdr:cNvSpPr txBox="1"/>
      </xdr:nvSpPr>
      <xdr:spPr>
        <a:xfrm>
          <a:off x="171069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60961</xdr:rowOff>
    </xdr:from>
    <xdr:to>
      <xdr:col>23</xdr:col>
      <xdr:colOff>457200</xdr:colOff>
      <xdr:row>82</xdr:row>
      <xdr:rowOff>162561</xdr:rowOff>
    </xdr:to>
    <xdr:sp macro="" textlink="">
      <xdr:nvSpPr>
        <xdr:cNvPr id="275" name="円/楕円 274"/>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1288</xdr:rowOff>
    </xdr:from>
    <xdr:ext cx="736600" cy="259045"/>
    <xdr:sp macro="" textlink="">
      <xdr:nvSpPr>
        <xdr:cNvPr id="276" name="テキスト ボックス 275"/>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71543</xdr:rowOff>
    </xdr:from>
    <xdr:to>
      <xdr:col>22</xdr:col>
      <xdr:colOff>254000</xdr:colOff>
      <xdr:row>82</xdr:row>
      <xdr:rowOff>1693</xdr:rowOff>
    </xdr:to>
    <xdr:sp macro="" textlink="">
      <xdr:nvSpPr>
        <xdr:cNvPr id="277" name="円/楕円 276"/>
        <xdr:cNvSpPr/>
      </xdr:nvSpPr>
      <xdr:spPr>
        <a:xfrm>
          <a:off x="15240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11870</xdr:rowOff>
    </xdr:from>
    <xdr:ext cx="762000" cy="259045"/>
    <xdr:sp macro="" textlink="">
      <xdr:nvSpPr>
        <xdr:cNvPr id="278" name="テキスト ボックス 277"/>
        <xdr:cNvSpPr txBox="1"/>
      </xdr:nvSpPr>
      <xdr:spPr>
        <a:xfrm>
          <a:off x="14909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55457</xdr:rowOff>
    </xdr:from>
    <xdr:to>
      <xdr:col>21</xdr:col>
      <xdr:colOff>50800</xdr:colOff>
      <xdr:row>81</xdr:row>
      <xdr:rowOff>157057</xdr:rowOff>
    </xdr:to>
    <xdr:sp macro="" textlink="">
      <xdr:nvSpPr>
        <xdr:cNvPr id="279" name="円/楕円 278"/>
        <xdr:cNvSpPr/>
      </xdr:nvSpPr>
      <xdr:spPr>
        <a:xfrm>
          <a:off x="143510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167234</xdr:rowOff>
    </xdr:from>
    <xdr:ext cx="762000" cy="259045"/>
    <xdr:sp macro="" textlink="">
      <xdr:nvSpPr>
        <xdr:cNvPr id="280" name="テキスト ボックス 279"/>
        <xdr:cNvSpPr txBox="1"/>
      </xdr:nvSpPr>
      <xdr:spPr>
        <a:xfrm>
          <a:off x="14020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1" name="円/楕円 280"/>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125323</xdr:rowOff>
    </xdr:from>
    <xdr:ext cx="762000" cy="259045"/>
    <xdr:sp macro="" textlink="">
      <xdr:nvSpPr>
        <xdr:cNvPr id="282" name="テキスト ボックス 281"/>
        <xdr:cNvSpPr txBox="1"/>
      </xdr:nvSpPr>
      <xdr:spPr>
        <a:xfrm>
          <a:off x="13131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県下一の面積を有する本町は、広大な町域の中に集落</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点在しており、人口規模に対し公共施設も多くなっています。そのため、職員数も類似団体の平均を上回っている状況となっていますが、今後も引き続き、住民サービスを低下させることなく定員管理適正化計画に基づき職員数の適正化と組織機構の見直しに取り組むとともに、小中学校及び保育所施設の適正規模による統廃合計画等を進め、適正な定員管理に取り組みます。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2" name="直線コネクタ 311"/>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3"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4" name="直線コネクタ 313"/>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5"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6" name="直線コネクタ 315"/>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48754</xdr:rowOff>
    </xdr:from>
    <xdr:to>
      <xdr:col>24</xdr:col>
      <xdr:colOff>558800</xdr:colOff>
      <xdr:row>64</xdr:row>
      <xdr:rowOff>62160</xdr:rowOff>
    </xdr:to>
    <xdr:cxnSp macro="">
      <xdr:nvCxnSpPr>
        <xdr:cNvPr id="317" name="直線コネクタ 316"/>
        <xdr:cNvCxnSpPr/>
      </xdr:nvCxnSpPr>
      <xdr:spPr>
        <a:xfrm flipV="1">
          <a:off x="16179800" y="11021554"/>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113258</xdr:rowOff>
    </xdr:from>
    <xdr:ext cx="762000" cy="259045"/>
    <xdr:sp macro="" textlink="">
      <xdr:nvSpPr>
        <xdr:cNvPr id="318" name="定員管理の状況平均値テキスト"/>
        <xdr:cNvSpPr txBox="1"/>
      </xdr:nvSpPr>
      <xdr:spPr>
        <a:xfrm>
          <a:off x="17106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19" name="フローチャート : 判断 318"/>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161220</xdr:rowOff>
    </xdr:from>
    <xdr:to>
      <xdr:col>23</xdr:col>
      <xdr:colOff>406400</xdr:colOff>
      <xdr:row>64</xdr:row>
      <xdr:rowOff>62160</xdr:rowOff>
    </xdr:to>
    <xdr:cxnSp macro="">
      <xdr:nvCxnSpPr>
        <xdr:cNvPr id="320" name="直線コネクタ 319"/>
        <xdr:cNvCxnSpPr/>
      </xdr:nvCxnSpPr>
      <xdr:spPr>
        <a:xfrm>
          <a:off x="15290800" y="10962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1" name="フローチャート : 判断 320"/>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53146</xdr:rowOff>
    </xdr:from>
    <xdr:ext cx="736600" cy="259045"/>
    <xdr:sp macro="" textlink="">
      <xdr:nvSpPr>
        <xdr:cNvPr id="322" name="テキスト ボックス 321"/>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86148</xdr:rowOff>
    </xdr:from>
    <xdr:to>
      <xdr:col>22</xdr:col>
      <xdr:colOff>203200</xdr:colOff>
      <xdr:row>63</xdr:row>
      <xdr:rowOff>161220</xdr:rowOff>
    </xdr:to>
    <xdr:cxnSp macro="">
      <xdr:nvCxnSpPr>
        <xdr:cNvPr id="323" name="直線コネクタ 322"/>
        <xdr:cNvCxnSpPr/>
      </xdr:nvCxnSpPr>
      <xdr:spPr>
        <a:xfrm>
          <a:off x="14401800" y="10887498"/>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4" name="フローチャート : 判断 323"/>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46442</xdr:rowOff>
    </xdr:from>
    <xdr:ext cx="762000" cy="259045"/>
    <xdr:sp macro="" textlink="">
      <xdr:nvSpPr>
        <xdr:cNvPr id="325" name="テキスト ボックス 324"/>
        <xdr:cNvSpPr txBox="1"/>
      </xdr:nvSpPr>
      <xdr:spPr>
        <a:xfrm>
          <a:off x="14909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86148</xdr:rowOff>
    </xdr:from>
    <xdr:to>
      <xdr:col>21</xdr:col>
      <xdr:colOff>0</xdr:colOff>
      <xdr:row>63</xdr:row>
      <xdr:rowOff>126365</xdr:rowOff>
    </xdr:to>
    <xdr:cxnSp macro="">
      <xdr:nvCxnSpPr>
        <xdr:cNvPr id="326" name="直線コネクタ 325"/>
        <xdr:cNvCxnSpPr/>
      </xdr:nvCxnSpPr>
      <xdr:spPr>
        <a:xfrm flipV="1">
          <a:off x="13512800" y="1088749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7" name="フローチャート : 判断 326"/>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27675</xdr:rowOff>
    </xdr:from>
    <xdr:ext cx="762000" cy="259045"/>
    <xdr:sp macro="" textlink="">
      <xdr:nvSpPr>
        <xdr:cNvPr id="328" name="テキスト ボックス 327"/>
        <xdr:cNvSpPr txBox="1"/>
      </xdr:nvSpPr>
      <xdr:spPr>
        <a:xfrm>
          <a:off x="14020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29" name="フローチャート : 判断 328"/>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42421</xdr:rowOff>
    </xdr:from>
    <xdr:ext cx="762000" cy="259045"/>
    <xdr:sp macro="" textlink="">
      <xdr:nvSpPr>
        <xdr:cNvPr id="330" name="テキスト ボックス 329"/>
        <xdr:cNvSpPr txBox="1"/>
      </xdr:nvSpPr>
      <xdr:spPr>
        <a:xfrm>
          <a:off x="13131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169404</xdr:rowOff>
    </xdr:from>
    <xdr:to>
      <xdr:col>24</xdr:col>
      <xdr:colOff>609600</xdr:colOff>
      <xdr:row>64</xdr:row>
      <xdr:rowOff>99554</xdr:rowOff>
    </xdr:to>
    <xdr:sp macro="" textlink="">
      <xdr:nvSpPr>
        <xdr:cNvPr id="336" name="円/楕円 335"/>
        <xdr:cNvSpPr/>
      </xdr:nvSpPr>
      <xdr:spPr>
        <a:xfrm>
          <a:off x="16967200" y="109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141481</xdr:rowOff>
    </xdr:from>
    <xdr:ext cx="762000" cy="259045"/>
    <xdr:sp macro="" textlink="">
      <xdr:nvSpPr>
        <xdr:cNvPr id="337" name="定員管理の状況該当値テキスト"/>
        <xdr:cNvSpPr txBox="1"/>
      </xdr:nvSpPr>
      <xdr:spPr>
        <a:xfrm>
          <a:off x="17106900" y="1094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11360</xdr:rowOff>
    </xdr:from>
    <xdr:to>
      <xdr:col>23</xdr:col>
      <xdr:colOff>457200</xdr:colOff>
      <xdr:row>64</xdr:row>
      <xdr:rowOff>112960</xdr:rowOff>
    </xdr:to>
    <xdr:sp macro="" textlink="">
      <xdr:nvSpPr>
        <xdr:cNvPr id="338" name="円/楕円 337"/>
        <xdr:cNvSpPr/>
      </xdr:nvSpPr>
      <xdr:spPr>
        <a:xfrm>
          <a:off x="16129000" y="109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97737</xdr:rowOff>
    </xdr:from>
    <xdr:ext cx="736600" cy="259045"/>
    <xdr:sp macro="" textlink="">
      <xdr:nvSpPr>
        <xdr:cNvPr id="339" name="テキスト ボックス 338"/>
        <xdr:cNvSpPr txBox="1"/>
      </xdr:nvSpPr>
      <xdr:spPr>
        <a:xfrm>
          <a:off x="15798800" y="1107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110420</xdr:rowOff>
    </xdr:from>
    <xdr:to>
      <xdr:col>22</xdr:col>
      <xdr:colOff>254000</xdr:colOff>
      <xdr:row>64</xdr:row>
      <xdr:rowOff>40570</xdr:rowOff>
    </xdr:to>
    <xdr:sp macro="" textlink="">
      <xdr:nvSpPr>
        <xdr:cNvPr id="340" name="円/楕円 339"/>
        <xdr:cNvSpPr/>
      </xdr:nvSpPr>
      <xdr:spPr>
        <a:xfrm>
          <a:off x="15240000" y="109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25347</xdr:rowOff>
    </xdr:from>
    <xdr:ext cx="762000" cy="259045"/>
    <xdr:sp macro="" textlink="">
      <xdr:nvSpPr>
        <xdr:cNvPr id="341" name="テキスト ボックス 340"/>
        <xdr:cNvSpPr txBox="1"/>
      </xdr:nvSpPr>
      <xdr:spPr>
        <a:xfrm>
          <a:off x="14909800" y="1099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35348</xdr:rowOff>
    </xdr:from>
    <xdr:to>
      <xdr:col>21</xdr:col>
      <xdr:colOff>50800</xdr:colOff>
      <xdr:row>63</xdr:row>
      <xdr:rowOff>136948</xdr:rowOff>
    </xdr:to>
    <xdr:sp macro="" textlink="">
      <xdr:nvSpPr>
        <xdr:cNvPr id="342" name="円/楕円 341"/>
        <xdr:cNvSpPr/>
      </xdr:nvSpPr>
      <xdr:spPr>
        <a:xfrm>
          <a:off x="14351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121725</xdr:rowOff>
    </xdr:from>
    <xdr:ext cx="762000" cy="259045"/>
    <xdr:sp macro="" textlink="">
      <xdr:nvSpPr>
        <xdr:cNvPr id="343" name="テキスト ボックス 342"/>
        <xdr:cNvSpPr txBox="1"/>
      </xdr:nvSpPr>
      <xdr:spPr>
        <a:xfrm>
          <a:off x="14020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75565</xdr:rowOff>
    </xdr:from>
    <xdr:to>
      <xdr:col>19</xdr:col>
      <xdr:colOff>533400</xdr:colOff>
      <xdr:row>64</xdr:row>
      <xdr:rowOff>5715</xdr:rowOff>
    </xdr:to>
    <xdr:sp macro="" textlink="">
      <xdr:nvSpPr>
        <xdr:cNvPr id="344" name="円/楕円 343"/>
        <xdr:cNvSpPr/>
      </xdr:nvSpPr>
      <xdr:spPr>
        <a:xfrm>
          <a:off x="13462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161942</xdr:rowOff>
    </xdr:from>
    <xdr:ext cx="762000" cy="259045"/>
    <xdr:sp macro="" textlink="">
      <xdr:nvSpPr>
        <xdr:cNvPr id="345" name="テキスト ボックス 344"/>
        <xdr:cNvSpPr txBox="1"/>
      </xdr:nvSpPr>
      <xdr:spPr>
        <a:xfrm>
          <a:off x="13131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単年度比率では、普通交付税等（標準財政規模）の減少等により分母が減少したため、平成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年度の単年度比率は前年度から僅かに増加しましたが、</a:t>
          </a:r>
          <a:r>
            <a:rPr lang="en-US" altLang="ja-JP" sz="1100" b="0" i="0" u="none" strike="noStrike" baseline="0" smtClean="0">
              <a:solidFill>
                <a:schemeClr val="dk1"/>
              </a:solidFill>
              <a:latin typeface="+mn-lt"/>
              <a:ea typeface="+mn-ea"/>
              <a:cs typeface="+mn-cs"/>
            </a:rPr>
            <a:t>3</a:t>
          </a:r>
          <a:r>
            <a:rPr lang="ja-JP" altLang="en-US" sz="1100" b="0" i="0" u="none" strike="noStrike" baseline="0" smtClean="0">
              <a:solidFill>
                <a:schemeClr val="dk1"/>
              </a:solidFill>
              <a:latin typeface="+mn-lt"/>
              <a:ea typeface="+mn-ea"/>
              <a:cs typeface="+mn-cs"/>
            </a:rPr>
            <a:t>ヵ年平均では、平成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年度の単年度比率を上回っていた平成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年度の単年度比率が算定の基礎から外れたため、前年度から</a:t>
          </a:r>
          <a:r>
            <a:rPr lang="en-US" altLang="ja-JP" sz="1100" b="0" i="0" u="none" strike="noStrike" baseline="0" smtClean="0">
              <a:solidFill>
                <a:schemeClr val="dk1"/>
              </a:solidFill>
              <a:latin typeface="+mn-lt"/>
              <a:ea typeface="+mn-ea"/>
              <a:cs typeface="+mn-cs"/>
            </a:rPr>
            <a:t>0</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3</a:t>
          </a:r>
          <a:r>
            <a:rPr lang="ja-JP" altLang="en-US" sz="1100" b="0" i="0" u="none" strike="noStrike" baseline="0" smtClean="0">
              <a:solidFill>
                <a:schemeClr val="dk1"/>
              </a:solidFill>
              <a:latin typeface="+mn-lt"/>
              <a:ea typeface="+mn-ea"/>
              <a:cs typeface="+mn-cs"/>
            </a:rPr>
            <a:t>ポイント減少し</a:t>
          </a:r>
          <a:r>
            <a:rPr lang="en-US" altLang="ja-JP" sz="1100" b="0" i="0" u="none" strike="noStrike" baseline="0" smtClean="0">
              <a:solidFill>
                <a:schemeClr val="dk1"/>
              </a:solidFill>
              <a:latin typeface="+mn-lt"/>
              <a:ea typeface="+mn-ea"/>
              <a:cs typeface="+mn-cs"/>
            </a:rPr>
            <a:t>8</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0</a:t>
          </a:r>
          <a:r>
            <a:rPr lang="ja-JP" altLang="en-US" sz="1100" b="0" i="0" u="none" strike="noStrike" baseline="0" smtClean="0">
              <a:solidFill>
                <a:schemeClr val="dk1"/>
              </a:solidFill>
              <a:latin typeface="+mn-lt"/>
              <a:ea typeface="+mn-ea"/>
              <a:cs typeface="+mn-cs"/>
            </a:rPr>
            <a:t>％となりました。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将来負担比率と同様、比率は現時点では適正な水準にあると言えますが、今後も地方債残高の推移や公債費の動向等に十分注視しながら、</a:t>
          </a:r>
          <a:r>
            <a:rPr kumimoji="1" lang="ja-JP" altLang="en-US" sz="1100">
              <a:solidFill>
                <a:schemeClr val="dk1"/>
              </a:solidFill>
              <a:effectLst/>
              <a:latin typeface="+mn-lt"/>
              <a:ea typeface="+mn-ea"/>
              <a:cs typeface="+mn-cs"/>
            </a:rPr>
            <a:t>繰上償還等も含め</a:t>
          </a:r>
          <a:r>
            <a:rPr kumimoji="1" lang="ja-JP" altLang="ja-JP" sz="1100">
              <a:solidFill>
                <a:schemeClr val="dk1"/>
              </a:solidFill>
              <a:effectLst/>
              <a:latin typeface="+mn-lt"/>
              <a:ea typeface="+mn-ea"/>
              <a:cs typeface="+mn-cs"/>
            </a:rPr>
            <a:t>高水準である公債費の抑制に努めていく必要があります。</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47272</xdr:rowOff>
    </xdr:to>
    <xdr:cxnSp macro="">
      <xdr:nvCxnSpPr>
        <xdr:cNvPr id="375" name="直線コネクタ 374"/>
        <xdr:cNvCxnSpPr/>
      </xdr:nvCxnSpPr>
      <xdr:spPr>
        <a:xfrm flipV="1">
          <a:off x="17018000" y="6180667"/>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19349</xdr:rowOff>
    </xdr:from>
    <xdr:ext cx="762000" cy="259045"/>
    <xdr:sp macro="" textlink="">
      <xdr:nvSpPr>
        <xdr:cNvPr id="376" name="公債費負担の状況最小値テキスト"/>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45</xdr:row>
      <xdr:rowOff>47272</xdr:rowOff>
    </xdr:from>
    <xdr:to>
      <xdr:col>24</xdr:col>
      <xdr:colOff>647700</xdr:colOff>
      <xdr:row>45</xdr:row>
      <xdr:rowOff>47272</xdr:rowOff>
    </xdr:to>
    <xdr:cxnSp macro="">
      <xdr:nvCxnSpPr>
        <xdr:cNvPr id="377" name="直線コネクタ 376"/>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8"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9" name="直線コネクタ 378"/>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164395</xdr:rowOff>
    </xdr:from>
    <xdr:to>
      <xdr:col>24</xdr:col>
      <xdr:colOff>558800</xdr:colOff>
      <xdr:row>40</xdr:row>
      <xdr:rowOff>33161</xdr:rowOff>
    </xdr:to>
    <xdr:cxnSp macro="">
      <xdr:nvCxnSpPr>
        <xdr:cNvPr id="380" name="直線コネクタ 379"/>
        <xdr:cNvCxnSpPr/>
      </xdr:nvCxnSpPr>
      <xdr:spPr>
        <a:xfrm flipV="1">
          <a:off x="16179800" y="68509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61682</xdr:rowOff>
    </xdr:from>
    <xdr:ext cx="762000" cy="259045"/>
    <xdr:sp macro="" textlink="">
      <xdr:nvSpPr>
        <xdr:cNvPr id="381"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382" name="フローチャート : 判断 381"/>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33161</xdr:rowOff>
    </xdr:from>
    <xdr:to>
      <xdr:col>23</xdr:col>
      <xdr:colOff>406400</xdr:colOff>
      <xdr:row>40</xdr:row>
      <xdr:rowOff>73378</xdr:rowOff>
    </xdr:to>
    <xdr:cxnSp macro="">
      <xdr:nvCxnSpPr>
        <xdr:cNvPr id="383" name="直線コネクタ 382"/>
        <xdr:cNvCxnSpPr/>
      </xdr:nvCxnSpPr>
      <xdr:spPr>
        <a:xfrm flipV="1">
          <a:off x="15290800" y="689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52211</xdr:rowOff>
    </xdr:from>
    <xdr:to>
      <xdr:col>23</xdr:col>
      <xdr:colOff>457200</xdr:colOff>
      <xdr:row>41</xdr:row>
      <xdr:rowOff>153811</xdr:rowOff>
    </xdr:to>
    <xdr:sp macro="" textlink="">
      <xdr:nvSpPr>
        <xdr:cNvPr id="384" name="フローチャート : 判断 383"/>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138588</xdr:rowOff>
    </xdr:from>
    <xdr:ext cx="736600" cy="259045"/>
    <xdr:sp macro="" textlink="">
      <xdr:nvSpPr>
        <xdr:cNvPr id="385" name="テキスト ボックス 384"/>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73378</xdr:rowOff>
    </xdr:from>
    <xdr:to>
      <xdr:col>22</xdr:col>
      <xdr:colOff>203200</xdr:colOff>
      <xdr:row>41</xdr:row>
      <xdr:rowOff>49389</xdr:rowOff>
    </xdr:to>
    <xdr:cxnSp macro="">
      <xdr:nvCxnSpPr>
        <xdr:cNvPr id="386" name="直線コネクタ 385"/>
        <xdr:cNvCxnSpPr/>
      </xdr:nvCxnSpPr>
      <xdr:spPr>
        <a:xfrm flipV="1">
          <a:off x="14401800" y="69313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87" name="フローチャート : 判断 386"/>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114599</xdr:rowOff>
    </xdr:from>
    <xdr:ext cx="762000" cy="259045"/>
    <xdr:sp macro="" textlink="">
      <xdr:nvSpPr>
        <xdr:cNvPr id="388" name="テキスト ボックス 387"/>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49389</xdr:rowOff>
    </xdr:from>
    <xdr:to>
      <xdr:col>21</xdr:col>
      <xdr:colOff>0</xdr:colOff>
      <xdr:row>41</xdr:row>
      <xdr:rowOff>143228</xdr:rowOff>
    </xdr:to>
    <xdr:cxnSp macro="">
      <xdr:nvCxnSpPr>
        <xdr:cNvPr id="389" name="直線コネクタ 388"/>
        <xdr:cNvCxnSpPr/>
      </xdr:nvCxnSpPr>
      <xdr:spPr>
        <a:xfrm flipV="1">
          <a:off x="13512800" y="70788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390" name="フローチャート : 判断 389"/>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104016</xdr:rowOff>
    </xdr:from>
    <xdr:ext cx="762000" cy="259045"/>
    <xdr:sp macro="" textlink="">
      <xdr:nvSpPr>
        <xdr:cNvPr id="391" name="テキスト ボックス 390"/>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392" name="フローチャート : 判断 391"/>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393" name="テキスト ボックス 392"/>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99" name="円/楕円 398"/>
        <xdr:cNvSpPr/>
      </xdr:nvSpPr>
      <xdr:spPr>
        <a:xfrm>
          <a:off x="16967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130122</xdr:rowOff>
    </xdr:from>
    <xdr:ext cx="762000" cy="259045"/>
    <xdr:sp macro="" textlink="">
      <xdr:nvSpPr>
        <xdr:cNvPr id="400" name="公債費負担の状況該当値テキスト"/>
        <xdr:cNvSpPr txBox="1"/>
      </xdr:nvSpPr>
      <xdr:spPr>
        <a:xfrm>
          <a:off x="17106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153811</xdr:rowOff>
    </xdr:from>
    <xdr:to>
      <xdr:col>23</xdr:col>
      <xdr:colOff>457200</xdr:colOff>
      <xdr:row>40</xdr:row>
      <xdr:rowOff>83961</xdr:rowOff>
    </xdr:to>
    <xdr:sp macro="" textlink="">
      <xdr:nvSpPr>
        <xdr:cNvPr id="401" name="円/楕円 400"/>
        <xdr:cNvSpPr/>
      </xdr:nvSpPr>
      <xdr:spPr>
        <a:xfrm>
          <a:off x="16129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94138</xdr:rowOff>
    </xdr:from>
    <xdr:ext cx="736600" cy="259045"/>
    <xdr:sp macro="" textlink="">
      <xdr:nvSpPr>
        <xdr:cNvPr id="402" name="テキスト ボックス 401"/>
        <xdr:cNvSpPr txBox="1"/>
      </xdr:nvSpPr>
      <xdr:spPr>
        <a:xfrm>
          <a:off x="15798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22578</xdr:rowOff>
    </xdr:from>
    <xdr:to>
      <xdr:col>22</xdr:col>
      <xdr:colOff>254000</xdr:colOff>
      <xdr:row>40</xdr:row>
      <xdr:rowOff>124178</xdr:rowOff>
    </xdr:to>
    <xdr:sp macro="" textlink="">
      <xdr:nvSpPr>
        <xdr:cNvPr id="403" name="円/楕円 402"/>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134355</xdr:rowOff>
    </xdr:from>
    <xdr:ext cx="762000" cy="259045"/>
    <xdr:sp macro="" textlink="">
      <xdr:nvSpPr>
        <xdr:cNvPr id="404" name="テキスト ボックス 403"/>
        <xdr:cNvSpPr txBox="1"/>
      </xdr:nvSpPr>
      <xdr:spPr>
        <a:xfrm>
          <a:off x="14909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170039</xdr:rowOff>
    </xdr:from>
    <xdr:to>
      <xdr:col>21</xdr:col>
      <xdr:colOff>50800</xdr:colOff>
      <xdr:row>41</xdr:row>
      <xdr:rowOff>100189</xdr:rowOff>
    </xdr:to>
    <xdr:sp macro="" textlink="">
      <xdr:nvSpPr>
        <xdr:cNvPr id="405" name="円/楕円 404"/>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110366</xdr:rowOff>
    </xdr:from>
    <xdr:ext cx="762000" cy="259045"/>
    <xdr:sp macro="" textlink="">
      <xdr:nvSpPr>
        <xdr:cNvPr id="406" name="テキスト ボックス 405"/>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407" name="円/楕円 406"/>
        <xdr:cNvSpPr/>
      </xdr:nvSpPr>
      <xdr:spPr>
        <a:xfrm>
          <a:off x="13462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32755</xdr:rowOff>
    </xdr:from>
    <xdr:ext cx="762000" cy="259045"/>
    <xdr:sp macro="" textlink="">
      <xdr:nvSpPr>
        <xdr:cNvPr id="408" name="テキスト ボックス 407"/>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地方債残高や退職手当負担見込額等）が減少する一方で、充当可能財源等（ふるさと納税の増加等による充当可能基金等）が増加したことにより、充当可能財源等が将来負担額を上回った（実質的な将来負担額が算定されなかっ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年度の比率は算定されませんでした。</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地方債残高は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年度に実施した大型事業（庁舎建設等）に伴う借入</a:t>
          </a:r>
          <a:r>
            <a:rPr kumimoji="1" lang="ja-JP" altLang="en-US" sz="1100">
              <a:solidFill>
                <a:schemeClr val="dk1"/>
              </a:solidFill>
              <a:effectLst/>
              <a:latin typeface="+mn-lt"/>
              <a:ea typeface="+mn-ea"/>
              <a:cs typeface="+mn-cs"/>
            </a:rPr>
            <a:t>をピークに年々減少しており、一方、充当可能財源等はふるさと納税への取組強化により年々増加していることから、比率は</a:t>
          </a:r>
          <a:r>
            <a:rPr kumimoji="1" lang="ja-JP" altLang="ja-JP" sz="1100">
              <a:solidFill>
                <a:schemeClr val="dk1"/>
              </a:solidFill>
              <a:effectLst/>
              <a:latin typeface="+mn-lt"/>
              <a:ea typeface="+mn-ea"/>
              <a:cs typeface="+mn-cs"/>
            </a:rPr>
            <a:t>現時点では適正な水準にあると言えますが、</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町債残高の推移や公債費の動向等に十分注視しながら、繰上償還等も含め高水準にある公債費の抑制に努めていく必要があります。</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7" name="直線コネクタ 436"/>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38"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39" name="直線コネクタ 438"/>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101882</xdr:rowOff>
    </xdr:from>
    <xdr:to>
      <xdr:col>22</xdr:col>
      <xdr:colOff>203200</xdr:colOff>
      <xdr:row>16</xdr:row>
      <xdr:rowOff>45720</xdr:rowOff>
    </xdr:to>
    <xdr:cxnSp macro="">
      <xdr:nvCxnSpPr>
        <xdr:cNvPr id="442" name="直線コネクタ 441"/>
        <xdr:cNvCxnSpPr/>
      </xdr:nvCxnSpPr>
      <xdr:spPr>
        <a:xfrm flipV="1">
          <a:off x="14401800" y="2673632"/>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3"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4" name="フローチャート : 判断 443"/>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45720</xdr:rowOff>
    </xdr:from>
    <xdr:to>
      <xdr:col>21</xdr:col>
      <xdr:colOff>0</xdr:colOff>
      <xdr:row>16</xdr:row>
      <xdr:rowOff>72531</xdr:rowOff>
    </xdr:to>
    <xdr:cxnSp macro="">
      <xdr:nvCxnSpPr>
        <xdr:cNvPr id="445" name="直線コネクタ 444"/>
        <xdr:cNvCxnSpPr/>
      </xdr:nvCxnSpPr>
      <xdr:spPr>
        <a:xfrm flipV="1">
          <a:off x="13512800" y="278892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6" name="フローチャート : 判断 445"/>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15680</xdr:rowOff>
    </xdr:from>
    <xdr:ext cx="736600" cy="259045"/>
    <xdr:sp macro="" textlink="">
      <xdr:nvSpPr>
        <xdr:cNvPr id="447" name="テキスト ボックス 446"/>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71473</xdr:rowOff>
    </xdr:from>
    <xdr:to>
      <xdr:col>22</xdr:col>
      <xdr:colOff>254000</xdr:colOff>
      <xdr:row>18</xdr:row>
      <xdr:rowOff>1623</xdr:rowOff>
    </xdr:to>
    <xdr:sp macro="" textlink="">
      <xdr:nvSpPr>
        <xdr:cNvPr id="448" name="フローチャート : 判断 447"/>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157850</xdr:rowOff>
    </xdr:from>
    <xdr:ext cx="762000" cy="259045"/>
    <xdr:sp macro="" textlink="">
      <xdr:nvSpPr>
        <xdr:cNvPr id="449" name="テキスト ボックス 448"/>
        <xdr:cNvSpPr txBox="1"/>
      </xdr:nvSpPr>
      <xdr:spPr>
        <a:xfrm>
          <a:off x="14909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22013</xdr:rowOff>
    </xdr:from>
    <xdr:to>
      <xdr:col>21</xdr:col>
      <xdr:colOff>50800</xdr:colOff>
      <xdr:row>18</xdr:row>
      <xdr:rowOff>123613</xdr:rowOff>
    </xdr:to>
    <xdr:sp macro="" textlink="">
      <xdr:nvSpPr>
        <xdr:cNvPr id="450" name="フローチャート : 判断 449"/>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108390</xdr:rowOff>
    </xdr:from>
    <xdr:ext cx="762000" cy="259045"/>
    <xdr:sp macro="" textlink="">
      <xdr:nvSpPr>
        <xdr:cNvPr id="451" name="テキスト ボックス 450"/>
        <xdr:cNvSpPr txBox="1"/>
      </xdr:nvSpPr>
      <xdr:spPr>
        <a:xfrm>
          <a:off x="14020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2" name="フローチャート : 判断 451"/>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113894</xdr:rowOff>
    </xdr:from>
    <xdr:ext cx="762000" cy="259045"/>
    <xdr:sp macro="" textlink="">
      <xdr:nvSpPr>
        <xdr:cNvPr id="453" name="テキスト ボックス 452"/>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15</xdr:row>
      <xdr:rowOff>51082</xdr:rowOff>
    </xdr:from>
    <xdr:to>
      <xdr:col>22</xdr:col>
      <xdr:colOff>254000</xdr:colOff>
      <xdr:row>15</xdr:row>
      <xdr:rowOff>152682</xdr:rowOff>
    </xdr:to>
    <xdr:sp macro="" textlink="">
      <xdr:nvSpPr>
        <xdr:cNvPr id="459" name="円/楕円 458"/>
        <xdr:cNvSpPr/>
      </xdr:nvSpPr>
      <xdr:spPr>
        <a:xfrm>
          <a:off x="15240000" y="2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162859</xdr:rowOff>
    </xdr:from>
    <xdr:ext cx="762000" cy="259045"/>
    <xdr:sp macro="" textlink="">
      <xdr:nvSpPr>
        <xdr:cNvPr id="460" name="テキスト ボックス 459"/>
        <xdr:cNvSpPr txBox="1"/>
      </xdr:nvSpPr>
      <xdr:spPr>
        <a:xfrm>
          <a:off x="14909800" y="23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166370</xdr:rowOff>
    </xdr:from>
    <xdr:to>
      <xdr:col>21</xdr:col>
      <xdr:colOff>50800</xdr:colOff>
      <xdr:row>16</xdr:row>
      <xdr:rowOff>96520</xdr:rowOff>
    </xdr:to>
    <xdr:sp macro="" textlink="">
      <xdr:nvSpPr>
        <xdr:cNvPr id="461" name="円/楕円 460"/>
        <xdr:cNvSpPr/>
      </xdr:nvSpPr>
      <xdr:spPr>
        <a:xfrm>
          <a:off x="14351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62" name="テキスト ボックス 461"/>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21731</xdr:rowOff>
    </xdr:from>
    <xdr:to>
      <xdr:col>19</xdr:col>
      <xdr:colOff>533400</xdr:colOff>
      <xdr:row>16</xdr:row>
      <xdr:rowOff>123331</xdr:rowOff>
    </xdr:to>
    <xdr:sp macro="" textlink="">
      <xdr:nvSpPr>
        <xdr:cNvPr id="463" name="円/楕円 462"/>
        <xdr:cNvSpPr/>
      </xdr:nvSpPr>
      <xdr:spPr>
        <a:xfrm>
          <a:off x="13462000" y="276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133508</xdr:rowOff>
    </xdr:from>
    <xdr:ext cx="762000" cy="259045"/>
    <xdr:sp macro="" textlink="">
      <xdr:nvSpPr>
        <xdr:cNvPr id="464" name="テキスト ボックス 463"/>
        <xdr:cNvSpPr txBox="1"/>
      </xdr:nvSpPr>
      <xdr:spPr>
        <a:xfrm>
          <a:off x="13131800" y="253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17,828
17,742
642.30
16,933,373
16,369,840
499,725
8,778,091
19,897,017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職員数の増等により人件費全体では増となりましたが、比率は類似団体の中では下位の方となっています。</a:t>
          </a:r>
          <a:endParaRPr lang="ja-JP" altLang="ja-JP" sz="1400">
            <a:effectLst/>
          </a:endParaRPr>
        </a:p>
        <a:p>
          <a:r>
            <a:rPr kumimoji="1" lang="ja-JP" altLang="ja-JP" sz="1100">
              <a:solidFill>
                <a:schemeClr val="dk1"/>
              </a:solidFill>
              <a:effectLst/>
              <a:latin typeface="+mn-lt"/>
              <a:ea typeface="+mn-ea"/>
              <a:cs typeface="+mn-cs"/>
            </a:rPr>
            <a:t>　今後も計画的な人件費の適正化に努めていく必要があります。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135164</xdr:rowOff>
    </xdr:to>
    <xdr:cxnSp macro="">
      <xdr:nvCxnSpPr>
        <xdr:cNvPr id="68" name="直線コネクタ 67"/>
        <xdr:cNvCxnSpPr/>
      </xdr:nvCxnSpPr>
      <xdr:spPr>
        <a:xfrm>
          <a:off x="3987800" y="63373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58964</xdr:rowOff>
    </xdr:to>
    <xdr:cxnSp macro="">
      <xdr:nvCxnSpPr>
        <xdr:cNvPr id="71" name="直線コネクタ 70"/>
        <xdr:cNvCxnSpPr/>
      </xdr:nvCxnSpPr>
      <xdr:spPr>
        <a:xfrm flipV="1">
          <a:off x="3098800" y="633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37</xdr:row>
      <xdr:rowOff>58964</xdr:rowOff>
    </xdr:to>
    <xdr:cxnSp macro="">
      <xdr:nvCxnSpPr>
        <xdr:cNvPr id="74" name="直線コネクタ 73"/>
        <xdr:cNvCxnSpPr/>
      </xdr:nvCxnSpPr>
      <xdr:spPr>
        <a:xfrm>
          <a:off x="2209800" y="63155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76399</xdr:rowOff>
    </xdr:from>
    <xdr:ext cx="762000" cy="259045"/>
    <xdr:sp macro="" textlink="">
      <xdr:nvSpPr>
        <xdr:cNvPr id="76" name="テキスト ボックス 75"/>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143328</xdr:rowOff>
    </xdr:from>
    <xdr:to>
      <xdr:col>3</xdr:col>
      <xdr:colOff>142875</xdr:colOff>
      <xdr:row>37</xdr:row>
      <xdr:rowOff>26307</xdr:rowOff>
    </xdr:to>
    <xdr:cxnSp macro="">
      <xdr:nvCxnSpPr>
        <xdr:cNvPr id="77" name="直線コネクタ 76"/>
        <xdr:cNvCxnSpPr/>
      </xdr:nvCxnSpPr>
      <xdr:spPr>
        <a:xfrm flipV="1">
          <a:off x="1320800" y="6315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9" name="テキスト ボックス 78"/>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81" name="テキスト ボックス 80"/>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84364</xdr:rowOff>
    </xdr:from>
    <xdr:to>
      <xdr:col>7</xdr:col>
      <xdr:colOff>66675</xdr:colOff>
      <xdr:row>38</xdr:row>
      <xdr:rowOff>14514</xdr:rowOff>
    </xdr:to>
    <xdr:sp macro="" textlink="">
      <xdr:nvSpPr>
        <xdr:cNvPr id="87" name="円/楕円 86"/>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56441</xdr:rowOff>
    </xdr:from>
    <xdr:ext cx="762000" cy="259045"/>
    <xdr:sp macro="" textlink="">
      <xdr:nvSpPr>
        <xdr:cNvPr id="88" name="人件費該当値テキスト"/>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9" name="円/楕円 88"/>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90" name="テキスト ボックス 89"/>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8164</xdr:rowOff>
    </xdr:from>
    <xdr:to>
      <xdr:col>4</xdr:col>
      <xdr:colOff>396875</xdr:colOff>
      <xdr:row>37</xdr:row>
      <xdr:rowOff>109764</xdr:rowOff>
    </xdr:to>
    <xdr:sp macro="" textlink="">
      <xdr:nvSpPr>
        <xdr:cNvPr id="91" name="円/楕円 90"/>
        <xdr:cNvSpPr/>
      </xdr:nvSpPr>
      <xdr:spPr>
        <a:xfrm>
          <a:off x="3048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92" name="テキスト ボックス 91"/>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92528</xdr:rowOff>
    </xdr:from>
    <xdr:to>
      <xdr:col>3</xdr:col>
      <xdr:colOff>193675</xdr:colOff>
      <xdr:row>37</xdr:row>
      <xdr:rowOff>22678</xdr:rowOff>
    </xdr:to>
    <xdr:sp macro="" textlink="">
      <xdr:nvSpPr>
        <xdr:cNvPr id="93" name="円/楕円 92"/>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32855</xdr:rowOff>
    </xdr:from>
    <xdr:ext cx="762000" cy="259045"/>
    <xdr:sp macro="" textlink="">
      <xdr:nvSpPr>
        <xdr:cNvPr id="94" name="テキスト ボックス 93"/>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146957</xdr:rowOff>
    </xdr:from>
    <xdr:to>
      <xdr:col>1</xdr:col>
      <xdr:colOff>676275</xdr:colOff>
      <xdr:row>37</xdr:row>
      <xdr:rowOff>77107</xdr:rowOff>
    </xdr:to>
    <xdr:sp macro="" textlink="">
      <xdr:nvSpPr>
        <xdr:cNvPr id="95" name="円/楕円 94"/>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87284</xdr:rowOff>
    </xdr:from>
    <xdr:ext cx="762000" cy="259045"/>
    <xdr:sp macro="" textlink="">
      <xdr:nvSpPr>
        <xdr:cNvPr id="96" name="テキスト ボックス 95"/>
        <xdr:cNvSpPr txBox="1"/>
      </xdr:nvSpPr>
      <xdr:spPr>
        <a:xfrm>
          <a:off x="939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年度から開始した廃棄物処理施設の包括的長期民間委託</a:t>
          </a:r>
          <a:r>
            <a:rPr kumimoji="1" lang="en-US" altLang="ja-JP" sz="1100" baseline="300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等に伴い、前年度から大幅な増加</a:t>
          </a:r>
          <a:r>
            <a:rPr kumimoji="1" lang="ja-JP" altLang="ja-JP" sz="110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の平均</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回る水準となっています。</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今後も施設管理経費等において増加が見込まれるため、行財政改革の取り組みによる、より一層の削減に努めていく必要があります。</a:t>
          </a:r>
          <a:endParaRPr lang="en-US" altLang="ja-JP" sz="1100" b="0" i="0" baseline="0">
            <a:solidFill>
              <a:schemeClr val="dk1"/>
            </a:solidFill>
            <a:effectLst/>
            <a:latin typeface="+mn-lt"/>
            <a:ea typeface="+mn-ea"/>
            <a:cs typeface="+mn-cs"/>
          </a:endParaRPr>
        </a:p>
        <a:p>
          <a:pPr rtl="0" eaLnBrk="1" fontAlgn="auto" latinLnBrk="0" hangingPunct="1"/>
          <a:endParaRPr lang="en-US" altLang="ja-JP" sz="1100" b="0" i="0" baseline="0">
            <a:solidFill>
              <a:schemeClr val="dk1"/>
            </a:solidFill>
            <a:effectLst/>
            <a:latin typeface="+mn-lt"/>
            <a:ea typeface="+mn-ea"/>
            <a:cs typeface="+mn-cs"/>
          </a:endParaRPr>
        </a:p>
        <a:p>
          <a:pPr rtl="0" eaLnBrk="1" fontAlgn="auto" latinLnBrk="0" hangingPunct="1"/>
          <a:r>
            <a:rPr lang="en-US" altLang="ja-JP" sz="750" b="0" i="0" baseline="0">
              <a:solidFill>
                <a:schemeClr val="dk1"/>
              </a:solidFill>
              <a:effectLst/>
              <a:latin typeface="+mn-lt"/>
              <a:ea typeface="+mn-ea"/>
              <a:cs typeface="+mn-cs"/>
            </a:rPr>
            <a:t>&lt;</a:t>
          </a:r>
          <a:r>
            <a:rPr lang="ja-JP" altLang="en-US" sz="750" b="0" i="0" baseline="0">
              <a:solidFill>
                <a:schemeClr val="dk1"/>
              </a:solidFill>
              <a:effectLst/>
              <a:latin typeface="+mn-lt"/>
              <a:ea typeface="+mn-ea"/>
              <a:cs typeface="+mn-cs"/>
            </a:rPr>
            <a:t>参考</a:t>
          </a:r>
          <a:r>
            <a:rPr lang="en-US" altLang="ja-JP" sz="750" b="0" i="0" baseline="0">
              <a:solidFill>
                <a:schemeClr val="dk1"/>
              </a:solidFill>
              <a:effectLst/>
              <a:latin typeface="+mn-lt"/>
              <a:ea typeface="+mn-ea"/>
              <a:cs typeface="+mn-cs"/>
            </a:rPr>
            <a:t>&gt;</a:t>
          </a:r>
        </a:p>
        <a:p>
          <a:pPr rtl="0" eaLnBrk="1" fontAlgn="auto" latinLnBrk="0" hangingPunct="1"/>
          <a:r>
            <a:rPr lang="ja-JP" altLang="en-US" sz="750" b="0" i="0" baseline="0">
              <a:solidFill>
                <a:schemeClr val="dk1"/>
              </a:solidFill>
              <a:effectLst/>
              <a:latin typeface="+mn-lt"/>
              <a:ea typeface="+mn-ea"/>
              <a:cs typeface="+mn-cs"/>
            </a:rPr>
            <a:t>　</a:t>
          </a:r>
          <a:r>
            <a:rPr lang="en-US" altLang="ja-JP" sz="750" b="0" i="0" baseline="0">
              <a:solidFill>
                <a:schemeClr val="dk1"/>
              </a:solidFill>
              <a:effectLst/>
              <a:latin typeface="+mn-lt"/>
              <a:ea typeface="+mn-ea"/>
              <a:cs typeface="+mn-cs"/>
            </a:rPr>
            <a:t>※1</a:t>
          </a:r>
          <a:r>
            <a:rPr lang="ja-JP" altLang="en-US" sz="750" b="0" i="0" baseline="0">
              <a:solidFill>
                <a:schemeClr val="dk1"/>
              </a:solidFill>
              <a:effectLst/>
              <a:latin typeface="+mn-lt"/>
              <a:ea typeface="+mn-ea"/>
              <a:cs typeface="+mn-cs"/>
            </a:rPr>
            <a:t>　</a:t>
          </a:r>
          <a:r>
            <a:rPr kumimoji="1" lang="ja-JP" altLang="ja-JP" sz="750">
              <a:solidFill>
                <a:schemeClr val="dk1"/>
              </a:solidFill>
              <a:effectLst/>
              <a:latin typeface="+mn-lt"/>
              <a:ea typeface="+mn-ea"/>
              <a:cs typeface="+mn-cs"/>
            </a:rPr>
            <a:t>廃棄物処理施設の包括的長期民間委託</a:t>
          </a:r>
          <a:r>
            <a:rPr kumimoji="1" lang="en-US" altLang="ja-JP" sz="750">
              <a:solidFill>
                <a:schemeClr val="dk1"/>
              </a:solidFill>
              <a:effectLst/>
              <a:latin typeface="+mn-lt"/>
              <a:ea typeface="+mn-ea"/>
              <a:cs typeface="+mn-cs"/>
            </a:rPr>
            <a:t> … 10</a:t>
          </a:r>
          <a:r>
            <a:rPr kumimoji="1" lang="ja-JP" altLang="en-US" sz="750">
              <a:solidFill>
                <a:schemeClr val="dk1"/>
              </a:solidFill>
              <a:effectLst/>
              <a:latin typeface="+mn-lt"/>
              <a:ea typeface="+mn-ea"/>
              <a:cs typeface="+mn-cs"/>
            </a:rPr>
            <a:t>年間の債務負担行為に基づく委託契約。</a:t>
          </a:r>
          <a:r>
            <a:rPr kumimoji="1" lang="en-US" altLang="ja-JP" sz="750">
              <a:solidFill>
                <a:schemeClr val="dk1"/>
              </a:solidFill>
              <a:effectLst/>
              <a:latin typeface="+mn-lt"/>
              <a:ea typeface="+mn-ea"/>
              <a:cs typeface="+mn-cs"/>
            </a:rPr>
            <a:t>10</a:t>
          </a:r>
          <a:r>
            <a:rPr kumimoji="1" lang="ja-JP" altLang="en-US" sz="750">
              <a:solidFill>
                <a:schemeClr val="dk1"/>
              </a:solidFill>
              <a:effectLst/>
              <a:latin typeface="+mn-lt"/>
              <a:ea typeface="+mn-ea"/>
              <a:cs typeface="+mn-cs"/>
            </a:rPr>
            <a:t>年</a:t>
          </a:r>
          <a:r>
            <a:rPr kumimoji="1" lang="ja-JP" altLang="ja-JP" sz="750">
              <a:solidFill>
                <a:schemeClr val="dk1"/>
              </a:solidFill>
              <a:effectLst/>
              <a:latin typeface="+mn-lt"/>
              <a:ea typeface="+mn-ea"/>
              <a:cs typeface="+mn-cs"/>
            </a:rPr>
            <a:t>間に係る</a:t>
          </a:r>
          <a:r>
            <a:rPr kumimoji="1" lang="ja-JP" altLang="en-US" sz="750">
              <a:solidFill>
                <a:schemeClr val="dk1"/>
              </a:solidFill>
              <a:effectLst/>
              <a:latin typeface="+mn-lt"/>
              <a:ea typeface="+mn-ea"/>
              <a:cs typeface="+mn-cs"/>
            </a:rPr>
            <a:t>管</a:t>
          </a:r>
          <a:endParaRPr kumimoji="1" lang="en-US" altLang="ja-JP" sz="750">
            <a:solidFill>
              <a:schemeClr val="dk1"/>
            </a:solidFill>
            <a:effectLst/>
            <a:latin typeface="+mn-lt"/>
            <a:ea typeface="+mn-ea"/>
            <a:cs typeface="+mn-cs"/>
          </a:endParaRPr>
        </a:p>
        <a:p>
          <a:pPr rtl="0" eaLnBrk="1" fontAlgn="auto" latinLnBrk="0" hangingPunct="1"/>
          <a:r>
            <a:rPr kumimoji="1" lang="ja-JP" altLang="en-US" sz="750">
              <a:solidFill>
                <a:schemeClr val="dk1"/>
              </a:solidFill>
              <a:effectLst/>
              <a:latin typeface="+mn-lt"/>
              <a:ea typeface="+mn-ea"/>
              <a:cs typeface="+mn-cs"/>
            </a:rPr>
            <a:t>　　　　　　　　　　　　　　　　　　　　　　　　　　　　　　　　理経費を平準化しているため、契約</a:t>
          </a:r>
          <a:r>
            <a:rPr kumimoji="1" lang="ja-JP" altLang="ja-JP" sz="750">
              <a:solidFill>
                <a:schemeClr val="dk1"/>
              </a:solidFill>
              <a:effectLst/>
              <a:latin typeface="+mn-lt"/>
              <a:ea typeface="+mn-ea"/>
              <a:cs typeface="+mn-cs"/>
            </a:rPr>
            <a:t>開始から数年間は割高</a:t>
          </a:r>
          <a:r>
            <a:rPr kumimoji="1" lang="ja-JP" altLang="en-US" sz="750">
              <a:solidFill>
                <a:schemeClr val="dk1"/>
              </a:solidFill>
              <a:effectLst/>
              <a:latin typeface="+mn-lt"/>
              <a:ea typeface="+mn-ea"/>
              <a:cs typeface="+mn-cs"/>
            </a:rPr>
            <a:t>。</a:t>
          </a:r>
          <a:endParaRPr kumimoji="1" lang="en-US" altLang="ja-JP" sz="750">
            <a:solidFill>
              <a:schemeClr val="dk1"/>
            </a:solidFill>
            <a:effectLst/>
            <a:latin typeface="+mn-lt"/>
            <a:ea typeface="+mn-ea"/>
            <a:cs typeface="+mn-cs"/>
          </a:endParaRPr>
        </a:p>
        <a:p>
          <a:pPr rtl="0" eaLnBrk="1" fontAlgn="auto" latinLnBrk="0" hangingPunct="1"/>
          <a:r>
            <a:rPr kumimoji="1" lang="ja-JP" altLang="en-US" sz="750">
              <a:solidFill>
                <a:schemeClr val="dk1"/>
              </a:solidFill>
              <a:effectLst/>
              <a:latin typeface="+mn-lt"/>
              <a:ea typeface="+mn-ea"/>
              <a:cs typeface="+mn-cs"/>
            </a:rPr>
            <a:t>　</a:t>
          </a:r>
          <a:r>
            <a:rPr kumimoji="1" lang="en-US" altLang="ja-JP" sz="750">
              <a:solidFill>
                <a:schemeClr val="dk1"/>
              </a:solidFill>
              <a:effectLst/>
              <a:latin typeface="+mn-lt"/>
              <a:ea typeface="+mn-ea"/>
              <a:cs typeface="+mn-cs"/>
            </a:rPr>
            <a:t>※2</a:t>
          </a:r>
          <a:r>
            <a:rPr kumimoji="1" lang="ja-JP" altLang="en-US" sz="750">
              <a:solidFill>
                <a:schemeClr val="dk1"/>
              </a:solidFill>
              <a:effectLst/>
              <a:latin typeface="+mn-lt"/>
              <a:ea typeface="+mn-ea"/>
              <a:cs typeface="+mn-cs"/>
            </a:rPr>
            <a:t>　ふるさと納税に係る必要経費（返礼品や手数料等）については「臨時的経費」として区分しているため、</a:t>
          </a:r>
          <a:endParaRPr kumimoji="1" lang="en-US" altLang="ja-JP" sz="750">
            <a:solidFill>
              <a:schemeClr val="dk1"/>
            </a:solidFill>
            <a:effectLst/>
            <a:latin typeface="+mn-lt"/>
            <a:ea typeface="+mn-ea"/>
            <a:cs typeface="+mn-cs"/>
          </a:endParaRPr>
        </a:p>
        <a:p>
          <a:pPr rtl="0" eaLnBrk="1" fontAlgn="auto" latinLnBrk="0" hangingPunct="1"/>
          <a:r>
            <a:rPr kumimoji="1" lang="ja-JP" altLang="en-US" sz="750">
              <a:solidFill>
                <a:schemeClr val="dk1"/>
              </a:solidFill>
              <a:effectLst/>
              <a:latin typeface="+mn-lt"/>
              <a:ea typeface="+mn-ea"/>
              <a:cs typeface="+mn-cs"/>
            </a:rPr>
            <a:t>　　　　</a:t>
          </a:r>
          <a:r>
            <a:rPr kumimoji="1" lang="ja-JP" altLang="en-US" sz="750" baseline="0">
              <a:solidFill>
                <a:schemeClr val="dk1"/>
              </a:solidFill>
              <a:effectLst/>
              <a:latin typeface="+mn-lt"/>
              <a:ea typeface="+mn-ea"/>
              <a:cs typeface="+mn-cs"/>
            </a:rPr>
            <a:t> 決算額（必要経費）が増加しても、経常収支比率には影響なし。</a:t>
          </a:r>
          <a:endParaRPr lang="ja-JP" altLang="ja-JP" sz="75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4536</xdr:rowOff>
    </xdr:from>
    <xdr:to>
      <xdr:col>24</xdr:col>
      <xdr:colOff>31750</xdr:colOff>
      <xdr:row>18</xdr:row>
      <xdr:rowOff>12700</xdr:rowOff>
    </xdr:to>
    <xdr:cxnSp macro="">
      <xdr:nvCxnSpPr>
        <xdr:cNvPr id="131" name="直線コネクタ 130"/>
        <xdr:cNvCxnSpPr/>
      </xdr:nvCxnSpPr>
      <xdr:spPr>
        <a:xfrm>
          <a:off x="15671800" y="2576286"/>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2"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4536</xdr:rowOff>
    </xdr:to>
    <xdr:cxnSp macro="">
      <xdr:nvCxnSpPr>
        <xdr:cNvPr id="134" name="直線コネクタ 133"/>
        <xdr:cNvCxnSpPr/>
      </xdr:nvCxnSpPr>
      <xdr:spPr>
        <a:xfrm>
          <a:off x="14782800" y="2559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151493</xdr:rowOff>
    </xdr:from>
    <xdr:to>
      <xdr:col>21</xdr:col>
      <xdr:colOff>361950</xdr:colOff>
      <xdr:row>14</xdr:row>
      <xdr:rowOff>159657</xdr:rowOff>
    </xdr:to>
    <xdr:cxnSp macro="">
      <xdr:nvCxnSpPr>
        <xdr:cNvPr id="137" name="直線コネクタ 136"/>
        <xdr:cNvCxnSpPr/>
      </xdr:nvCxnSpPr>
      <xdr:spPr>
        <a:xfrm>
          <a:off x="13893800" y="2380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151493</xdr:rowOff>
    </xdr:from>
    <xdr:to>
      <xdr:col>20</xdr:col>
      <xdr:colOff>158750</xdr:colOff>
      <xdr:row>13</xdr:row>
      <xdr:rowOff>167821</xdr:rowOff>
    </xdr:to>
    <xdr:cxnSp macro="">
      <xdr:nvCxnSpPr>
        <xdr:cNvPr id="140" name="直線コネクタ 139"/>
        <xdr:cNvCxnSpPr/>
      </xdr:nvCxnSpPr>
      <xdr:spPr>
        <a:xfrm flipV="1">
          <a:off x="13004800" y="23803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7456</xdr:rowOff>
    </xdr:from>
    <xdr:ext cx="762000" cy="259045"/>
    <xdr:sp macro="" textlink="">
      <xdr:nvSpPr>
        <xdr:cNvPr id="142" name="テキスト ボックス 141"/>
        <xdr:cNvSpPr txBox="1"/>
      </xdr:nvSpPr>
      <xdr:spPr>
        <a:xfrm>
          <a:off x="13512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80934</xdr:rowOff>
    </xdr:from>
    <xdr:ext cx="762000" cy="259045"/>
    <xdr:sp macro="" textlink="">
      <xdr:nvSpPr>
        <xdr:cNvPr id="144" name="テキスト ボックス 143"/>
        <xdr:cNvSpPr txBox="1"/>
      </xdr:nvSpPr>
      <xdr:spPr>
        <a:xfrm>
          <a:off x="12623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50" name="円/楕円 149"/>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51"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125186</xdr:rowOff>
    </xdr:from>
    <xdr:to>
      <xdr:col>22</xdr:col>
      <xdr:colOff>615950</xdr:colOff>
      <xdr:row>15</xdr:row>
      <xdr:rowOff>55336</xdr:rowOff>
    </xdr:to>
    <xdr:sp macro="" textlink="">
      <xdr:nvSpPr>
        <xdr:cNvPr id="152" name="円/楕円 151"/>
        <xdr:cNvSpPr/>
      </xdr:nvSpPr>
      <xdr:spPr>
        <a:xfrm>
          <a:off x="15621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65513</xdr:rowOff>
    </xdr:from>
    <xdr:ext cx="736600" cy="259045"/>
    <xdr:sp macro="" textlink="">
      <xdr:nvSpPr>
        <xdr:cNvPr id="153" name="テキスト ボックス 152"/>
        <xdr:cNvSpPr txBox="1"/>
      </xdr:nvSpPr>
      <xdr:spPr>
        <a:xfrm>
          <a:off x="15290800" y="229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4" name="円/楕円 153"/>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5" name="テキスト ボックス 154"/>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100693</xdr:rowOff>
    </xdr:from>
    <xdr:to>
      <xdr:col>20</xdr:col>
      <xdr:colOff>209550</xdr:colOff>
      <xdr:row>14</xdr:row>
      <xdr:rowOff>30843</xdr:rowOff>
    </xdr:to>
    <xdr:sp macro="" textlink="">
      <xdr:nvSpPr>
        <xdr:cNvPr id="156" name="円/楕円 155"/>
        <xdr:cNvSpPr/>
      </xdr:nvSpPr>
      <xdr:spPr>
        <a:xfrm>
          <a:off x="13843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41020</xdr:rowOff>
    </xdr:from>
    <xdr:ext cx="762000" cy="259045"/>
    <xdr:sp macro="" textlink="">
      <xdr:nvSpPr>
        <xdr:cNvPr id="157" name="テキスト ボックス 156"/>
        <xdr:cNvSpPr txBox="1"/>
      </xdr:nvSpPr>
      <xdr:spPr>
        <a:xfrm>
          <a:off x="13512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117021</xdr:rowOff>
    </xdr:from>
    <xdr:to>
      <xdr:col>19</xdr:col>
      <xdr:colOff>6350</xdr:colOff>
      <xdr:row>14</xdr:row>
      <xdr:rowOff>47171</xdr:rowOff>
    </xdr:to>
    <xdr:sp macro="" textlink="">
      <xdr:nvSpPr>
        <xdr:cNvPr id="158" name="円/楕円 157"/>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57348</xdr:rowOff>
    </xdr:from>
    <xdr:ext cx="762000" cy="259045"/>
    <xdr:sp macro="" textlink="">
      <xdr:nvSpPr>
        <xdr:cNvPr id="159" name="テキスト ボックス 158"/>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立・私立保育所に係る歳出の増加及び保育所経費に充当していた保育料の減額（減免制度の拡充（第２子半額））に伴い、保育所に係る経常経費充当一般財源が増加したことなどから比率が増加したものの、類似団体の平均並みで推移しています。</a:t>
          </a:r>
          <a:endParaRPr kumimoji="1" lang="en-US" altLang="ja-JP" sz="1100">
            <a:latin typeface="ＭＳ Ｐゴシック"/>
          </a:endParaRPr>
        </a:p>
        <a:p>
          <a:r>
            <a:rPr kumimoji="1" lang="ja-JP" altLang="en-US" sz="1100">
              <a:solidFill>
                <a:schemeClr val="dk1"/>
              </a:solidFill>
              <a:effectLst/>
              <a:latin typeface="ＭＳ Ｐゴシック"/>
              <a:ea typeface="+mn-ea"/>
              <a:cs typeface="+mn-cs"/>
            </a:rPr>
            <a:t>　しかしながら、</a:t>
          </a:r>
          <a:r>
            <a:rPr kumimoji="1" lang="ja-JP" altLang="ja-JP" sz="1100">
              <a:solidFill>
                <a:schemeClr val="dk1"/>
              </a:solidFill>
              <a:effectLst/>
              <a:latin typeface="+mn-lt"/>
              <a:ea typeface="+mn-ea"/>
              <a:cs typeface="+mn-cs"/>
            </a:rPr>
            <a:t>少子高齢化が著しい本町では今後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増加が見込まれるため、その推移に注視していく必要があります。</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45357</xdr:rowOff>
    </xdr:to>
    <xdr:cxnSp macro="">
      <xdr:nvCxnSpPr>
        <xdr:cNvPr id="194" name="直線コネクタ 193"/>
        <xdr:cNvCxnSpPr/>
      </xdr:nvCxnSpPr>
      <xdr:spPr>
        <a:xfrm>
          <a:off x="3987800" y="95649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29028</xdr:rowOff>
    </xdr:to>
    <xdr:cxnSp macro="">
      <xdr:nvCxnSpPr>
        <xdr:cNvPr id="197" name="直線コネクタ 196"/>
        <xdr:cNvCxnSpPr/>
      </xdr:nvCxnSpPr>
      <xdr:spPr>
        <a:xfrm flipV="1">
          <a:off x="3098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9" name="テキスト ボックス 19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29028</xdr:rowOff>
    </xdr:to>
    <xdr:cxnSp macro="">
      <xdr:nvCxnSpPr>
        <xdr:cNvPr id="200" name="直線コネクタ 199"/>
        <xdr:cNvCxnSpPr/>
      </xdr:nvCxnSpPr>
      <xdr:spPr>
        <a:xfrm>
          <a:off x="2209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02" name="テキスト ボックス 201"/>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61685</xdr:rowOff>
    </xdr:to>
    <xdr:cxnSp macro="">
      <xdr:nvCxnSpPr>
        <xdr:cNvPr id="203" name="直線コネクタ 202"/>
        <xdr:cNvCxnSpPr/>
      </xdr:nvCxnSpPr>
      <xdr:spPr>
        <a:xfrm flipV="1">
          <a:off x="1320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05" name="テキスト ボックス 204"/>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7" name="テキスト ボックス 206"/>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13" name="円/楕円 212"/>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4"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5" name="円/楕円 214"/>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216" name="テキスト ボックス 215"/>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7" name="円/楕円 21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8" name="テキスト ボックス 217"/>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9" name="円/楕円 218"/>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20" name="テキスト ボックス 219"/>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21" name="円/楕円 220"/>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22" name="テキスト ボックス 221"/>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並みの水準で推移していますが、人口減少や高齢化等に伴い、国保や後期高齢者、介護保険、診療所等の各特別会計への繰出金は、今後も増加が見込まれるため、保険税や料金等の歳入確保とあわせて歳出削減の取り組みを強化し、負担の軽減（繰出金の抑制等）に努めていく必要があり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45357</xdr:rowOff>
    </xdr:from>
    <xdr:to>
      <xdr:col>24</xdr:col>
      <xdr:colOff>31750</xdr:colOff>
      <xdr:row>56</xdr:row>
      <xdr:rowOff>61685</xdr:rowOff>
    </xdr:to>
    <xdr:cxnSp macro="">
      <xdr:nvCxnSpPr>
        <xdr:cNvPr id="257" name="直線コネクタ 256"/>
        <xdr:cNvCxnSpPr/>
      </xdr:nvCxnSpPr>
      <xdr:spPr>
        <a:xfrm>
          <a:off x="15671800" y="96465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113592</xdr:rowOff>
    </xdr:from>
    <xdr:ext cx="762000" cy="259045"/>
    <xdr:sp macro="" textlink="">
      <xdr:nvSpPr>
        <xdr:cNvPr id="258" name="その他平均値テキスト"/>
        <xdr:cNvSpPr txBox="1"/>
      </xdr:nvSpPr>
      <xdr:spPr>
        <a:xfrm>
          <a:off x="16598900" y="97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45357</xdr:rowOff>
    </xdr:from>
    <xdr:to>
      <xdr:col>22</xdr:col>
      <xdr:colOff>565150</xdr:colOff>
      <xdr:row>56</xdr:row>
      <xdr:rowOff>61685</xdr:rowOff>
    </xdr:to>
    <xdr:cxnSp macro="">
      <xdr:nvCxnSpPr>
        <xdr:cNvPr id="260" name="直線コネクタ 259"/>
        <xdr:cNvCxnSpPr/>
      </xdr:nvCxnSpPr>
      <xdr:spPr>
        <a:xfrm flipV="1">
          <a:off x="14782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97262</xdr:rowOff>
    </xdr:from>
    <xdr:ext cx="736600" cy="259045"/>
    <xdr:sp macro="" textlink="">
      <xdr:nvSpPr>
        <xdr:cNvPr id="262" name="テキスト ボックス 261"/>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118835</xdr:rowOff>
    </xdr:from>
    <xdr:to>
      <xdr:col>21</xdr:col>
      <xdr:colOff>361950</xdr:colOff>
      <xdr:row>56</xdr:row>
      <xdr:rowOff>61685</xdr:rowOff>
    </xdr:to>
    <xdr:cxnSp macro="">
      <xdr:nvCxnSpPr>
        <xdr:cNvPr id="263" name="直線コネクタ 262"/>
        <xdr:cNvCxnSpPr/>
      </xdr:nvCxnSpPr>
      <xdr:spPr>
        <a:xfrm>
          <a:off x="13893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129920</xdr:rowOff>
    </xdr:from>
    <xdr:ext cx="762000" cy="259045"/>
    <xdr:sp macro="" textlink="">
      <xdr:nvSpPr>
        <xdr:cNvPr id="265" name="テキスト ボックス 264"/>
        <xdr:cNvSpPr txBox="1"/>
      </xdr:nvSpPr>
      <xdr:spPr>
        <a:xfrm>
          <a:off x="14401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118835</xdr:rowOff>
    </xdr:from>
    <xdr:to>
      <xdr:col>20</xdr:col>
      <xdr:colOff>158750</xdr:colOff>
      <xdr:row>55</xdr:row>
      <xdr:rowOff>151493</xdr:rowOff>
    </xdr:to>
    <xdr:cxnSp macro="">
      <xdr:nvCxnSpPr>
        <xdr:cNvPr id="266" name="直線コネクタ 265"/>
        <xdr:cNvCxnSpPr/>
      </xdr:nvCxnSpPr>
      <xdr:spPr>
        <a:xfrm flipV="1">
          <a:off x="13004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8" name="テキスト ボックス 26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41020</xdr:rowOff>
    </xdr:from>
    <xdr:ext cx="762000" cy="259045"/>
    <xdr:sp macro="" textlink="">
      <xdr:nvSpPr>
        <xdr:cNvPr id="270" name="テキスト ボックス 269"/>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76" name="円/楕円 275"/>
        <xdr:cNvSpPr/>
      </xdr:nvSpPr>
      <xdr:spPr>
        <a:xfrm>
          <a:off x="16459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27412</xdr:rowOff>
    </xdr:from>
    <xdr:ext cx="762000" cy="259045"/>
    <xdr:sp macro="" textlink="">
      <xdr:nvSpPr>
        <xdr:cNvPr id="277" name="その他該当値テキスト"/>
        <xdr:cNvSpPr txBox="1"/>
      </xdr:nvSpPr>
      <xdr:spPr>
        <a:xfrm>
          <a:off x="16598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166007</xdr:rowOff>
    </xdr:from>
    <xdr:to>
      <xdr:col>22</xdr:col>
      <xdr:colOff>615950</xdr:colOff>
      <xdr:row>56</xdr:row>
      <xdr:rowOff>96157</xdr:rowOff>
    </xdr:to>
    <xdr:sp macro="" textlink="">
      <xdr:nvSpPr>
        <xdr:cNvPr id="278" name="円/楕円 277"/>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79" name="テキスト ボックス 278"/>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10885</xdr:rowOff>
    </xdr:from>
    <xdr:to>
      <xdr:col>21</xdr:col>
      <xdr:colOff>412750</xdr:colOff>
      <xdr:row>56</xdr:row>
      <xdr:rowOff>112485</xdr:rowOff>
    </xdr:to>
    <xdr:sp macro="" textlink="">
      <xdr:nvSpPr>
        <xdr:cNvPr id="280" name="円/楕円 279"/>
        <xdr:cNvSpPr/>
      </xdr:nvSpPr>
      <xdr:spPr>
        <a:xfrm>
          <a:off x="14732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122662</xdr:rowOff>
    </xdr:from>
    <xdr:ext cx="762000" cy="259045"/>
    <xdr:sp macro="" textlink="">
      <xdr:nvSpPr>
        <xdr:cNvPr id="281" name="テキスト ボックス 280"/>
        <xdr:cNvSpPr txBox="1"/>
      </xdr:nvSpPr>
      <xdr:spPr>
        <a:xfrm>
          <a:off x="14401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68035</xdr:rowOff>
    </xdr:from>
    <xdr:to>
      <xdr:col>20</xdr:col>
      <xdr:colOff>209550</xdr:colOff>
      <xdr:row>55</xdr:row>
      <xdr:rowOff>169635</xdr:rowOff>
    </xdr:to>
    <xdr:sp macro="" textlink="">
      <xdr:nvSpPr>
        <xdr:cNvPr id="282" name="円/楕円 281"/>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8362</xdr:rowOff>
    </xdr:from>
    <xdr:ext cx="762000" cy="259045"/>
    <xdr:sp macro="" textlink="">
      <xdr:nvSpPr>
        <xdr:cNvPr id="283" name="テキスト ボックス 282"/>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84" name="円/楕円 283"/>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15620</xdr:rowOff>
    </xdr:from>
    <xdr:ext cx="762000" cy="259045"/>
    <xdr:sp macro="" textlink="">
      <xdr:nvSpPr>
        <xdr:cNvPr id="285" name="テキスト ボックス 284"/>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、引き続き類似団体</a:t>
          </a:r>
          <a:r>
            <a:rPr lang="ja-JP" altLang="en-US" sz="1100" b="0" i="0" baseline="0">
              <a:solidFill>
                <a:schemeClr val="dk1"/>
              </a:solidFill>
              <a:effectLst/>
              <a:latin typeface="+mn-lt"/>
              <a:ea typeface="+mn-ea"/>
              <a:cs typeface="+mn-cs"/>
            </a:rPr>
            <a:t>の平均</a:t>
          </a:r>
          <a:r>
            <a:rPr lang="ja-JP" altLang="ja-JP" sz="1100" b="0" i="0" baseline="0">
              <a:solidFill>
                <a:schemeClr val="dk1"/>
              </a:solidFill>
              <a:effectLst/>
              <a:latin typeface="+mn-lt"/>
              <a:ea typeface="+mn-ea"/>
              <a:cs typeface="+mn-cs"/>
            </a:rPr>
            <a:t>より低い水準で推移しています。</a:t>
          </a:r>
          <a:endParaRPr lang="ja-JP" altLang="ja-JP" sz="1400">
            <a:effectLst/>
          </a:endParaRPr>
        </a:p>
        <a:p>
          <a:pPr rtl="0"/>
          <a:r>
            <a:rPr lang="ja-JP" altLang="ja-JP" sz="1100" b="0" i="0" baseline="0">
              <a:solidFill>
                <a:schemeClr val="dk1"/>
              </a:solidFill>
              <a:effectLst/>
              <a:latin typeface="+mn-lt"/>
              <a:ea typeface="+mn-ea"/>
              <a:cs typeface="+mn-cs"/>
            </a:rPr>
            <a:t>　一方、合併後の新たな支援や外郭団体への補助金等が年々増加傾向にあり、これらの支援・補助は、開始後の見直しや打ち切り等が非常に難しく、増加する一方となる恐れがあるため、開始時における十分な検討と合わせて随時見直しを図りながら、補助費等の抑制に努めていく必要があり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156936</xdr:rowOff>
    </xdr:from>
    <xdr:to>
      <xdr:col>24</xdr:col>
      <xdr:colOff>31750</xdr:colOff>
      <xdr:row>34</xdr:row>
      <xdr:rowOff>83457</xdr:rowOff>
    </xdr:to>
    <xdr:cxnSp macro="">
      <xdr:nvCxnSpPr>
        <xdr:cNvPr id="320" name="直線コネクタ 319"/>
        <xdr:cNvCxnSpPr/>
      </xdr:nvCxnSpPr>
      <xdr:spPr>
        <a:xfrm>
          <a:off x="15671800" y="58147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45555</xdr:rowOff>
    </xdr:from>
    <xdr:ext cx="762000" cy="259045"/>
    <xdr:sp macro="" textlink="">
      <xdr:nvSpPr>
        <xdr:cNvPr id="321" name="補助費等平均値テキスト"/>
        <xdr:cNvSpPr txBox="1"/>
      </xdr:nvSpPr>
      <xdr:spPr>
        <a:xfrm>
          <a:off x="16598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156936</xdr:rowOff>
    </xdr:from>
    <xdr:to>
      <xdr:col>22</xdr:col>
      <xdr:colOff>565150</xdr:colOff>
      <xdr:row>34</xdr:row>
      <xdr:rowOff>29028</xdr:rowOff>
    </xdr:to>
    <xdr:cxnSp macro="">
      <xdr:nvCxnSpPr>
        <xdr:cNvPr id="323" name="直線コネクタ 322"/>
        <xdr:cNvCxnSpPr/>
      </xdr:nvCxnSpPr>
      <xdr:spPr>
        <a:xfrm flipV="1">
          <a:off x="14782800" y="5814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40113</xdr:rowOff>
    </xdr:from>
    <xdr:ext cx="736600" cy="259045"/>
    <xdr:sp macro="" textlink="">
      <xdr:nvSpPr>
        <xdr:cNvPr id="325" name="テキスト ボックス 324"/>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34</xdr:row>
      <xdr:rowOff>29028</xdr:rowOff>
    </xdr:to>
    <xdr:cxnSp macro="">
      <xdr:nvCxnSpPr>
        <xdr:cNvPr id="326" name="直線コネクタ 325"/>
        <xdr:cNvCxnSpPr/>
      </xdr:nvCxnSpPr>
      <xdr:spPr>
        <a:xfrm>
          <a:off x="13893800" y="580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40113</xdr:rowOff>
    </xdr:from>
    <xdr:ext cx="762000" cy="259045"/>
    <xdr:sp macro="" textlink="">
      <xdr:nvSpPr>
        <xdr:cNvPr id="328" name="テキスト ボックス 327"/>
        <xdr:cNvSpPr txBox="1"/>
      </xdr:nvSpPr>
      <xdr:spPr>
        <a:xfrm>
          <a:off x="14401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34</xdr:row>
      <xdr:rowOff>18143</xdr:rowOff>
    </xdr:to>
    <xdr:cxnSp macro="">
      <xdr:nvCxnSpPr>
        <xdr:cNvPr id="329" name="直線コネクタ 328"/>
        <xdr:cNvCxnSpPr/>
      </xdr:nvCxnSpPr>
      <xdr:spPr>
        <a:xfrm flipV="1">
          <a:off x="13004800" y="580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50999</xdr:rowOff>
    </xdr:from>
    <xdr:ext cx="762000" cy="259045"/>
    <xdr:sp macro="" textlink="">
      <xdr:nvSpPr>
        <xdr:cNvPr id="331" name="テキスト ボックス 330"/>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18341</xdr:rowOff>
    </xdr:from>
    <xdr:ext cx="762000" cy="259045"/>
    <xdr:sp macro="" textlink="">
      <xdr:nvSpPr>
        <xdr:cNvPr id="333" name="テキスト ボックス 332"/>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32657</xdr:rowOff>
    </xdr:from>
    <xdr:to>
      <xdr:col>24</xdr:col>
      <xdr:colOff>82550</xdr:colOff>
      <xdr:row>34</xdr:row>
      <xdr:rowOff>134257</xdr:rowOff>
    </xdr:to>
    <xdr:sp macro="" textlink="">
      <xdr:nvSpPr>
        <xdr:cNvPr id="339" name="円/楕円 338"/>
        <xdr:cNvSpPr/>
      </xdr:nvSpPr>
      <xdr:spPr>
        <a:xfrm>
          <a:off x="16459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49184</xdr:rowOff>
    </xdr:from>
    <xdr:ext cx="762000" cy="259045"/>
    <xdr:sp macro="" textlink="">
      <xdr:nvSpPr>
        <xdr:cNvPr id="340" name="補助費等該当値テキスト"/>
        <xdr:cNvSpPr txBox="1"/>
      </xdr:nvSpPr>
      <xdr:spPr>
        <a:xfrm>
          <a:off x="16598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106136</xdr:rowOff>
    </xdr:from>
    <xdr:to>
      <xdr:col>22</xdr:col>
      <xdr:colOff>615950</xdr:colOff>
      <xdr:row>34</xdr:row>
      <xdr:rowOff>36286</xdr:rowOff>
    </xdr:to>
    <xdr:sp macro="" textlink="">
      <xdr:nvSpPr>
        <xdr:cNvPr id="341" name="円/楕円 340"/>
        <xdr:cNvSpPr/>
      </xdr:nvSpPr>
      <xdr:spPr>
        <a:xfrm>
          <a:off x="15621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46463</xdr:rowOff>
    </xdr:from>
    <xdr:ext cx="736600" cy="259045"/>
    <xdr:sp macro="" textlink="">
      <xdr:nvSpPr>
        <xdr:cNvPr id="342" name="テキスト ボックス 341"/>
        <xdr:cNvSpPr txBox="1"/>
      </xdr:nvSpPr>
      <xdr:spPr>
        <a:xfrm>
          <a:off x="15290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149678</xdr:rowOff>
    </xdr:from>
    <xdr:to>
      <xdr:col>21</xdr:col>
      <xdr:colOff>412750</xdr:colOff>
      <xdr:row>34</xdr:row>
      <xdr:rowOff>79828</xdr:rowOff>
    </xdr:to>
    <xdr:sp macro="" textlink="">
      <xdr:nvSpPr>
        <xdr:cNvPr id="343" name="円/楕円 342"/>
        <xdr:cNvSpPr/>
      </xdr:nvSpPr>
      <xdr:spPr>
        <a:xfrm>
          <a:off x="14732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90005</xdr:rowOff>
    </xdr:from>
    <xdr:ext cx="762000" cy="259045"/>
    <xdr:sp macro="" textlink="">
      <xdr:nvSpPr>
        <xdr:cNvPr id="344" name="テキスト ボックス 343"/>
        <xdr:cNvSpPr txBox="1"/>
      </xdr:nvSpPr>
      <xdr:spPr>
        <a:xfrm>
          <a:off x="14401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45" name="円/楕円 344"/>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46" name="テキスト ボックス 345"/>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138793</xdr:rowOff>
    </xdr:from>
    <xdr:to>
      <xdr:col>19</xdr:col>
      <xdr:colOff>6350</xdr:colOff>
      <xdr:row>34</xdr:row>
      <xdr:rowOff>68943</xdr:rowOff>
    </xdr:to>
    <xdr:sp macro="" textlink="">
      <xdr:nvSpPr>
        <xdr:cNvPr id="347" name="円/楕円 346"/>
        <xdr:cNvSpPr/>
      </xdr:nvSpPr>
      <xdr:spPr>
        <a:xfrm>
          <a:off x="12954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79120</xdr:rowOff>
    </xdr:from>
    <xdr:ext cx="762000" cy="259045"/>
    <xdr:sp macro="" textlink="">
      <xdr:nvSpPr>
        <xdr:cNvPr id="348" name="テキスト ボックス 347"/>
        <xdr:cNvSpPr txBox="1"/>
      </xdr:nvSpPr>
      <xdr:spPr>
        <a:xfrm>
          <a:off x="12623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補償金免除繰上償還や任意による繰上償還の実施によりその効果が一定表れているものの、平成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に実施した</a:t>
          </a:r>
          <a:r>
            <a:rPr lang="ja-JP" altLang="ja-JP" sz="1100" b="0" i="0" baseline="0">
              <a:solidFill>
                <a:schemeClr val="dk1"/>
              </a:solidFill>
              <a:effectLst/>
              <a:latin typeface="+mn-lt"/>
              <a:ea typeface="+mn-ea"/>
              <a:cs typeface="+mn-cs"/>
            </a:rPr>
            <a:t>大型事業（庁舎建設等）等により、地方債残高は依然として高水準で推移する見込みであり、財政硬直化の最大の要因となっています。</a:t>
          </a:r>
          <a:endParaRPr lang="ja-JP" altLang="ja-JP" sz="1400">
            <a:effectLst/>
          </a:endParaRPr>
        </a:p>
        <a:p>
          <a:pPr rtl="0"/>
          <a:r>
            <a:rPr lang="ja-JP" altLang="ja-JP" sz="1100" b="0" i="0" baseline="0">
              <a:solidFill>
                <a:schemeClr val="dk1"/>
              </a:solidFill>
              <a:effectLst/>
              <a:latin typeface="+mn-lt"/>
              <a:ea typeface="+mn-ea"/>
              <a:cs typeface="+mn-cs"/>
            </a:rPr>
            <a:t>　今後は四万十町中期財政計画等に沿って、地方債の計画的な発行（対象事業の厳選と新規発行債の抑制）に、より一層努めていく必要があります。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24130</xdr:rowOff>
    </xdr:from>
    <xdr:to>
      <xdr:col>7</xdr:col>
      <xdr:colOff>15875</xdr:colOff>
      <xdr:row>81</xdr:row>
      <xdr:rowOff>85089</xdr:rowOff>
    </xdr:to>
    <xdr:cxnSp macro="">
      <xdr:nvCxnSpPr>
        <xdr:cNvPr id="381" name="直線コネクタ 380"/>
        <xdr:cNvCxnSpPr/>
      </xdr:nvCxnSpPr>
      <xdr:spPr>
        <a:xfrm>
          <a:off x="3987800" y="139115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107966</xdr:rowOff>
    </xdr:from>
    <xdr:ext cx="762000" cy="259045"/>
    <xdr:sp macro="" textlink="">
      <xdr:nvSpPr>
        <xdr:cNvPr id="382" name="公債費平均値テキスト"/>
        <xdr:cNvSpPr txBox="1"/>
      </xdr:nvSpPr>
      <xdr:spPr>
        <a:xfrm>
          <a:off x="4914900" y="13309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24130</xdr:rowOff>
    </xdr:from>
    <xdr:to>
      <xdr:col>5</xdr:col>
      <xdr:colOff>549275</xdr:colOff>
      <xdr:row>81</xdr:row>
      <xdr:rowOff>69850</xdr:rowOff>
    </xdr:to>
    <xdr:cxnSp macro="">
      <xdr:nvCxnSpPr>
        <xdr:cNvPr id="384" name="直線コネクタ 383"/>
        <xdr:cNvCxnSpPr/>
      </xdr:nvCxnSpPr>
      <xdr:spPr>
        <a:xfrm flipV="1">
          <a:off x="3098800" y="1391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86" name="テキスト ボックス 385"/>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69850</xdr:rowOff>
    </xdr:from>
    <xdr:to>
      <xdr:col>4</xdr:col>
      <xdr:colOff>346075</xdr:colOff>
      <xdr:row>81</xdr:row>
      <xdr:rowOff>85089</xdr:rowOff>
    </xdr:to>
    <xdr:cxnSp macro="">
      <xdr:nvCxnSpPr>
        <xdr:cNvPr id="387" name="直線コネクタ 386"/>
        <xdr:cNvCxnSpPr/>
      </xdr:nvCxnSpPr>
      <xdr:spPr>
        <a:xfrm flipV="1">
          <a:off x="2209800" y="13957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115588</xdr:rowOff>
    </xdr:from>
    <xdr:ext cx="762000" cy="259045"/>
    <xdr:sp macro="" textlink="">
      <xdr:nvSpPr>
        <xdr:cNvPr id="389" name="テキスト ボックス 388"/>
        <xdr:cNvSpPr txBox="1"/>
      </xdr:nvSpPr>
      <xdr:spPr>
        <a:xfrm>
          <a:off x="2717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16511</xdr:rowOff>
    </xdr:from>
    <xdr:to>
      <xdr:col>3</xdr:col>
      <xdr:colOff>142875</xdr:colOff>
      <xdr:row>81</xdr:row>
      <xdr:rowOff>85089</xdr:rowOff>
    </xdr:to>
    <xdr:cxnSp macro="">
      <xdr:nvCxnSpPr>
        <xdr:cNvPr id="390" name="直線コネクタ 389"/>
        <xdr:cNvCxnSpPr/>
      </xdr:nvCxnSpPr>
      <xdr:spPr>
        <a:xfrm>
          <a:off x="1320800" y="13903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138447</xdr:rowOff>
    </xdr:from>
    <xdr:ext cx="762000" cy="259045"/>
    <xdr:sp macro="" textlink="">
      <xdr:nvSpPr>
        <xdr:cNvPr id="392" name="テキスト ボックス 391"/>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94" name="テキスト ボックス 393"/>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34289</xdr:rowOff>
    </xdr:from>
    <xdr:to>
      <xdr:col>7</xdr:col>
      <xdr:colOff>66675</xdr:colOff>
      <xdr:row>81</xdr:row>
      <xdr:rowOff>135889</xdr:rowOff>
    </xdr:to>
    <xdr:sp macro="" textlink="">
      <xdr:nvSpPr>
        <xdr:cNvPr id="400" name="円/楕円 399"/>
        <xdr:cNvSpPr/>
      </xdr:nvSpPr>
      <xdr:spPr>
        <a:xfrm>
          <a:off x="47752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81</xdr:row>
      <xdr:rowOff>6366</xdr:rowOff>
    </xdr:from>
    <xdr:ext cx="762000" cy="259045"/>
    <xdr:sp macro="" textlink="">
      <xdr:nvSpPr>
        <xdr:cNvPr id="401" name="公債費該当値テキスト"/>
        <xdr:cNvSpPr txBox="1"/>
      </xdr:nvSpPr>
      <xdr:spPr>
        <a:xfrm>
          <a:off x="49149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144780</xdr:rowOff>
    </xdr:from>
    <xdr:to>
      <xdr:col>5</xdr:col>
      <xdr:colOff>600075</xdr:colOff>
      <xdr:row>81</xdr:row>
      <xdr:rowOff>74930</xdr:rowOff>
    </xdr:to>
    <xdr:sp macro="" textlink="">
      <xdr:nvSpPr>
        <xdr:cNvPr id="402" name="円/楕円 401"/>
        <xdr:cNvSpPr/>
      </xdr:nvSpPr>
      <xdr:spPr>
        <a:xfrm>
          <a:off x="393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59707</xdr:rowOff>
    </xdr:from>
    <xdr:ext cx="736600" cy="259045"/>
    <xdr:sp macro="" textlink="">
      <xdr:nvSpPr>
        <xdr:cNvPr id="403" name="テキスト ボックス 402"/>
        <xdr:cNvSpPr txBox="1"/>
      </xdr:nvSpPr>
      <xdr:spPr>
        <a:xfrm>
          <a:off x="3606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19050</xdr:rowOff>
    </xdr:from>
    <xdr:to>
      <xdr:col>4</xdr:col>
      <xdr:colOff>396875</xdr:colOff>
      <xdr:row>81</xdr:row>
      <xdr:rowOff>120650</xdr:rowOff>
    </xdr:to>
    <xdr:sp macro="" textlink="">
      <xdr:nvSpPr>
        <xdr:cNvPr id="404" name="円/楕円 403"/>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105427</xdr:rowOff>
    </xdr:from>
    <xdr:ext cx="762000" cy="259045"/>
    <xdr:sp macro="" textlink="">
      <xdr:nvSpPr>
        <xdr:cNvPr id="405" name="テキスト ボックス 404"/>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34289</xdr:rowOff>
    </xdr:from>
    <xdr:to>
      <xdr:col>3</xdr:col>
      <xdr:colOff>193675</xdr:colOff>
      <xdr:row>81</xdr:row>
      <xdr:rowOff>135889</xdr:rowOff>
    </xdr:to>
    <xdr:sp macro="" textlink="">
      <xdr:nvSpPr>
        <xdr:cNvPr id="406" name="円/楕円 405"/>
        <xdr:cNvSpPr/>
      </xdr:nvSpPr>
      <xdr:spPr>
        <a:xfrm>
          <a:off x="2159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120666</xdr:rowOff>
    </xdr:from>
    <xdr:ext cx="762000" cy="259045"/>
    <xdr:sp macro="" textlink="">
      <xdr:nvSpPr>
        <xdr:cNvPr id="407" name="テキスト ボックス 406"/>
        <xdr:cNvSpPr txBox="1"/>
      </xdr:nvSpPr>
      <xdr:spPr>
        <a:xfrm>
          <a:off x="1828800" y="1400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137161</xdr:rowOff>
    </xdr:from>
    <xdr:to>
      <xdr:col>1</xdr:col>
      <xdr:colOff>676275</xdr:colOff>
      <xdr:row>81</xdr:row>
      <xdr:rowOff>67311</xdr:rowOff>
    </xdr:to>
    <xdr:sp macro="" textlink="">
      <xdr:nvSpPr>
        <xdr:cNvPr id="408" name="円/楕円 407"/>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52088</xdr:rowOff>
    </xdr:from>
    <xdr:ext cx="762000" cy="259045"/>
    <xdr:sp macro="" textlink="">
      <xdr:nvSpPr>
        <xdr:cNvPr id="409" name="テキスト ボックス 408"/>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公債費以外では、</a:t>
          </a:r>
          <a:r>
            <a:rPr lang="ja-JP" altLang="en-US" sz="1100">
              <a:solidFill>
                <a:schemeClr val="dk1"/>
              </a:solidFill>
              <a:effectLst/>
              <a:latin typeface="+mn-lt"/>
              <a:ea typeface="+mn-ea"/>
              <a:cs typeface="+mn-cs"/>
            </a:rPr>
            <a:t>物件費を除き、</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の平均並みか</a:t>
          </a:r>
          <a:r>
            <a:rPr lang="ja-JP" altLang="ja-JP" sz="1100">
              <a:solidFill>
                <a:schemeClr val="dk1"/>
              </a:solidFill>
              <a:effectLst/>
              <a:latin typeface="+mn-lt"/>
              <a:ea typeface="+mn-ea"/>
              <a:cs typeface="+mn-cs"/>
            </a:rPr>
            <a:t>平均を下回る水準で推移していますが、今後は扶助費や物件費等での増加が見込まれ、今後の動向に注視していく必要があります。</a:t>
          </a:r>
          <a:endParaRPr lang="ja-JP" altLang="ja-JP" sz="1400">
            <a:effectLst/>
          </a:endParaRPr>
        </a:p>
        <a:p>
          <a:r>
            <a:rPr lang="ja-JP" altLang="ja-JP" sz="1100">
              <a:solidFill>
                <a:schemeClr val="dk1"/>
              </a:solidFill>
              <a:effectLst/>
              <a:latin typeface="+mn-lt"/>
              <a:ea typeface="+mn-ea"/>
              <a:cs typeface="+mn-cs"/>
            </a:rPr>
            <a:t>　また、地方交付税に依存している本町としては、歳入</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分母</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における普通交付税や臨時財政対策債の増減が比率の算定に大きく影響するため、</a:t>
          </a:r>
          <a:r>
            <a:rPr lang="ja-JP" altLang="ja-JP" sz="1100" b="0" i="0" baseline="0">
              <a:solidFill>
                <a:schemeClr val="dk1"/>
              </a:solidFill>
              <a:effectLst/>
              <a:latin typeface="+mn-lt"/>
              <a:ea typeface="+mn-ea"/>
              <a:cs typeface="+mn-cs"/>
            </a:rPr>
            <a:t>引き続き経常経費の削減に努めていく必要があります。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92710</xdr:rowOff>
    </xdr:from>
    <xdr:to>
      <xdr:col>24</xdr:col>
      <xdr:colOff>31750</xdr:colOff>
      <xdr:row>76</xdr:row>
      <xdr:rowOff>92711</xdr:rowOff>
    </xdr:to>
    <xdr:cxnSp macro="">
      <xdr:nvCxnSpPr>
        <xdr:cNvPr id="438" name="直線コネクタ 437"/>
        <xdr:cNvCxnSpPr/>
      </xdr:nvCxnSpPr>
      <xdr:spPr>
        <a:xfrm>
          <a:off x="15671800" y="12780010"/>
          <a:ext cx="838200" cy="3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168291</xdr:rowOff>
    </xdr:from>
    <xdr:ext cx="762000" cy="259045"/>
    <xdr:sp macro="" textlink="">
      <xdr:nvSpPr>
        <xdr:cNvPr id="439" name="公債費以外平均値テキスト"/>
        <xdr:cNvSpPr txBox="1"/>
      </xdr:nvSpPr>
      <xdr:spPr>
        <a:xfrm>
          <a:off x="16598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92710</xdr:rowOff>
    </xdr:from>
    <xdr:to>
      <xdr:col>22</xdr:col>
      <xdr:colOff>565150</xdr:colOff>
      <xdr:row>75</xdr:row>
      <xdr:rowOff>1270</xdr:rowOff>
    </xdr:to>
    <xdr:cxnSp macro="">
      <xdr:nvCxnSpPr>
        <xdr:cNvPr id="441" name="直線コネクタ 440"/>
        <xdr:cNvCxnSpPr/>
      </xdr:nvCxnSpPr>
      <xdr:spPr>
        <a:xfrm flipV="1">
          <a:off x="14782800" y="127800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111141</xdr:rowOff>
    </xdr:from>
    <xdr:ext cx="736600" cy="259045"/>
    <xdr:sp macro="" textlink="">
      <xdr:nvSpPr>
        <xdr:cNvPr id="443" name="テキスト ボックス 442"/>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155575</xdr:rowOff>
    </xdr:from>
    <xdr:to>
      <xdr:col>21</xdr:col>
      <xdr:colOff>361950</xdr:colOff>
      <xdr:row>75</xdr:row>
      <xdr:rowOff>1270</xdr:rowOff>
    </xdr:to>
    <xdr:cxnSp macro="">
      <xdr:nvCxnSpPr>
        <xdr:cNvPr id="444" name="直線コネクタ 443"/>
        <xdr:cNvCxnSpPr/>
      </xdr:nvCxnSpPr>
      <xdr:spPr>
        <a:xfrm>
          <a:off x="13893800" y="1267142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134002</xdr:rowOff>
    </xdr:from>
    <xdr:ext cx="762000" cy="259045"/>
    <xdr:sp macro="" textlink="">
      <xdr:nvSpPr>
        <xdr:cNvPr id="446" name="テキスト ボックス 445"/>
        <xdr:cNvSpPr txBox="1"/>
      </xdr:nvSpPr>
      <xdr:spPr>
        <a:xfrm>
          <a:off x="14401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155575</xdr:rowOff>
    </xdr:from>
    <xdr:to>
      <xdr:col>20</xdr:col>
      <xdr:colOff>158750</xdr:colOff>
      <xdr:row>74</xdr:row>
      <xdr:rowOff>75565</xdr:rowOff>
    </xdr:to>
    <xdr:cxnSp macro="">
      <xdr:nvCxnSpPr>
        <xdr:cNvPr id="447" name="直線コネクタ 446"/>
        <xdr:cNvCxnSpPr/>
      </xdr:nvCxnSpPr>
      <xdr:spPr>
        <a:xfrm flipV="1">
          <a:off x="13004800" y="1267142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49" name="テキスト ボックス 448"/>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19702</xdr:rowOff>
    </xdr:from>
    <xdr:ext cx="762000" cy="259045"/>
    <xdr:sp macro="" textlink="">
      <xdr:nvSpPr>
        <xdr:cNvPr id="451" name="テキスト ボックス 450"/>
        <xdr:cNvSpPr txBox="1"/>
      </xdr:nvSpPr>
      <xdr:spPr>
        <a:xfrm>
          <a:off x="12623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57" name="円/楕円 456"/>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58437</xdr:rowOff>
    </xdr:from>
    <xdr:ext cx="762000" cy="259045"/>
    <xdr:sp macro="" textlink="">
      <xdr:nvSpPr>
        <xdr:cNvPr id="458"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41910</xdr:rowOff>
    </xdr:from>
    <xdr:to>
      <xdr:col>22</xdr:col>
      <xdr:colOff>615950</xdr:colOff>
      <xdr:row>74</xdr:row>
      <xdr:rowOff>143510</xdr:rowOff>
    </xdr:to>
    <xdr:sp macro="" textlink="">
      <xdr:nvSpPr>
        <xdr:cNvPr id="459" name="円/楕円 458"/>
        <xdr:cNvSpPr/>
      </xdr:nvSpPr>
      <xdr:spPr>
        <a:xfrm>
          <a:off x="15621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153687</xdr:rowOff>
    </xdr:from>
    <xdr:ext cx="736600" cy="259045"/>
    <xdr:sp macro="" textlink="">
      <xdr:nvSpPr>
        <xdr:cNvPr id="460" name="テキスト ボックス 459"/>
        <xdr:cNvSpPr txBox="1"/>
      </xdr:nvSpPr>
      <xdr:spPr>
        <a:xfrm>
          <a:off x="15290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61" name="円/楕円 460"/>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62247</xdr:rowOff>
    </xdr:from>
    <xdr:ext cx="762000" cy="259045"/>
    <xdr:sp macro="" textlink="">
      <xdr:nvSpPr>
        <xdr:cNvPr id="462" name="テキスト ボックス 461"/>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104775</xdr:rowOff>
    </xdr:from>
    <xdr:to>
      <xdr:col>20</xdr:col>
      <xdr:colOff>209550</xdr:colOff>
      <xdr:row>74</xdr:row>
      <xdr:rowOff>34925</xdr:rowOff>
    </xdr:to>
    <xdr:sp macro="" textlink="">
      <xdr:nvSpPr>
        <xdr:cNvPr id="463" name="円/楕円 462"/>
        <xdr:cNvSpPr/>
      </xdr:nvSpPr>
      <xdr:spPr>
        <a:xfrm>
          <a:off x="138430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45102</xdr:rowOff>
    </xdr:from>
    <xdr:ext cx="762000" cy="259045"/>
    <xdr:sp macro="" textlink="">
      <xdr:nvSpPr>
        <xdr:cNvPr id="464" name="テキスト ボックス 463"/>
        <xdr:cNvSpPr txBox="1"/>
      </xdr:nvSpPr>
      <xdr:spPr>
        <a:xfrm>
          <a:off x="13512800" y="1238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24765</xdr:rowOff>
    </xdr:from>
    <xdr:to>
      <xdr:col>19</xdr:col>
      <xdr:colOff>6350</xdr:colOff>
      <xdr:row>74</xdr:row>
      <xdr:rowOff>126365</xdr:rowOff>
    </xdr:to>
    <xdr:sp macro="" textlink="">
      <xdr:nvSpPr>
        <xdr:cNvPr id="465" name="円/楕円 464"/>
        <xdr:cNvSpPr/>
      </xdr:nvSpPr>
      <xdr:spPr>
        <a:xfrm>
          <a:off x="12954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136542</xdr:rowOff>
    </xdr:from>
    <xdr:ext cx="762000" cy="259045"/>
    <xdr:sp macro="" textlink="">
      <xdr:nvSpPr>
        <xdr:cNvPr id="466" name="テキスト ボックス 465"/>
        <xdr:cNvSpPr txBox="1"/>
      </xdr:nvSpPr>
      <xdr:spPr>
        <a:xfrm>
          <a:off x="12623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高知県四万十町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32222</xdr:rowOff>
    </xdr:from>
    <xdr:to>
      <xdr:col>4</xdr:col>
      <xdr:colOff>1117600</xdr:colOff>
      <xdr:row>16</xdr:row>
      <xdr:rowOff>58107</xdr:rowOff>
    </xdr:to>
    <xdr:cxnSp macro="">
      <xdr:nvCxnSpPr>
        <xdr:cNvPr id="50" name="直線コネクタ 49"/>
        <xdr:cNvCxnSpPr/>
      </xdr:nvCxnSpPr>
      <xdr:spPr bwMode="auto">
        <a:xfrm flipV="1">
          <a:off x="5003800" y="2823047"/>
          <a:ext cx="647700" cy="2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34706</xdr:rowOff>
    </xdr:from>
    <xdr:ext cx="762000" cy="259045"/>
    <xdr:sp macro="" textlink="">
      <xdr:nvSpPr>
        <xdr:cNvPr id="51" name="人口1人当たり決算額の推移平均値テキスト130"/>
        <xdr:cNvSpPr txBox="1"/>
      </xdr:nvSpPr>
      <xdr:spPr>
        <a:xfrm>
          <a:off x="5740400" y="299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58107</xdr:rowOff>
    </xdr:from>
    <xdr:to>
      <xdr:col>4</xdr:col>
      <xdr:colOff>469900</xdr:colOff>
      <xdr:row>16</xdr:row>
      <xdr:rowOff>73096</xdr:rowOff>
    </xdr:to>
    <xdr:cxnSp macro="">
      <xdr:nvCxnSpPr>
        <xdr:cNvPr id="53" name="直線コネクタ 52"/>
        <xdr:cNvCxnSpPr/>
      </xdr:nvCxnSpPr>
      <xdr:spPr bwMode="auto">
        <a:xfrm flipV="1">
          <a:off x="4305300" y="2848932"/>
          <a:ext cx="698500" cy="14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116735</xdr:rowOff>
    </xdr:from>
    <xdr:ext cx="736600" cy="259045"/>
    <xdr:sp macro="" textlink="">
      <xdr:nvSpPr>
        <xdr:cNvPr id="55" name="テキスト ボックス 54"/>
        <xdr:cNvSpPr txBox="1"/>
      </xdr:nvSpPr>
      <xdr:spPr>
        <a:xfrm>
          <a:off x="4622800" y="307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73096</xdr:rowOff>
    </xdr:from>
    <xdr:to>
      <xdr:col>3</xdr:col>
      <xdr:colOff>904875</xdr:colOff>
      <xdr:row>16</xdr:row>
      <xdr:rowOff>128051</xdr:rowOff>
    </xdr:to>
    <xdr:cxnSp macro="">
      <xdr:nvCxnSpPr>
        <xdr:cNvPr id="56" name="直線コネクタ 55"/>
        <xdr:cNvCxnSpPr/>
      </xdr:nvCxnSpPr>
      <xdr:spPr bwMode="auto">
        <a:xfrm flipV="1">
          <a:off x="3606800" y="2863921"/>
          <a:ext cx="698500" cy="5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127434</xdr:rowOff>
    </xdr:from>
    <xdr:ext cx="762000" cy="259045"/>
    <xdr:sp macro="" textlink="">
      <xdr:nvSpPr>
        <xdr:cNvPr id="58" name="テキスト ボックス 57"/>
        <xdr:cNvSpPr txBox="1"/>
      </xdr:nvSpPr>
      <xdr:spPr>
        <a:xfrm>
          <a:off x="3924300" y="3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112286</xdr:rowOff>
    </xdr:from>
    <xdr:to>
      <xdr:col>3</xdr:col>
      <xdr:colOff>206375</xdr:colOff>
      <xdr:row>16</xdr:row>
      <xdr:rowOff>128051</xdr:rowOff>
    </xdr:to>
    <xdr:cxnSp macro="">
      <xdr:nvCxnSpPr>
        <xdr:cNvPr id="59" name="直線コネクタ 58"/>
        <xdr:cNvCxnSpPr/>
      </xdr:nvCxnSpPr>
      <xdr:spPr bwMode="auto">
        <a:xfrm>
          <a:off x="2908300" y="2903111"/>
          <a:ext cx="698500" cy="15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150202</xdr:rowOff>
    </xdr:from>
    <xdr:ext cx="762000" cy="259045"/>
    <xdr:sp macro="" textlink="">
      <xdr:nvSpPr>
        <xdr:cNvPr id="61" name="テキスト ボックス 60"/>
        <xdr:cNvSpPr txBox="1"/>
      </xdr:nvSpPr>
      <xdr:spPr>
        <a:xfrm>
          <a:off x="32258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124568</xdr:rowOff>
    </xdr:from>
    <xdr:ext cx="762000" cy="259045"/>
    <xdr:sp macro="" textlink="">
      <xdr:nvSpPr>
        <xdr:cNvPr id="63" name="テキスト ボックス 62"/>
        <xdr:cNvSpPr txBox="1"/>
      </xdr:nvSpPr>
      <xdr:spPr>
        <a:xfrm>
          <a:off x="25273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152872</xdr:rowOff>
    </xdr:from>
    <xdr:to>
      <xdr:col>5</xdr:col>
      <xdr:colOff>34925</xdr:colOff>
      <xdr:row>16</xdr:row>
      <xdr:rowOff>83022</xdr:rowOff>
    </xdr:to>
    <xdr:sp macro="" textlink="">
      <xdr:nvSpPr>
        <xdr:cNvPr id="69" name="円/楕円 68"/>
        <xdr:cNvSpPr/>
      </xdr:nvSpPr>
      <xdr:spPr bwMode="auto">
        <a:xfrm>
          <a:off x="5600700" y="2772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169399</xdr:rowOff>
    </xdr:from>
    <xdr:ext cx="762000" cy="259045"/>
    <xdr:sp macro="" textlink="">
      <xdr:nvSpPr>
        <xdr:cNvPr id="70" name="人口1人当たり決算額の推移該当値テキスト130"/>
        <xdr:cNvSpPr txBox="1"/>
      </xdr:nvSpPr>
      <xdr:spPr>
        <a:xfrm>
          <a:off x="5740400" y="261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146,188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7307</xdr:rowOff>
    </xdr:from>
    <xdr:to>
      <xdr:col>4</xdr:col>
      <xdr:colOff>520700</xdr:colOff>
      <xdr:row>16</xdr:row>
      <xdr:rowOff>108907</xdr:rowOff>
    </xdr:to>
    <xdr:sp macro="" textlink="">
      <xdr:nvSpPr>
        <xdr:cNvPr id="71" name="円/楕円 70"/>
        <xdr:cNvSpPr/>
      </xdr:nvSpPr>
      <xdr:spPr bwMode="auto">
        <a:xfrm>
          <a:off x="4953000" y="279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119084</xdr:rowOff>
    </xdr:from>
    <xdr:ext cx="736600" cy="259045"/>
    <xdr:sp macro="" textlink="">
      <xdr:nvSpPr>
        <xdr:cNvPr id="72" name="テキスト ボックス 71"/>
        <xdr:cNvSpPr txBox="1"/>
      </xdr:nvSpPr>
      <xdr:spPr>
        <a:xfrm>
          <a:off x="4622800" y="256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142,791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22296</xdr:rowOff>
    </xdr:from>
    <xdr:to>
      <xdr:col>3</xdr:col>
      <xdr:colOff>955675</xdr:colOff>
      <xdr:row>16</xdr:row>
      <xdr:rowOff>123896</xdr:rowOff>
    </xdr:to>
    <xdr:sp macro="" textlink="">
      <xdr:nvSpPr>
        <xdr:cNvPr id="73" name="円/楕円 72"/>
        <xdr:cNvSpPr/>
      </xdr:nvSpPr>
      <xdr:spPr bwMode="auto">
        <a:xfrm>
          <a:off x="4254500" y="281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134073</xdr:rowOff>
    </xdr:from>
    <xdr:ext cx="762000" cy="259045"/>
    <xdr:sp macro="" textlink="">
      <xdr:nvSpPr>
        <xdr:cNvPr id="74" name="テキスト ボックス 73"/>
        <xdr:cNvSpPr txBox="1"/>
      </xdr:nvSpPr>
      <xdr:spPr>
        <a:xfrm>
          <a:off x="3924300" y="258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140,824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77251</xdr:rowOff>
    </xdr:from>
    <xdr:to>
      <xdr:col>3</xdr:col>
      <xdr:colOff>257175</xdr:colOff>
      <xdr:row>17</xdr:row>
      <xdr:rowOff>7401</xdr:rowOff>
    </xdr:to>
    <xdr:sp macro="" textlink="">
      <xdr:nvSpPr>
        <xdr:cNvPr id="75" name="円/楕円 74"/>
        <xdr:cNvSpPr/>
      </xdr:nvSpPr>
      <xdr:spPr bwMode="auto">
        <a:xfrm>
          <a:off x="3556000" y="286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17578</xdr:rowOff>
    </xdr:from>
    <xdr:ext cx="762000" cy="259045"/>
    <xdr:sp macro="" textlink="">
      <xdr:nvSpPr>
        <xdr:cNvPr id="76" name="テキスト ボックス 75"/>
        <xdr:cNvSpPr txBox="1"/>
      </xdr:nvSpPr>
      <xdr:spPr>
        <a:xfrm>
          <a:off x="3225800" y="263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133,612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61486</xdr:rowOff>
    </xdr:from>
    <xdr:to>
      <xdr:col>2</xdr:col>
      <xdr:colOff>692150</xdr:colOff>
      <xdr:row>16</xdr:row>
      <xdr:rowOff>163086</xdr:rowOff>
    </xdr:to>
    <xdr:sp macro="" textlink="">
      <xdr:nvSpPr>
        <xdr:cNvPr id="77" name="円/楕円 76"/>
        <xdr:cNvSpPr/>
      </xdr:nvSpPr>
      <xdr:spPr bwMode="auto">
        <a:xfrm>
          <a:off x="2857500" y="285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1813</xdr:rowOff>
    </xdr:from>
    <xdr:ext cx="762000" cy="259045"/>
    <xdr:sp macro="" textlink="">
      <xdr:nvSpPr>
        <xdr:cNvPr id="78" name="テキスト ボックス 77"/>
        <xdr:cNvSpPr txBox="1"/>
      </xdr:nvSpPr>
      <xdr:spPr>
        <a:xfrm>
          <a:off x="2527300" y="262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126588</xdr:rowOff>
    </xdr:from>
    <xdr:to>
      <xdr:col>4</xdr:col>
      <xdr:colOff>1117600</xdr:colOff>
      <xdr:row>35</xdr:row>
      <xdr:rowOff>139322</xdr:rowOff>
    </xdr:to>
    <xdr:cxnSp macro="">
      <xdr:nvCxnSpPr>
        <xdr:cNvPr id="110" name="直線コネクタ 109"/>
        <xdr:cNvCxnSpPr/>
      </xdr:nvCxnSpPr>
      <xdr:spPr bwMode="auto">
        <a:xfrm flipV="1">
          <a:off x="5003800" y="6736938"/>
          <a:ext cx="647700" cy="12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135305</xdr:rowOff>
    </xdr:from>
    <xdr:ext cx="762000" cy="259045"/>
    <xdr:sp macro="" textlink="">
      <xdr:nvSpPr>
        <xdr:cNvPr id="111" name="人口1人当たり決算額の推移平均値テキスト445"/>
        <xdr:cNvSpPr txBox="1"/>
      </xdr:nvSpPr>
      <xdr:spPr>
        <a:xfrm>
          <a:off x="5740400" y="674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139322</xdr:rowOff>
    </xdr:from>
    <xdr:to>
      <xdr:col>4</xdr:col>
      <xdr:colOff>469900</xdr:colOff>
      <xdr:row>35</xdr:row>
      <xdr:rowOff>165611</xdr:rowOff>
    </xdr:to>
    <xdr:cxnSp macro="">
      <xdr:nvCxnSpPr>
        <xdr:cNvPr id="113" name="直線コネクタ 112"/>
        <xdr:cNvCxnSpPr/>
      </xdr:nvCxnSpPr>
      <xdr:spPr bwMode="auto">
        <a:xfrm flipV="1">
          <a:off x="4305300" y="6749672"/>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205371</xdr:rowOff>
    </xdr:from>
    <xdr:ext cx="736600" cy="259045"/>
    <xdr:sp macro="" textlink="">
      <xdr:nvSpPr>
        <xdr:cNvPr id="115" name="テキスト ボックス 114"/>
        <xdr:cNvSpPr txBox="1"/>
      </xdr:nvSpPr>
      <xdr:spPr>
        <a:xfrm>
          <a:off x="4622800" y="681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59334</xdr:rowOff>
    </xdr:from>
    <xdr:to>
      <xdr:col>3</xdr:col>
      <xdr:colOff>904875</xdr:colOff>
      <xdr:row>35</xdr:row>
      <xdr:rowOff>165611</xdr:rowOff>
    </xdr:to>
    <xdr:cxnSp macro="">
      <xdr:nvCxnSpPr>
        <xdr:cNvPr id="116" name="直線コネクタ 115"/>
        <xdr:cNvCxnSpPr/>
      </xdr:nvCxnSpPr>
      <xdr:spPr bwMode="auto">
        <a:xfrm>
          <a:off x="3606800" y="6669684"/>
          <a:ext cx="698500" cy="106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181279</xdr:rowOff>
    </xdr:from>
    <xdr:ext cx="762000" cy="259045"/>
    <xdr:sp macro="" textlink="">
      <xdr:nvSpPr>
        <xdr:cNvPr id="118" name="テキスト ボックス 117"/>
        <xdr:cNvSpPr txBox="1"/>
      </xdr:nvSpPr>
      <xdr:spPr>
        <a:xfrm>
          <a:off x="3924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59334</xdr:rowOff>
    </xdr:from>
    <xdr:to>
      <xdr:col>3</xdr:col>
      <xdr:colOff>206375</xdr:colOff>
      <xdr:row>35</xdr:row>
      <xdr:rowOff>81874</xdr:rowOff>
    </xdr:to>
    <xdr:cxnSp macro="">
      <xdr:nvCxnSpPr>
        <xdr:cNvPr id="119" name="直線コネクタ 118"/>
        <xdr:cNvCxnSpPr/>
      </xdr:nvCxnSpPr>
      <xdr:spPr bwMode="auto">
        <a:xfrm flipV="1">
          <a:off x="2908300" y="6669684"/>
          <a:ext cx="698500" cy="2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82249</xdr:rowOff>
    </xdr:from>
    <xdr:ext cx="762000" cy="259045"/>
    <xdr:sp macro="" textlink="">
      <xdr:nvSpPr>
        <xdr:cNvPr id="121" name="テキスト ボックス 120"/>
        <xdr:cNvSpPr txBox="1"/>
      </xdr:nvSpPr>
      <xdr:spPr>
        <a:xfrm>
          <a:off x="32258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22722</xdr:rowOff>
    </xdr:from>
    <xdr:ext cx="762000" cy="259045"/>
    <xdr:sp macro="" textlink="">
      <xdr:nvSpPr>
        <xdr:cNvPr id="123" name="テキスト ボックス 122"/>
        <xdr:cNvSpPr txBox="1"/>
      </xdr:nvSpPr>
      <xdr:spPr>
        <a:xfrm>
          <a:off x="2527300" y="629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75788</xdr:rowOff>
    </xdr:from>
    <xdr:to>
      <xdr:col>5</xdr:col>
      <xdr:colOff>34925</xdr:colOff>
      <xdr:row>35</xdr:row>
      <xdr:rowOff>177388</xdr:rowOff>
    </xdr:to>
    <xdr:sp macro="" textlink="">
      <xdr:nvSpPr>
        <xdr:cNvPr id="129" name="円/楕円 128"/>
        <xdr:cNvSpPr/>
      </xdr:nvSpPr>
      <xdr:spPr bwMode="auto">
        <a:xfrm>
          <a:off x="5600700" y="668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263765</xdr:rowOff>
    </xdr:from>
    <xdr:ext cx="762000" cy="259045"/>
    <xdr:sp macro="" textlink="">
      <xdr:nvSpPr>
        <xdr:cNvPr id="130" name="人口1人当たり決算額の推移該当値テキスト445"/>
        <xdr:cNvSpPr txBox="1"/>
      </xdr:nvSpPr>
      <xdr:spPr>
        <a:xfrm>
          <a:off x="5740400" y="653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88522</xdr:rowOff>
    </xdr:from>
    <xdr:to>
      <xdr:col>4</xdr:col>
      <xdr:colOff>520700</xdr:colOff>
      <xdr:row>35</xdr:row>
      <xdr:rowOff>190122</xdr:rowOff>
    </xdr:to>
    <xdr:sp macro="" textlink="">
      <xdr:nvSpPr>
        <xdr:cNvPr id="131" name="円/楕円 130"/>
        <xdr:cNvSpPr/>
      </xdr:nvSpPr>
      <xdr:spPr bwMode="auto">
        <a:xfrm>
          <a:off x="4953000" y="669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200299</xdr:rowOff>
    </xdr:from>
    <xdr:ext cx="736600" cy="259045"/>
    <xdr:sp macro="" textlink="">
      <xdr:nvSpPr>
        <xdr:cNvPr id="132" name="テキスト ボックス 131"/>
        <xdr:cNvSpPr txBox="1"/>
      </xdr:nvSpPr>
      <xdr:spPr>
        <a:xfrm>
          <a:off x="4622800" y="646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114811</xdr:rowOff>
    </xdr:from>
    <xdr:to>
      <xdr:col>3</xdr:col>
      <xdr:colOff>955675</xdr:colOff>
      <xdr:row>35</xdr:row>
      <xdr:rowOff>216411</xdr:rowOff>
    </xdr:to>
    <xdr:sp macro="" textlink="">
      <xdr:nvSpPr>
        <xdr:cNvPr id="133" name="円/楕円 132"/>
        <xdr:cNvSpPr/>
      </xdr:nvSpPr>
      <xdr:spPr bwMode="auto">
        <a:xfrm>
          <a:off x="4254500" y="672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201188</xdr:rowOff>
    </xdr:from>
    <xdr:ext cx="762000" cy="259045"/>
    <xdr:sp macro="" textlink="">
      <xdr:nvSpPr>
        <xdr:cNvPr id="134" name="テキスト ボックス 133"/>
        <xdr:cNvSpPr txBox="1"/>
      </xdr:nvSpPr>
      <xdr:spPr>
        <a:xfrm>
          <a:off x="3924300" y="681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8534</xdr:rowOff>
    </xdr:from>
    <xdr:to>
      <xdr:col>3</xdr:col>
      <xdr:colOff>257175</xdr:colOff>
      <xdr:row>35</xdr:row>
      <xdr:rowOff>110134</xdr:rowOff>
    </xdr:to>
    <xdr:sp macro="" textlink="">
      <xdr:nvSpPr>
        <xdr:cNvPr id="135" name="円/楕円 134"/>
        <xdr:cNvSpPr/>
      </xdr:nvSpPr>
      <xdr:spPr bwMode="auto">
        <a:xfrm>
          <a:off x="3556000" y="661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94911</xdr:rowOff>
    </xdr:from>
    <xdr:ext cx="762000" cy="259045"/>
    <xdr:sp macro="" textlink="">
      <xdr:nvSpPr>
        <xdr:cNvPr id="136" name="テキスト ボックス 135"/>
        <xdr:cNvSpPr txBox="1"/>
      </xdr:nvSpPr>
      <xdr:spPr>
        <a:xfrm>
          <a:off x="3225800" y="670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31074</xdr:rowOff>
    </xdr:from>
    <xdr:to>
      <xdr:col>2</xdr:col>
      <xdr:colOff>692150</xdr:colOff>
      <xdr:row>35</xdr:row>
      <xdr:rowOff>132674</xdr:rowOff>
    </xdr:to>
    <xdr:sp macro="" textlink="">
      <xdr:nvSpPr>
        <xdr:cNvPr id="137" name="円/楕円 136"/>
        <xdr:cNvSpPr/>
      </xdr:nvSpPr>
      <xdr:spPr bwMode="auto">
        <a:xfrm>
          <a:off x="2857500" y="664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117451</xdr:rowOff>
    </xdr:from>
    <xdr:ext cx="762000" cy="259045"/>
    <xdr:sp macro="" textlink="">
      <xdr:nvSpPr>
        <xdr:cNvPr id="138" name="テキスト ボックス 137"/>
        <xdr:cNvSpPr txBox="1"/>
      </xdr:nvSpPr>
      <xdr:spPr>
        <a:xfrm>
          <a:off x="2527300" y="672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17,828
17,742
642.30
16,933,373
16,369,840
499,725
8,778,091
19,897,017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147930</xdr:rowOff>
    </xdr:from>
    <xdr:to>
      <xdr:col>6</xdr:col>
      <xdr:colOff>511175</xdr:colOff>
      <xdr:row>33</xdr:row>
      <xdr:rowOff>14613</xdr:rowOff>
    </xdr:to>
    <xdr:cxnSp macro="">
      <xdr:nvCxnSpPr>
        <xdr:cNvPr id="65" name="直線コネクタ 64"/>
        <xdr:cNvCxnSpPr/>
      </xdr:nvCxnSpPr>
      <xdr:spPr>
        <a:xfrm flipV="1">
          <a:off x="3797300" y="5634330"/>
          <a:ext cx="838200" cy="3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33565</xdr:rowOff>
    </xdr:from>
    <xdr:ext cx="534377" cy="259045"/>
    <xdr:sp macro="" textlink="">
      <xdr:nvSpPr>
        <xdr:cNvPr id="66" name="人件費平均値テキスト"/>
        <xdr:cNvSpPr txBox="1"/>
      </xdr:nvSpPr>
      <xdr:spPr>
        <a:xfrm>
          <a:off x="4686300" y="6034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14613</xdr:rowOff>
    </xdr:from>
    <xdr:to>
      <xdr:col>5</xdr:col>
      <xdr:colOff>358775</xdr:colOff>
      <xdr:row>33</xdr:row>
      <xdr:rowOff>23600</xdr:rowOff>
    </xdr:to>
    <xdr:cxnSp macro="">
      <xdr:nvCxnSpPr>
        <xdr:cNvPr id="68" name="直線コネクタ 67"/>
        <xdr:cNvCxnSpPr/>
      </xdr:nvCxnSpPr>
      <xdr:spPr>
        <a:xfrm flipV="1">
          <a:off x="2908300" y="5672463"/>
          <a:ext cx="889000" cy="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77828</xdr:rowOff>
    </xdr:from>
    <xdr:ext cx="534377" cy="259045"/>
    <xdr:sp macro="" textlink="">
      <xdr:nvSpPr>
        <xdr:cNvPr id="70" name="テキスト ボックス 69"/>
        <xdr:cNvSpPr txBox="1"/>
      </xdr:nvSpPr>
      <xdr:spPr>
        <a:xfrm>
          <a:off x="3530111" y="60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23600</xdr:rowOff>
    </xdr:from>
    <xdr:to>
      <xdr:col>4</xdr:col>
      <xdr:colOff>155575</xdr:colOff>
      <xdr:row>33</xdr:row>
      <xdr:rowOff>110625</xdr:rowOff>
    </xdr:to>
    <xdr:cxnSp macro="">
      <xdr:nvCxnSpPr>
        <xdr:cNvPr id="71" name="直線コネクタ 70"/>
        <xdr:cNvCxnSpPr/>
      </xdr:nvCxnSpPr>
      <xdr:spPr>
        <a:xfrm flipV="1">
          <a:off x="2019300" y="5681450"/>
          <a:ext cx="889000" cy="8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92101</xdr:rowOff>
    </xdr:from>
    <xdr:ext cx="534377" cy="259045"/>
    <xdr:sp macro="" textlink="">
      <xdr:nvSpPr>
        <xdr:cNvPr id="73" name="テキスト ボックス 72"/>
        <xdr:cNvSpPr txBox="1"/>
      </xdr:nvSpPr>
      <xdr:spPr>
        <a:xfrm>
          <a:off x="2641111" y="60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50417</xdr:rowOff>
    </xdr:from>
    <xdr:to>
      <xdr:col>2</xdr:col>
      <xdr:colOff>638175</xdr:colOff>
      <xdr:row>33</xdr:row>
      <xdr:rowOff>110625</xdr:rowOff>
    </xdr:to>
    <xdr:cxnSp macro="">
      <xdr:nvCxnSpPr>
        <xdr:cNvPr id="74" name="直線コネクタ 73"/>
        <xdr:cNvCxnSpPr/>
      </xdr:nvCxnSpPr>
      <xdr:spPr>
        <a:xfrm>
          <a:off x="1130300" y="5708267"/>
          <a:ext cx="889000" cy="6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114590</xdr:rowOff>
    </xdr:from>
    <xdr:ext cx="534377" cy="259045"/>
    <xdr:sp macro="" textlink="">
      <xdr:nvSpPr>
        <xdr:cNvPr id="76" name="テキスト ボックス 75"/>
        <xdr:cNvSpPr txBox="1"/>
      </xdr:nvSpPr>
      <xdr:spPr>
        <a:xfrm>
          <a:off x="1752111" y="6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56883</xdr:rowOff>
    </xdr:from>
    <xdr:ext cx="534377" cy="259045"/>
    <xdr:sp macro="" textlink="">
      <xdr:nvSpPr>
        <xdr:cNvPr id="78" name="テキスト ボックス 77"/>
        <xdr:cNvSpPr txBox="1"/>
      </xdr:nvSpPr>
      <xdr:spPr>
        <a:xfrm>
          <a:off x="863111" y="60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97130</xdr:rowOff>
    </xdr:from>
    <xdr:to>
      <xdr:col>6</xdr:col>
      <xdr:colOff>561975</xdr:colOff>
      <xdr:row>33</xdr:row>
      <xdr:rowOff>27280</xdr:rowOff>
    </xdr:to>
    <xdr:sp macro="" textlink="">
      <xdr:nvSpPr>
        <xdr:cNvPr id="84" name="円/楕円 83"/>
        <xdr:cNvSpPr/>
      </xdr:nvSpPr>
      <xdr:spPr>
        <a:xfrm>
          <a:off x="4584700" y="55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120007</xdr:rowOff>
    </xdr:from>
    <xdr:ext cx="599010" cy="259045"/>
    <xdr:sp macro="" textlink="">
      <xdr:nvSpPr>
        <xdr:cNvPr id="85" name="人件費該当値テキスト"/>
        <xdr:cNvSpPr txBox="1"/>
      </xdr:nvSpPr>
      <xdr:spPr>
        <a:xfrm>
          <a:off x="4686300" y="543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123,424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135263</xdr:rowOff>
    </xdr:from>
    <xdr:to>
      <xdr:col>5</xdr:col>
      <xdr:colOff>409575</xdr:colOff>
      <xdr:row>33</xdr:row>
      <xdr:rowOff>65413</xdr:rowOff>
    </xdr:to>
    <xdr:sp macro="" textlink="">
      <xdr:nvSpPr>
        <xdr:cNvPr id="86" name="円/楕円 85"/>
        <xdr:cNvSpPr/>
      </xdr:nvSpPr>
      <xdr:spPr>
        <a:xfrm>
          <a:off x="3746500" y="56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81940</xdr:rowOff>
    </xdr:from>
    <xdr:ext cx="599010" cy="259045"/>
    <xdr:sp macro="" textlink="">
      <xdr:nvSpPr>
        <xdr:cNvPr id="87" name="テキスト ボックス 86"/>
        <xdr:cNvSpPr txBox="1"/>
      </xdr:nvSpPr>
      <xdr:spPr>
        <a:xfrm>
          <a:off x="3497794" y="539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120,755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144250</xdr:rowOff>
    </xdr:from>
    <xdr:to>
      <xdr:col>4</xdr:col>
      <xdr:colOff>206375</xdr:colOff>
      <xdr:row>33</xdr:row>
      <xdr:rowOff>74400</xdr:rowOff>
    </xdr:to>
    <xdr:sp macro="" textlink="">
      <xdr:nvSpPr>
        <xdr:cNvPr id="88" name="円/楕円 87"/>
        <xdr:cNvSpPr/>
      </xdr:nvSpPr>
      <xdr:spPr>
        <a:xfrm>
          <a:off x="2857500" y="5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90927</xdr:rowOff>
    </xdr:from>
    <xdr:ext cx="599010" cy="259045"/>
    <xdr:sp macro="" textlink="">
      <xdr:nvSpPr>
        <xdr:cNvPr id="89" name="テキスト ボックス 88"/>
        <xdr:cNvSpPr txBox="1"/>
      </xdr:nvSpPr>
      <xdr:spPr>
        <a:xfrm>
          <a:off x="2608794" y="540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59825</xdr:rowOff>
    </xdr:from>
    <xdr:to>
      <xdr:col>3</xdr:col>
      <xdr:colOff>3175</xdr:colOff>
      <xdr:row>33</xdr:row>
      <xdr:rowOff>161425</xdr:rowOff>
    </xdr:to>
    <xdr:sp macro="" textlink="">
      <xdr:nvSpPr>
        <xdr:cNvPr id="90" name="円/楕円 89"/>
        <xdr:cNvSpPr/>
      </xdr:nvSpPr>
      <xdr:spPr>
        <a:xfrm>
          <a:off x="1968500" y="57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6502</xdr:rowOff>
    </xdr:from>
    <xdr:ext cx="599010" cy="259045"/>
    <xdr:sp macro="" textlink="">
      <xdr:nvSpPr>
        <xdr:cNvPr id="91" name="テキスト ボックス 90"/>
        <xdr:cNvSpPr txBox="1"/>
      </xdr:nvSpPr>
      <xdr:spPr>
        <a:xfrm>
          <a:off x="1719794" y="549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114,035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171067</xdr:rowOff>
    </xdr:from>
    <xdr:to>
      <xdr:col>1</xdr:col>
      <xdr:colOff>485775</xdr:colOff>
      <xdr:row>33</xdr:row>
      <xdr:rowOff>101217</xdr:rowOff>
    </xdr:to>
    <xdr:sp macro="" textlink="">
      <xdr:nvSpPr>
        <xdr:cNvPr id="92" name="円/楕円 91"/>
        <xdr:cNvSpPr/>
      </xdr:nvSpPr>
      <xdr:spPr>
        <a:xfrm>
          <a:off x="1079500" y="56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117744</xdr:rowOff>
    </xdr:from>
    <xdr:ext cx="599010" cy="259045"/>
    <xdr:sp macro="" textlink="">
      <xdr:nvSpPr>
        <xdr:cNvPr id="93" name="テキスト ボックス 92"/>
        <xdr:cNvSpPr txBox="1"/>
      </xdr:nvSpPr>
      <xdr:spPr>
        <a:xfrm>
          <a:off x="830794" y="543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33604</xdr:rowOff>
    </xdr:from>
    <xdr:to>
      <xdr:col>6</xdr:col>
      <xdr:colOff>511175</xdr:colOff>
      <xdr:row>52</xdr:row>
      <xdr:rowOff>135065</xdr:rowOff>
    </xdr:to>
    <xdr:cxnSp macro="">
      <xdr:nvCxnSpPr>
        <xdr:cNvPr id="123" name="直線コネクタ 122"/>
        <xdr:cNvCxnSpPr/>
      </xdr:nvCxnSpPr>
      <xdr:spPr>
        <a:xfrm flipV="1">
          <a:off x="3797300" y="8777554"/>
          <a:ext cx="838200" cy="2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55224</xdr:rowOff>
    </xdr:from>
    <xdr:ext cx="534377" cy="259045"/>
    <xdr:sp macro="" textlink="">
      <xdr:nvSpPr>
        <xdr:cNvPr id="124" name="物件費平均値テキスト"/>
        <xdr:cNvSpPr txBox="1"/>
      </xdr:nvSpPr>
      <xdr:spPr>
        <a:xfrm>
          <a:off x="4686300" y="965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135065</xdr:rowOff>
    </xdr:from>
    <xdr:to>
      <xdr:col>5</xdr:col>
      <xdr:colOff>358775</xdr:colOff>
      <xdr:row>54</xdr:row>
      <xdr:rowOff>138443</xdr:rowOff>
    </xdr:to>
    <xdr:cxnSp macro="">
      <xdr:nvCxnSpPr>
        <xdr:cNvPr id="126" name="直線コネクタ 125"/>
        <xdr:cNvCxnSpPr/>
      </xdr:nvCxnSpPr>
      <xdr:spPr>
        <a:xfrm flipV="1">
          <a:off x="2908300" y="9050465"/>
          <a:ext cx="889000" cy="3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86098</xdr:rowOff>
    </xdr:from>
    <xdr:ext cx="534377" cy="259045"/>
    <xdr:sp macro="" textlink="">
      <xdr:nvSpPr>
        <xdr:cNvPr id="128" name="テキスト ボックス 127"/>
        <xdr:cNvSpPr txBox="1"/>
      </xdr:nvSpPr>
      <xdr:spPr>
        <a:xfrm>
          <a:off x="3530111" y="9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138443</xdr:rowOff>
    </xdr:from>
    <xdr:to>
      <xdr:col>4</xdr:col>
      <xdr:colOff>155575</xdr:colOff>
      <xdr:row>56</xdr:row>
      <xdr:rowOff>121234</xdr:rowOff>
    </xdr:to>
    <xdr:cxnSp macro="">
      <xdr:nvCxnSpPr>
        <xdr:cNvPr id="129" name="直線コネクタ 128"/>
        <xdr:cNvCxnSpPr/>
      </xdr:nvCxnSpPr>
      <xdr:spPr>
        <a:xfrm flipV="1">
          <a:off x="2019300" y="9396743"/>
          <a:ext cx="889000" cy="3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982</xdr:rowOff>
    </xdr:from>
    <xdr:ext cx="534377" cy="259045"/>
    <xdr:sp macro="" textlink="">
      <xdr:nvSpPr>
        <xdr:cNvPr id="131" name="テキスト ボックス 130"/>
        <xdr:cNvSpPr txBox="1"/>
      </xdr:nvSpPr>
      <xdr:spPr>
        <a:xfrm>
          <a:off x="2641111" y="99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121234</xdr:rowOff>
    </xdr:from>
    <xdr:to>
      <xdr:col>2</xdr:col>
      <xdr:colOff>638175</xdr:colOff>
      <xdr:row>56</xdr:row>
      <xdr:rowOff>164376</xdr:rowOff>
    </xdr:to>
    <xdr:cxnSp macro="">
      <xdr:nvCxnSpPr>
        <xdr:cNvPr id="132" name="直線コネクタ 131"/>
        <xdr:cNvCxnSpPr/>
      </xdr:nvCxnSpPr>
      <xdr:spPr>
        <a:xfrm flipV="1">
          <a:off x="1130300" y="9722434"/>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49115</xdr:rowOff>
    </xdr:from>
    <xdr:ext cx="534377" cy="259045"/>
    <xdr:sp macro="" textlink="">
      <xdr:nvSpPr>
        <xdr:cNvPr id="134" name="テキスト ボックス 133"/>
        <xdr:cNvSpPr txBox="1"/>
      </xdr:nvSpPr>
      <xdr:spPr>
        <a:xfrm>
          <a:off x="1752111" y="99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100461</xdr:rowOff>
    </xdr:from>
    <xdr:ext cx="534377" cy="259045"/>
    <xdr:sp macro="" textlink="">
      <xdr:nvSpPr>
        <xdr:cNvPr id="136" name="テキスト ボックス 135"/>
        <xdr:cNvSpPr txBox="1"/>
      </xdr:nvSpPr>
      <xdr:spPr>
        <a:xfrm>
          <a:off x="863111" y="100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154254</xdr:rowOff>
    </xdr:from>
    <xdr:to>
      <xdr:col>6</xdr:col>
      <xdr:colOff>561975</xdr:colOff>
      <xdr:row>51</xdr:row>
      <xdr:rowOff>84404</xdr:rowOff>
    </xdr:to>
    <xdr:sp macro="" textlink="">
      <xdr:nvSpPr>
        <xdr:cNvPr id="142" name="円/楕円 141"/>
        <xdr:cNvSpPr/>
      </xdr:nvSpPr>
      <xdr:spPr>
        <a:xfrm>
          <a:off x="4584700" y="87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107281</xdr:rowOff>
    </xdr:from>
    <xdr:ext cx="599010" cy="259045"/>
    <xdr:sp macro="" textlink="">
      <xdr:nvSpPr>
        <xdr:cNvPr id="143" name="物件費該当値テキスト"/>
        <xdr:cNvSpPr txBox="1"/>
      </xdr:nvSpPr>
      <xdr:spPr>
        <a:xfrm>
          <a:off x="4686300" y="867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168,854</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84265</xdr:rowOff>
    </xdr:from>
    <xdr:to>
      <xdr:col>5</xdr:col>
      <xdr:colOff>409575</xdr:colOff>
      <xdr:row>53</xdr:row>
      <xdr:rowOff>14415</xdr:rowOff>
    </xdr:to>
    <xdr:sp macro="" textlink="">
      <xdr:nvSpPr>
        <xdr:cNvPr id="144" name="円/楕円 143"/>
        <xdr:cNvSpPr/>
      </xdr:nvSpPr>
      <xdr:spPr>
        <a:xfrm>
          <a:off x="3746500" y="89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30942</xdr:rowOff>
    </xdr:from>
    <xdr:ext cx="599010" cy="259045"/>
    <xdr:sp macro="" textlink="">
      <xdr:nvSpPr>
        <xdr:cNvPr id="145" name="テキスト ボックス 144"/>
        <xdr:cNvSpPr txBox="1"/>
      </xdr:nvSpPr>
      <xdr:spPr>
        <a:xfrm>
          <a:off x="3497794" y="877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147,365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87643</xdr:rowOff>
    </xdr:from>
    <xdr:to>
      <xdr:col>4</xdr:col>
      <xdr:colOff>206375</xdr:colOff>
      <xdr:row>55</xdr:row>
      <xdr:rowOff>17793</xdr:rowOff>
    </xdr:to>
    <xdr:sp macro="" textlink="">
      <xdr:nvSpPr>
        <xdr:cNvPr id="146" name="円/楕円 145"/>
        <xdr:cNvSpPr/>
      </xdr:nvSpPr>
      <xdr:spPr>
        <a:xfrm>
          <a:off x="2857500" y="93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34320</xdr:rowOff>
    </xdr:from>
    <xdr:ext cx="599010" cy="259045"/>
    <xdr:sp macro="" textlink="">
      <xdr:nvSpPr>
        <xdr:cNvPr id="147" name="テキスト ボックス 146"/>
        <xdr:cNvSpPr txBox="1"/>
      </xdr:nvSpPr>
      <xdr:spPr>
        <a:xfrm>
          <a:off x="2608794" y="912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70434</xdr:rowOff>
    </xdr:from>
    <xdr:to>
      <xdr:col>3</xdr:col>
      <xdr:colOff>3175</xdr:colOff>
      <xdr:row>57</xdr:row>
      <xdr:rowOff>584</xdr:rowOff>
    </xdr:to>
    <xdr:sp macro="" textlink="">
      <xdr:nvSpPr>
        <xdr:cNvPr id="148" name="円/楕円 147"/>
        <xdr:cNvSpPr/>
      </xdr:nvSpPr>
      <xdr:spPr>
        <a:xfrm>
          <a:off x="1968500" y="96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17111</xdr:rowOff>
    </xdr:from>
    <xdr:ext cx="534377" cy="259045"/>
    <xdr:sp macro="" textlink="">
      <xdr:nvSpPr>
        <xdr:cNvPr id="149" name="テキスト ボックス 148"/>
        <xdr:cNvSpPr txBox="1"/>
      </xdr:nvSpPr>
      <xdr:spPr>
        <a:xfrm>
          <a:off x="1752111" y="94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113576</xdr:rowOff>
    </xdr:from>
    <xdr:to>
      <xdr:col>1</xdr:col>
      <xdr:colOff>485775</xdr:colOff>
      <xdr:row>57</xdr:row>
      <xdr:rowOff>43726</xdr:rowOff>
    </xdr:to>
    <xdr:sp macro="" textlink="">
      <xdr:nvSpPr>
        <xdr:cNvPr id="150" name="円/楕円 149"/>
        <xdr:cNvSpPr/>
      </xdr:nvSpPr>
      <xdr:spPr>
        <a:xfrm>
          <a:off x="1079500" y="97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60253</xdr:rowOff>
    </xdr:from>
    <xdr:ext cx="534377" cy="259045"/>
    <xdr:sp macro="" textlink="">
      <xdr:nvSpPr>
        <xdr:cNvPr id="151" name="テキスト ボックス 150"/>
        <xdr:cNvSpPr txBox="1"/>
      </xdr:nvSpPr>
      <xdr:spPr>
        <a:xfrm>
          <a:off x="863111" y="949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34086</xdr:rowOff>
    </xdr:from>
    <xdr:to>
      <xdr:col>6</xdr:col>
      <xdr:colOff>511175</xdr:colOff>
      <xdr:row>78</xdr:row>
      <xdr:rowOff>72073</xdr:rowOff>
    </xdr:to>
    <xdr:cxnSp macro="">
      <xdr:nvCxnSpPr>
        <xdr:cNvPr id="180" name="直線コネクタ 179"/>
        <xdr:cNvCxnSpPr/>
      </xdr:nvCxnSpPr>
      <xdr:spPr>
        <a:xfrm>
          <a:off x="3797300" y="13407186"/>
          <a:ext cx="8382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xdr:rowOff>
    </xdr:from>
    <xdr:ext cx="469744" cy="259045"/>
    <xdr:sp macro="" textlink="">
      <xdr:nvSpPr>
        <xdr:cNvPr id="181" name="維持補修費平均値テキスト"/>
        <xdr:cNvSpPr txBox="1"/>
      </xdr:nvSpPr>
      <xdr:spPr>
        <a:xfrm>
          <a:off x="4686300" y="130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34086</xdr:rowOff>
    </xdr:from>
    <xdr:to>
      <xdr:col>5</xdr:col>
      <xdr:colOff>358775</xdr:colOff>
      <xdr:row>78</xdr:row>
      <xdr:rowOff>41630</xdr:rowOff>
    </xdr:to>
    <xdr:cxnSp macro="">
      <xdr:nvCxnSpPr>
        <xdr:cNvPr id="183" name="直線コネクタ 182"/>
        <xdr:cNvCxnSpPr/>
      </xdr:nvCxnSpPr>
      <xdr:spPr>
        <a:xfrm flipV="1">
          <a:off x="2908300" y="1340718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5" name="テキスト ボックス 184"/>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41630</xdr:rowOff>
    </xdr:from>
    <xdr:to>
      <xdr:col>4</xdr:col>
      <xdr:colOff>155575</xdr:colOff>
      <xdr:row>78</xdr:row>
      <xdr:rowOff>84455</xdr:rowOff>
    </xdr:to>
    <xdr:cxnSp macro="">
      <xdr:nvCxnSpPr>
        <xdr:cNvPr id="186" name="直線コネクタ 185"/>
        <xdr:cNvCxnSpPr/>
      </xdr:nvCxnSpPr>
      <xdr:spPr>
        <a:xfrm flipV="1">
          <a:off x="2019300" y="13414730"/>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8" name="テキスト ボックス 187"/>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67690</xdr:rowOff>
    </xdr:from>
    <xdr:to>
      <xdr:col>2</xdr:col>
      <xdr:colOff>638175</xdr:colOff>
      <xdr:row>78</xdr:row>
      <xdr:rowOff>84455</xdr:rowOff>
    </xdr:to>
    <xdr:cxnSp macro="">
      <xdr:nvCxnSpPr>
        <xdr:cNvPr id="189" name="直線コネクタ 188"/>
        <xdr:cNvCxnSpPr/>
      </xdr:nvCxnSpPr>
      <xdr:spPr>
        <a:xfrm>
          <a:off x="1130300" y="13440790"/>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129760</xdr:rowOff>
    </xdr:from>
    <xdr:ext cx="469744" cy="259045"/>
    <xdr:sp macro="" textlink="">
      <xdr:nvSpPr>
        <xdr:cNvPr id="191" name="テキスト ボックス 190"/>
        <xdr:cNvSpPr txBox="1"/>
      </xdr:nvSpPr>
      <xdr:spPr>
        <a:xfrm>
          <a:off x="1784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3" name="テキスト ボックス 192"/>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21273</xdr:rowOff>
    </xdr:from>
    <xdr:to>
      <xdr:col>6</xdr:col>
      <xdr:colOff>561975</xdr:colOff>
      <xdr:row>78</xdr:row>
      <xdr:rowOff>122873</xdr:rowOff>
    </xdr:to>
    <xdr:sp macro="" textlink="">
      <xdr:nvSpPr>
        <xdr:cNvPr id="199" name="円/楕円 198"/>
        <xdr:cNvSpPr/>
      </xdr:nvSpPr>
      <xdr:spPr>
        <a:xfrm>
          <a:off x="4584700" y="133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107650</xdr:rowOff>
    </xdr:from>
    <xdr:ext cx="469744" cy="259045"/>
    <xdr:sp macro="" textlink="">
      <xdr:nvSpPr>
        <xdr:cNvPr id="200" name="維持補修費該当値テキスト"/>
        <xdr:cNvSpPr txBox="1"/>
      </xdr:nvSpPr>
      <xdr:spPr>
        <a:xfrm>
          <a:off x="4686300" y="1330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154736</xdr:rowOff>
    </xdr:from>
    <xdr:to>
      <xdr:col>5</xdr:col>
      <xdr:colOff>409575</xdr:colOff>
      <xdr:row>78</xdr:row>
      <xdr:rowOff>84886</xdr:rowOff>
    </xdr:to>
    <xdr:sp macro="" textlink="">
      <xdr:nvSpPr>
        <xdr:cNvPr id="201" name="円/楕円 200"/>
        <xdr:cNvSpPr/>
      </xdr:nvSpPr>
      <xdr:spPr>
        <a:xfrm>
          <a:off x="3746500" y="13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76013</xdr:rowOff>
    </xdr:from>
    <xdr:ext cx="469744" cy="259045"/>
    <xdr:sp macro="" textlink="">
      <xdr:nvSpPr>
        <xdr:cNvPr id="202" name="テキスト ボックス 201"/>
        <xdr:cNvSpPr txBox="1"/>
      </xdr:nvSpPr>
      <xdr:spPr>
        <a:xfrm>
          <a:off x="3562427" y="134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162280</xdr:rowOff>
    </xdr:from>
    <xdr:to>
      <xdr:col>4</xdr:col>
      <xdr:colOff>206375</xdr:colOff>
      <xdr:row>78</xdr:row>
      <xdr:rowOff>92430</xdr:rowOff>
    </xdr:to>
    <xdr:sp macro="" textlink="">
      <xdr:nvSpPr>
        <xdr:cNvPr id="203" name="円/楕円 202"/>
        <xdr:cNvSpPr/>
      </xdr:nvSpPr>
      <xdr:spPr>
        <a:xfrm>
          <a:off x="2857500" y="13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83557</xdr:rowOff>
    </xdr:from>
    <xdr:ext cx="469744" cy="259045"/>
    <xdr:sp macro="" textlink="">
      <xdr:nvSpPr>
        <xdr:cNvPr id="204" name="テキスト ボックス 203"/>
        <xdr:cNvSpPr txBox="1"/>
      </xdr:nvSpPr>
      <xdr:spPr>
        <a:xfrm>
          <a:off x="2673427"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33655</xdr:rowOff>
    </xdr:from>
    <xdr:to>
      <xdr:col>3</xdr:col>
      <xdr:colOff>3175</xdr:colOff>
      <xdr:row>78</xdr:row>
      <xdr:rowOff>135255</xdr:rowOff>
    </xdr:to>
    <xdr:sp macro="" textlink="">
      <xdr:nvSpPr>
        <xdr:cNvPr id="205" name="円/楕円 204"/>
        <xdr:cNvSpPr/>
      </xdr:nvSpPr>
      <xdr:spPr>
        <a:xfrm>
          <a:off x="1968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126382</xdr:rowOff>
    </xdr:from>
    <xdr:ext cx="469744" cy="259045"/>
    <xdr:sp macro="" textlink="">
      <xdr:nvSpPr>
        <xdr:cNvPr id="206" name="テキスト ボックス 205"/>
        <xdr:cNvSpPr txBox="1"/>
      </xdr:nvSpPr>
      <xdr:spPr>
        <a:xfrm>
          <a:off x="1784427" y="1349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16890</xdr:rowOff>
    </xdr:from>
    <xdr:to>
      <xdr:col>1</xdr:col>
      <xdr:colOff>485775</xdr:colOff>
      <xdr:row>78</xdr:row>
      <xdr:rowOff>118490</xdr:rowOff>
    </xdr:to>
    <xdr:sp macro="" textlink="">
      <xdr:nvSpPr>
        <xdr:cNvPr id="207" name="円/楕円 206"/>
        <xdr:cNvSpPr/>
      </xdr:nvSpPr>
      <xdr:spPr>
        <a:xfrm>
          <a:off x="1079500" y="133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109617</xdr:rowOff>
    </xdr:from>
    <xdr:ext cx="469744" cy="259045"/>
    <xdr:sp macro="" textlink="">
      <xdr:nvSpPr>
        <xdr:cNvPr id="208" name="テキスト ボックス 207"/>
        <xdr:cNvSpPr txBox="1"/>
      </xdr:nvSpPr>
      <xdr:spPr>
        <a:xfrm>
          <a:off x="895427"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132629</xdr:rowOff>
    </xdr:from>
    <xdr:to>
      <xdr:col>6</xdr:col>
      <xdr:colOff>511175</xdr:colOff>
      <xdr:row>96</xdr:row>
      <xdr:rowOff>70140</xdr:rowOff>
    </xdr:to>
    <xdr:cxnSp macro="">
      <xdr:nvCxnSpPr>
        <xdr:cNvPr id="240" name="直線コネクタ 239"/>
        <xdr:cNvCxnSpPr/>
      </xdr:nvCxnSpPr>
      <xdr:spPr>
        <a:xfrm flipV="1">
          <a:off x="3797300" y="16420379"/>
          <a:ext cx="838200" cy="10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144431</xdr:rowOff>
    </xdr:from>
    <xdr:ext cx="534377" cy="259045"/>
    <xdr:sp macro="" textlink="">
      <xdr:nvSpPr>
        <xdr:cNvPr id="241" name="扶助費平均値テキスト"/>
        <xdr:cNvSpPr txBox="1"/>
      </xdr:nvSpPr>
      <xdr:spPr>
        <a:xfrm>
          <a:off x="4686300" y="1643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19996</xdr:rowOff>
    </xdr:from>
    <xdr:to>
      <xdr:col>5</xdr:col>
      <xdr:colOff>358775</xdr:colOff>
      <xdr:row>96</xdr:row>
      <xdr:rowOff>70140</xdr:rowOff>
    </xdr:to>
    <xdr:cxnSp macro="">
      <xdr:nvCxnSpPr>
        <xdr:cNvPr id="243" name="直線コネクタ 242"/>
        <xdr:cNvCxnSpPr/>
      </xdr:nvCxnSpPr>
      <xdr:spPr>
        <a:xfrm>
          <a:off x="2908300" y="16479196"/>
          <a:ext cx="889000" cy="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150865</xdr:rowOff>
    </xdr:from>
    <xdr:ext cx="534377" cy="259045"/>
    <xdr:sp macro="" textlink="">
      <xdr:nvSpPr>
        <xdr:cNvPr id="245" name="テキスト ボックス 244"/>
        <xdr:cNvSpPr txBox="1"/>
      </xdr:nvSpPr>
      <xdr:spPr>
        <a:xfrm>
          <a:off x="3530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19996</xdr:rowOff>
    </xdr:from>
    <xdr:to>
      <xdr:col>4</xdr:col>
      <xdr:colOff>155575</xdr:colOff>
      <xdr:row>96</xdr:row>
      <xdr:rowOff>112317</xdr:rowOff>
    </xdr:to>
    <xdr:cxnSp macro="">
      <xdr:nvCxnSpPr>
        <xdr:cNvPr id="246" name="直線コネクタ 245"/>
        <xdr:cNvCxnSpPr/>
      </xdr:nvCxnSpPr>
      <xdr:spPr>
        <a:xfrm flipV="1">
          <a:off x="2019300" y="16479196"/>
          <a:ext cx="889000" cy="9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164155</xdr:rowOff>
    </xdr:from>
    <xdr:ext cx="534377" cy="259045"/>
    <xdr:sp macro="" textlink="">
      <xdr:nvSpPr>
        <xdr:cNvPr id="248" name="テキスト ボックス 247"/>
        <xdr:cNvSpPr txBox="1"/>
      </xdr:nvSpPr>
      <xdr:spPr>
        <a:xfrm>
          <a:off x="2641111" y="166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108153</xdr:rowOff>
    </xdr:from>
    <xdr:to>
      <xdr:col>2</xdr:col>
      <xdr:colOff>638175</xdr:colOff>
      <xdr:row>96</xdr:row>
      <xdr:rowOff>112317</xdr:rowOff>
    </xdr:to>
    <xdr:cxnSp macro="">
      <xdr:nvCxnSpPr>
        <xdr:cNvPr id="249" name="直線コネクタ 248"/>
        <xdr:cNvCxnSpPr/>
      </xdr:nvCxnSpPr>
      <xdr:spPr>
        <a:xfrm>
          <a:off x="1130300" y="16567353"/>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102205</xdr:rowOff>
    </xdr:from>
    <xdr:ext cx="534377" cy="259045"/>
    <xdr:sp macro="" textlink="">
      <xdr:nvSpPr>
        <xdr:cNvPr id="251" name="テキスト ボックス 250"/>
        <xdr:cNvSpPr txBox="1"/>
      </xdr:nvSpPr>
      <xdr:spPr>
        <a:xfrm>
          <a:off x="1752111"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137213</xdr:rowOff>
    </xdr:from>
    <xdr:ext cx="534377" cy="259045"/>
    <xdr:sp macro="" textlink="">
      <xdr:nvSpPr>
        <xdr:cNvPr id="253" name="テキスト ボックス 252"/>
        <xdr:cNvSpPr txBox="1"/>
      </xdr:nvSpPr>
      <xdr:spPr>
        <a:xfrm>
          <a:off x="863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81829</xdr:rowOff>
    </xdr:from>
    <xdr:to>
      <xdr:col>6</xdr:col>
      <xdr:colOff>561975</xdr:colOff>
      <xdr:row>96</xdr:row>
      <xdr:rowOff>11979</xdr:rowOff>
    </xdr:to>
    <xdr:sp macro="" textlink="">
      <xdr:nvSpPr>
        <xdr:cNvPr id="259" name="円/楕円 258"/>
        <xdr:cNvSpPr/>
      </xdr:nvSpPr>
      <xdr:spPr>
        <a:xfrm>
          <a:off x="4584700" y="1636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104706</xdr:rowOff>
    </xdr:from>
    <xdr:ext cx="534377" cy="259045"/>
    <xdr:sp macro="" textlink="">
      <xdr:nvSpPr>
        <xdr:cNvPr id="260" name="扶助費該当値テキスト"/>
        <xdr:cNvSpPr txBox="1"/>
      </xdr:nvSpPr>
      <xdr:spPr>
        <a:xfrm>
          <a:off x="4686300" y="162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19340</xdr:rowOff>
    </xdr:from>
    <xdr:to>
      <xdr:col>5</xdr:col>
      <xdr:colOff>409575</xdr:colOff>
      <xdr:row>96</xdr:row>
      <xdr:rowOff>120940</xdr:rowOff>
    </xdr:to>
    <xdr:sp macro="" textlink="">
      <xdr:nvSpPr>
        <xdr:cNvPr id="261" name="円/楕円 260"/>
        <xdr:cNvSpPr/>
      </xdr:nvSpPr>
      <xdr:spPr>
        <a:xfrm>
          <a:off x="3746500" y="164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137467</xdr:rowOff>
    </xdr:from>
    <xdr:ext cx="534377" cy="259045"/>
    <xdr:sp macro="" textlink="">
      <xdr:nvSpPr>
        <xdr:cNvPr id="262" name="テキスト ボックス 261"/>
        <xdr:cNvSpPr txBox="1"/>
      </xdr:nvSpPr>
      <xdr:spPr>
        <a:xfrm>
          <a:off x="3530111" y="162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140646</xdr:rowOff>
    </xdr:from>
    <xdr:to>
      <xdr:col>4</xdr:col>
      <xdr:colOff>206375</xdr:colOff>
      <xdr:row>96</xdr:row>
      <xdr:rowOff>70796</xdr:rowOff>
    </xdr:to>
    <xdr:sp macro="" textlink="">
      <xdr:nvSpPr>
        <xdr:cNvPr id="263" name="円/楕円 262"/>
        <xdr:cNvSpPr/>
      </xdr:nvSpPr>
      <xdr:spPr>
        <a:xfrm>
          <a:off x="2857500" y="16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87323</xdr:rowOff>
    </xdr:from>
    <xdr:ext cx="534377" cy="259045"/>
    <xdr:sp macro="" textlink="">
      <xdr:nvSpPr>
        <xdr:cNvPr id="264" name="テキスト ボックス 263"/>
        <xdr:cNvSpPr txBox="1"/>
      </xdr:nvSpPr>
      <xdr:spPr>
        <a:xfrm>
          <a:off x="2641111" y="162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61517</xdr:rowOff>
    </xdr:from>
    <xdr:to>
      <xdr:col>3</xdr:col>
      <xdr:colOff>3175</xdr:colOff>
      <xdr:row>96</xdr:row>
      <xdr:rowOff>163117</xdr:rowOff>
    </xdr:to>
    <xdr:sp macro="" textlink="">
      <xdr:nvSpPr>
        <xdr:cNvPr id="265" name="円/楕円 264"/>
        <xdr:cNvSpPr/>
      </xdr:nvSpPr>
      <xdr:spPr>
        <a:xfrm>
          <a:off x="1968500" y="165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8194</xdr:rowOff>
    </xdr:from>
    <xdr:ext cx="534377" cy="259045"/>
    <xdr:sp macro="" textlink="">
      <xdr:nvSpPr>
        <xdr:cNvPr id="266" name="テキスト ボックス 265"/>
        <xdr:cNvSpPr txBox="1"/>
      </xdr:nvSpPr>
      <xdr:spPr>
        <a:xfrm>
          <a:off x="1752111" y="1629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57353</xdr:rowOff>
    </xdr:from>
    <xdr:to>
      <xdr:col>1</xdr:col>
      <xdr:colOff>485775</xdr:colOff>
      <xdr:row>96</xdr:row>
      <xdr:rowOff>158953</xdr:rowOff>
    </xdr:to>
    <xdr:sp macro="" textlink="">
      <xdr:nvSpPr>
        <xdr:cNvPr id="267" name="円/楕円 266"/>
        <xdr:cNvSpPr/>
      </xdr:nvSpPr>
      <xdr:spPr>
        <a:xfrm>
          <a:off x="1079500" y="165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4030</xdr:rowOff>
    </xdr:from>
    <xdr:ext cx="534377" cy="259045"/>
    <xdr:sp macro="" textlink="">
      <xdr:nvSpPr>
        <xdr:cNvPr id="268" name="テキスト ボックス 267"/>
        <xdr:cNvSpPr txBox="1"/>
      </xdr:nvSpPr>
      <xdr:spPr>
        <a:xfrm>
          <a:off x="863111" y="16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115541</xdr:rowOff>
    </xdr:from>
    <xdr:to>
      <xdr:col>15</xdr:col>
      <xdr:colOff>180975</xdr:colOff>
      <xdr:row>36</xdr:row>
      <xdr:rowOff>119597</xdr:rowOff>
    </xdr:to>
    <xdr:cxnSp macro="">
      <xdr:nvCxnSpPr>
        <xdr:cNvPr id="295" name="直線コネクタ 294"/>
        <xdr:cNvCxnSpPr/>
      </xdr:nvCxnSpPr>
      <xdr:spPr>
        <a:xfrm>
          <a:off x="9639300" y="6287741"/>
          <a:ext cx="8382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20579</xdr:rowOff>
    </xdr:from>
    <xdr:ext cx="534377" cy="259045"/>
    <xdr:sp macro="" textlink="">
      <xdr:nvSpPr>
        <xdr:cNvPr id="296" name="補助費等平均値テキスト"/>
        <xdr:cNvSpPr txBox="1"/>
      </xdr:nvSpPr>
      <xdr:spPr>
        <a:xfrm>
          <a:off x="10528300" y="602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115541</xdr:rowOff>
    </xdr:from>
    <xdr:to>
      <xdr:col>14</xdr:col>
      <xdr:colOff>28575</xdr:colOff>
      <xdr:row>36</xdr:row>
      <xdr:rowOff>115989</xdr:rowOff>
    </xdr:to>
    <xdr:cxnSp macro="">
      <xdr:nvCxnSpPr>
        <xdr:cNvPr id="298" name="直線コネクタ 297"/>
        <xdr:cNvCxnSpPr/>
      </xdr:nvCxnSpPr>
      <xdr:spPr>
        <a:xfrm flipV="1">
          <a:off x="8750300" y="628774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142809</xdr:rowOff>
    </xdr:from>
    <xdr:ext cx="534377" cy="259045"/>
    <xdr:sp macro="" textlink="">
      <xdr:nvSpPr>
        <xdr:cNvPr id="300" name="テキスト ボックス 299"/>
        <xdr:cNvSpPr txBox="1"/>
      </xdr:nvSpPr>
      <xdr:spPr>
        <a:xfrm>
          <a:off x="9372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115989</xdr:rowOff>
    </xdr:from>
    <xdr:to>
      <xdr:col>12</xdr:col>
      <xdr:colOff>511175</xdr:colOff>
      <xdr:row>37</xdr:row>
      <xdr:rowOff>6650</xdr:rowOff>
    </xdr:to>
    <xdr:cxnSp macro="">
      <xdr:nvCxnSpPr>
        <xdr:cNvPr id="301" name="直線コネクタ 300"/>
        <xdr:cNvCxnSpPr/>
      </xdr:nvCxnSpPr>
      <xdr:spPr>
        <a:xfrm flipV="1">
          <a:off x="7861300" y="6288189"/>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158488</xdr:rowOff>
    </xdr:from>
    <xdr:ext cx="534377" cy="259045"/>
    <xdr:sp macro="" textlink="">
      <xdr:nvSpPr>
        <xdr:cNvPr id="303" name="テキスト ボックス 302"/>
        <xdr:cNvSpPr txBox="1"/>
      </xdr:nvSpPr>
      <xdr:spPr>
        <a:xfrm>
          <a:off x="8483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5045</xdr:rowOff>
    </xdr:from>
    <xdr:to>
      <xdr:col>11</xdr:col>
      <xdr:colOff>307975</xdr:colOff>
      <xdr:row>37</xdr:row>
      <xdr:rowOff>6650</xdr:rowOff>
    </xdr:to>
    <xdr:cxnSp macro="">
      <xdr:nvCxnSpPr>
        <xdr:cNvPr id="304" name="直線コネクタ 303"/>
        <xdr:cNvCxnSpPr/>
      </xdr:nvCxnSpPr>
      <xdr:spPr>
        <a:xfrm>
          <a:off x="6972300" y="6348695"/>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22268</xdr:rowOff>
    </xdr:from>
    <xdr:ext cx="534377" cy="259045"/>
    <xdr:sp macro="" textlink="">
      <xdr:nvSpPr>
        <xdr:cNvPr id="306" name="テキスト ボックス 305"/>
        <xdr:cNvSpPr txBox="1"/>
      </xdr:nvSpPr>
      <xdr:spPr>
        <a:xfrm>
          <a:off x="7594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29263</xdr:rowOff>
    </xdr:from>
    <xdr:ext cx="534377" cy="259045"/>
    <xdr:sp macro="" textlink="">
      <xdr:nvSpPr>
        <xdr:cNvPr id="308" name="テキスト ボックス 307"/>
        <xdr:cNvSpPr txBox="1"/>
      </xdr:nvSpPr>
      <xdr:spPr>
        <a:xfrm>
          <a:off x="6705111" y="60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68797</xdr:rowOff>
    </xdr:from>
    <xdr:to>
      <xdr:col>15</xdr:col>
      <xdr:colOff>231775</xdr:colOff>
      <xdr:row>36</xdr:row>
      <xdr:rowOff>170397</xdr:rowOff>
    </xdr:to>
    <xdr:sp macro="" textlink="">
      <xdr:nvSpPr>
        <xdr:cNvPr id="314" name="円/楕円 313"/>
        <xdr:cNvSpPr/>
      </xdr:nvSpPr>
      <xdr:spPr>
        <a:xfrm>
          <a:off x="10426700" y="62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47224</xdr:rowOff>
    </xdr:from>
    <xdr:ext cx="534377" cy="259045"/>
    <xdr:sp macro="" textlink="">
      <xdr:nvSpPr>
        <xdr:cNvPr id="315" name="補助費等該当値テキスト"/>
        <xdr:cNvSpPr txBox="1"/>
      </xdr:nvSpPr>
      <xdr:spPr>
        <a:xfrm>
          <a:off x="10528300" y="62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79,397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64741</xdr:rowOff>
    </xdr:from>
    <xdr:to>
      <xdr:col>14</xdr:col>
      <xdr:colOff>79375</xdr:colOff>
      <xdr:row>36</xdr:row>
      <xdr:rowOff>166341</xdr:rowOff>
    </xdr:to>
    <xdr:sp macro="" textlink="">
      <xdr:nvSpPr>
        <xdr:cNvPr id="316" name="円/楕円 315"/>
        <xdr:cNvSpPr/>
      </xdr:nvSpPr>
      <xdr:spPr>
        <a:xfrm>
          <a:off x="9588500" y="62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157468</xdr:rowOff>
    </xdr:from>
    <xdr:ext cx="534377" cy="259045"/>
    <xdr:sp macro="" textlink="">
      <xdr:nvSpPr>
        <xdr:cNvPr id="317" name="テキスト ボックス 316"/>
        <xdr:cNvSpPr txBox="1"/>
      </xdr:nvSpPr>
      <xdr:spPr>
        <a:xfrm>
          <a:off x="9372111" y="63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65189</xdr:rowOff>
    </xdr:from>
    <xdr:to>
      <xdr:col>12</xdr:col>
      <xdr:colOff>561975</xdr:colOff>
      <xdr:row>36</xdr:row>
      <xdr:rowOff>166789</xdr:rowOff>
    </xdr:to>
    <xdr:sp macro="" textlink="">
      <xdr:nvSpPr>
        <xdr:cNvPr id="318" name="円/楕円 317"/>
        <xdr:cNvSpPr/>
      </xdr:nvSpPr>
      <xdr:spPr>
        <a:xfrm>
          <a:off x="8699500" y="62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11866</xdr:rowOff>
    </xdr:from>
    <xdr:ext cx="534377" cy="259045"/>
    <xdr:sp macro="" textlink="">
      <xdr:nvSpPr>
        <xdr:cNvPr id="319" name="テキスト ボックス 318"/>
        <xdr:cNvSpPr txBox="1"/>
      </xdr:nvSpPr>
      <xdr:spPr>
        <a:xfrm>
          <a:off x="8483111" y="60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127300</xdr:rowOff>
    </xdr:from>
    <xdr:to>
      <xdr:col>11</xdr:col>
      <xdr:colOff>358775</xdr:colOff>
      <xdr:row>37</xdr:row>
      <xdr:rowOff>57450</xdr:rowOff>
    </xdr:to>
    <xdr:sp macro="" textlink="">
      <xdr:nvSpPr>
        <xdr:cNvPr id="320" name="円/楕円 319"/>
        <xdr:cNvSpPr/>
      </xdr:nvSpPr>
      <xdr:spPr>
        <a:xfrm>
          <a:off x="7810500" y="62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48577</xdr:rowOff>
    </xdr:from>
    <xdr:ext cx="534377" cy="259045"/>
    <xdr:sp macro="" textlink="">
      <xdr:nvSpPr>
        <xdr:cNvPr id="321" name="テキスト ボックス 320"/>
        <xdr:cNvSpPr txBox="1"/>
      </xdr:nvSpPr>
      <xdr:spPr>
        <a:xfrm>
          <a:off x="7594111" y="63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125695</xdr:rowOff>
    </xdr:from>
    <xdr:to>
      <xdr:col>10</xdr:col>
      <xdr:colOff>155575</xdr:colOff>
      <xdr:row>37</xdr:row>
      <xdr:rowOff>55845</xdr:rowOff>
    </xdr:to>
    <xdr:sp macro="" textlink="">
      <xdr:nvSpPr>
        <xdr:cNvPr id="322" name="円/楕円 321"/>
        <xdr:cNvSpPr/>
      </xdr:nvSpPr>
      <xdr:spPr>
        <a:xfrm>
          <a:off x="6921500" y="62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46972</xdr:rowOff>
    </xdr:from>
    <xdr:ext cx="534377" cy="259045"/>
    <xdr:sp macro="" textlink="">
      <xdr:nvSpPr>
        <xdr:cNvPr id="323" name="テキスト ボックス 322"/>
        <xdr:cNvSpPr txBox="1"/>
      </xdr:nvSpPr>
      <xdr:spPr>
        <a:xfrm>
          <a:off x="6705111" y="639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163185</xdr:rowOff>
    </xdr:from>
    <xdr:to>
      <xdr:col>15</xdr:col>
      <xdr:colOff>180340</xdr:colOff>
      <xdr:row>58</xdr:row>
      <xdr:rowOff>51160</xdr:rowOff>
    </xdr:to>
    <xdr:cxnSp macro="">
      <xdr:nvCxnSpPr>
        <xdr:cNvPr id="347" name="直線コネクタ 346"/>
        <xdr:cNvCxnSpPr/>
      </xdr:nvCxnSpPr>
      <xdr:spPr>
        <a:xfrm flipV="1">
          <a:off x="10475595" y="9078585"/>
          <a:ext cx="1270" cy="91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54987</xdr:rowOff>
    </xdr:from>
    <xdr:ext cx="534377" cy="259045"/>
    <xdr:sp macro="" textlink="">
      <xdr:nvSpPr>
        <xdr:cNvPr id="348" name="普通建設事業費最小値テキスト"/>
        <xdr:cNvSpPr txBox="1"/>
      </xdr:nvSpPr>
      <xdr:spPr>
        <a:xfrm>
          <a:off x="10528300" y="99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58</xdr:row>
      <xdr:rowOff>51160</xdr:rowOff>
    </xdr:from>
    <xdr:to>
      <xdr:col>15</xdr:col>
      <xdr:colOff>269875</xdr:colOff>
      <xdr:row>58</xdr:row>
      <xdr:rowOff>51160</xdr:rowOff>
    </xdr:to>
    <xdr:cxnSp macro="">
      <xdr:nvCxnSpPr>
        <xdr:cNvPr id="349" name="直線コネクタ 348"/>
        <xdr:cNvCxnSpPr/>
      </xdr:nvCxnSpPr>
      <xdr:spPr>
        <a:xfrm>
          <a:off x="10388600" y="999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109862</xdr:rowOff>
    </xdr:from>
    <xdr:ext cx="599010" cy="259045"/>
    <xdr:sp macro="" textlink="">
      <xdr:nvSpPr>
        <xdr:cNvPr id="350" name="普通建設事業費最大値テキスト"/>
        <xdr:cNvSpPr txBox="1"/>
      </xdr:nvSpPr>
      <xdr:spPr>
        <a:xfrm>
          <a:off x="10528300" y="885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52</xdr:row>
      <xdr:rowOff>163185</xdr:rowOff>
    </xdr:from>
    <xdr:to>
      <xdr:col>15</xdr:col>
      <xdr:colOff>269875</xdr:colOff>
      <xdr:row>52</xdr:row>
      <xdr:rowOff>163185</xdr:rowOff>
    </xdr:to>
    <xdr:cxnSp macro="">
      <xdr:nvCxnSpPr>
        <xdr:cNvPr id="351" name="直線コネクタ 350"/>
        <xdr:cNvCxnSpPr/>
      </xdr:nvCxnSpPr>
      <xdr:spPr>
        <a:xfrm>
          <a:off x="10388600" y="907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27133</xdr:rowOff>
    </xdr:from>
    <xdr:to>
      <xdr:col>15</xdr:col>
      <xdr:colOff>180975</xdr:colOff>
      <xdr:row>56</xdr:row>
      <xdr:rowOff>63599</xdr:rowOff>
    </xdr:to>
    <xdr:cxnSp macro="">
      <xdr:nvCxnSpPr>
        <xdr:cNvPr id="352" name="直線コネクタ 351"/>
        <xdr:cNvCxnSpPr/>
      </xdr:nvCxnSpPr>
      <xdr:spPr>
        <a:xfrm>
          <a:off x="9639300" y="9628333"/>
          <a:ext cx="838200" cy="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116621</xdr:rowOff>
    </xdr:from>
    <xdr:ext cx="534377" cy="259045"/>
    <xdr:sp macro="" textlink="">
      <xdr:nvSpPr>
        <xdr:cNvPr id="353" name="普通建設事業費平均値テキスト"/>
        <xdr:cNvSpPr txBox="1"/>
      </xdr:nvSpPr>
      <xdr:spPr>
        <a:xfrm>
          <a:off x="10528300" y="9717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138194</xdr:rowOff>
    </xdr:from>
    <xdr:to>
      <xdr:col>15</xdr:col>
      <xdr:colOff>231775</xdr:colOff>
      <xdr:row>57</xdr:row>
      <xdr:rowOff>68344</xdr:rowOff>
    </xdr:to>
    <xdr:sp macro="" textlink="">
      <xdr:nvSpPr>
        <xdr:cNvPr id="354" name="フローチャート : 判断 353"/>
        <xdr:cNvSpPr/>
      </xdr:nvSpPr>
      <xdr:spPr>
        <a:xfrm>
          <a:off x="104267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22409</xdr:rowOff>
    </xdr:from>
    <xdr:to>
      <xdr:col>14</xdr:col>
      <xdr:colOff>28575</xdr:colOff>
      <xdr:row>56</xdr:row>
      <xdr:rowOff>27133</xdr:rowOff>
    </xdr:to>
    <xdr:cxnSp macro="">
      <xdr:nvCxnSpPr>
        <xdr:cNvPr id="355" name="直線コネクタ 354"/>
        <xdr:cNvCxnSpPr/>
      </xdr:nvCxnSpPr>
      <xdr:spPr>
        <a:xfrm>
          <a:off x="8750300" y="962360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139821</xdr:rowOff>
    </xdr:from>
    <xdr:to>
      <xdr:col>14</xdr:col>
      <xdr:colOff>79375</xdr:colOff>
      <xdr:row>57</xdr:row>
      <xdr:rowOff>69971</xdr:rowOff>
    </xdr:to>
    <xdr:sp macro="" textlink="">
      <xdr:nvSpPr>
        <xdr:cNvPr id="356" name="フローチャート : 判断 355"/>
        <xdr:cNvSpPr/>
      </xdr:nvSpPr>
      <xdr:spPr>
        <a:xfrm>
          <a:off x="9588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61098</xdr:rowOff>
    </xdr:from>
    <xdr:ext cx="534377" cy="259045"/>
    <xdr:sp macro="" textlink="">
      <xdr:nvSpPr>
        <xdr:cNvPr id="357" name="テキスト ボックス 356"/>
        <xdr:cNvSpPr txBox="1"/>
      </xdr:nvSpPr>
      <xdr:spPr>
        <a:xfrm>
          <a:off x="9372111" y="9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32940</xdr:rowOff>
    </xdr:from>
    <xdr:to>
      <xdr:col>12</xdr:col>
      <xdr:colOff>511175</xdr:colOff>
      <xdr:row>56</xdr:row>
      <xdr:rowOff>22409</xdr:rowOff>
    </xdr:to>
    <xdr:cxnSp macro="">
      <xdr:nvCxnSpPr>
        <xdr:cNvPr id="358" name="直線コネクタ 357"/>
        <xdr:cNvCxnSpPr/>
      </xdr:nvCxnSpPr>
      <xdr:spPr>
        <a:xfrm>
          <a:off x="7861300" y="8776890"/>
          <a:ext cx="889000" cy="84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120550</xdr:rowOff>
    </xdr:from>
    <xdr:to>
      <xdr:col>12</xdr:col>
      <xdr:colOff>561975</xdr:colOff>
      <xdr:row>57</xdr:row>
      <xdr:rowOff>50700</xdr:rowOff>
    </xdr:to>
    <xdr:sp macro="" textlink="">
      <xdr:nvSpPr>
        <xdr:cNvPr id="359" name="フローチャート : 判断 358"/>
        <xdr:cNvSpPr/>
      </xdr:nvSpPr>
      <xdr:spPr>
        <a:xfrm>
          <a:off x="8699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41827</xdr:rowOff>
    </xdr:from>
    <xdr:ext cx="599010" cy="259045"/>
    <xdr:sp macro="" textlink="">
      <xdr:nvSpPr>
        <xdr:cNvPr id="360" name="テキスト ボックス 359"/>
        <xdr:cNvSpPr txBox="1"/>
      </xdr:nvSpPr>
      <xdr:spPr>
        <a:xfrm>
          <a:off x="8450794" y="981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32940</xdr:rowOff>
    </xdr:from>
    <xdr:to>
      <xdr:col>11</xdr:col>
      <xdr:colOff>307975</xdr:colOff>
      <xdr:row>55</xdr:row>
      <xdr:rowOff>38167</xdr:rowOff>
    </xdr:to>
    <xdr:cxnSp macro="">
      <xdr:nvCxnSpPr>
        <xdr:cNvPr id="361" name="直線コネクタ 360"/>
        <xdr:cNvCxnSpPr/>
      </xdr:nvCxnSpPr>
      <xdr:spPr>
        <a:xfrm flipV="1">
          <a:off x="6972300" y="8776890"/>
          <a:ext cx="889000" cy="69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57948</xdr:rowOff>
    </xdr:from>
    <xdr:to>
      <xdr:col>11</xdr:col>
      <xdr:colOff>358775</xdr:colOff>
      <xdr:row>56</xdr:row>
      <xdr:rowOff>159548</xdr:rowOff>
    </xdr:to>
    <xdr:sp macro="" textlink="">
      <xdr:nvSpPr>
        <xdr:cNvPr id="362" name="フローチャート : 判断 361"/>
        <xdr:cNvSpPr/>
      </xdr:nvSpPr>
      <xdr:spPr>
        <a:xfrm>
          <a:off x="7810500" y="965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150675</xdr:rowOff>
    </xdr:from>
    <xdr:ext cx="599010" cy="259045"/>
    <xdr:sp macro="" textlink="">
      <xdr:nvSpPr>
        <xdr:cNvPr id="363" name="テキスト ボックス 362"/>
        <xdr:cNvSpPr txBox="1"/>
      </xdr:nvSpPr>
      <xdr:spPr>
        <a:xfrm>
          <a:off x="7561794" y="975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34871</xdr:rowOff>
    </xdr:from>
    <xdr:to>
      <xdr:col>10</xdr:col>
      <xdr:colOff>155575</xdr:colOff>
      <xdr:row>57</xdr:row>
      <xdr:rowOff>136471</xdr:rowOff>
    </xdr:to>
    <xdr:sp macro="" textlink="">
      <xdr:nvSpPr>
        <xdr:cNvPr id="364" name="フローチャート : 判断 363"/>
        <xdr:cNvSpPr/>
      </xdr:nvSpPr>
      <xdr:spPr>
        <a:xfrm>
          <a:off x="6921500" y="980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127598</xdr:rowOff>
    </xdr:from>
    <xdr:ext cx="534377" cy="259045"/>
    <xdr:sp macro="" textlink="">
      <xdr:nvSpPr>
        <xdr:cNvPr id="365" name="テキスト ボックス 364"/>
        <xdr:cNvSpPr txBox="1"/>
      </xdr:nvSpPr>
      <xdr:spPr>
        <a:xfrm>
          <a:off x="6705111" y="99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12799</xdr:rowOff>
    </xdr:from>
    <xdr:to>
      <xdr:col>15</xdr:col>
      <xdr:colOff>231775</xdr:colOff>
      <xdr:row>56</xdr:row>
      <xdr:rowOff>114399</xdr:rowOff>
    </xdr:to>
    <xdr:sp macro="" textlink="">
      <xdr:nvSpPr>
        <xdr:cNvPr id="371" name="円/楕円 370"/>
        <xdr:cNvSpPr/>
      </xdr:nvSpPr>
      <xdr:spPr>
        <a:xfrm>
          <a:off x="10426700" y="96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35676</xdr:rowOff>
    </xdr:from>
    <xdr:ext cx="599010" cy="259045"/>
    <xdr:sp macro="" textlink="">
      <xdr:nvSpPr>
        <xdr:cNvPr id="372" name="普通建設事業費該当値テキスト"/>
        <xdr:cNvSpPr txBox="1"/>
      </xdr:nvSpPr>
      <xdr:spPr>
        <a:xfrm>
          <a:off x="10528300" y="946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129,974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147783</xdr:rowOff>
    </xdr:from>
    <xdr:to>
      <xdr:col>14</xdr:col>
      <xdr:colOff>79375</xdr:colOff>
      <xdr:row>56</xdr:row>
      <xdr:rowOff>77933</xdr:rowOff>
    </xdr:to>
    <xdr:sp macro="" textlink="">
      <xdr:nvSpPr>
        <xdr:cNvPr id="373" name="円/楕円 372"/>
        <xdr:cNvSpPr/>
      </xdr:nvSpPr>
      <xdr:spPr>
        <a:xfrm>
          <a:off x="9588500" y="95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94460</xdr:rowOff>
    </xdr:from>
    <xdr:ext cx="599010" cy="259045"/>
    <xdr:sp macro="" textlink="">
      <xdr:nvSpPr>
        <xdr:cNvPr id="374" name="テキスト ボックス 373"/>
        <xdr:cNvSpPr txBox="1"/>
      </xdr:nvSpPr>
      <xdr:spPr>
        <a:xfrm>
          <a:off x="9339794" y="935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139,545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143059</xdr:rowOff>
    </xdr:from>
    <xdr:to>
      <xdr:col>12</xdr:col>
      <xdr:colOff>561975</xdr:colOff>
      <xdr:row>56</xdr:row>
      <xdr:rowOff>73209</xdr:rowOff>
    </xdr:to>
    <xdr:sp macro="" textlink="">
      <xdr:nvSpPr>
        <xdr:cNvPr id="375" name="円/楕円 374"/>
        <xdr:cNvSpPr/>
      </xdr:nvSpPr>
      <xdr:spPr>
        <a:xfrm>
          <a:off x="8699500" y="95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89736</xdr:rowOff>
    </xdr:from>
    <xdr:ext cx="599010" cy="259045"/>
    <xdr:sp macro="" textlink="">
      <xdr:nvSpPr>
        <xdr:cNvPr id="376" name="テキスト ボックス 375"/>
        <xdr:cNvSpPr txBox="1"/>
      </xdr:nvSpPr>
      <xdr:spPr>
        <a:xfrm>
          <a:off x="8450794" y="934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140,785</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153590</xdr:rowOff>
    </xdr:from>
    <xdr:to>
      <xdr:col>11</xdr:col>
      <xdr:colOff>358775</xdr:colOff>
      <xdr:row>51</xdr:row>
      <xdr:rowOff>83740</xdr:rowOff>
    </xdr:to>
    <xdr:sp macro="" textlink="">
      <xdr:nvSpPr>
        <xdr:cNvPr id="377" name="円/楕円 376"/>
        <xdr:cNvSpPr/>
      </xdr:nvSpPr>
      <xdr:spPr>
        <a:xfrm>
          <a:off x="7810500" y="87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100267</xdr:rowOff>
    </xdr:from>
    <xdr:ext cx="599010" cy="259045"/>
    <xdr:sp macro="" textlink="">
      <xdr:nvSpPr>
        <xdr:cNvPr id="378" name="テキスト ボックス 377"/>
        <xdr:cNvSpPr txBox="1"/>
      </xdr:nvSpPr>
      <xdr:spPr>
        <a:xfrm>
          <a:off x="7561794" y="850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363,021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158817</xdr:rowOff>
    </xdr:from>
    <xdr:to>
      <xdr:col>10</xdr:col>
      <xdr:colOff>155575</xdr:colOff>
      <xdr:row>55</xdr:row>
      <xdr:rowOff>88967</xdr:rowOff>
    </xdr:to>
    <xdr:sp macro="" textlink="">
      <xdr:nvSpPr>
        <xdr:cNvPr id="379" name="円/楕円 378"/>
        <xdr:cNvSpPr/>
      </xdr:nvSpPr>
      <xdr:spPr>
        <a:xfrm>
          <a:off x="6921500" y="94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105494</xdr:rowOff>
    </xdr:from>
    <xdr:ext cx="599010" cy="259045"/>
    <xdr:sp macro="" textlink="">
      <xdr:nvSpPr>
        <xdr:cNvPr id="380" name="テキスト ボックス 379"/>
        <xdr:cNvSpPr txBox="1"/>
      </xdr:nvSpPr>
      <xdr:spPr>
        <a:xfrm>
          <a:off x="6672794" y="919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6" name="直線コネクタ 405"/>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7" name="普通建設事業費 （ うち新規整備　）最小値テキスト"/>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8" name="直線コネクタ 407"/>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9" name="普通建設事業費 （ うち新規整備　）最大値テキスト"/>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10" name="直線コネクタ 409"/>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143358</xdr:rowOff>
    </xdr:from>
    <xdr:to>
      <xdr:col>15</xdr:col>
      <xdr:colOff>180975</xdr:colOff>
      <xdr:row>77</xdr:row>
      <xdr:rowOff>52636</xdr:rowOff>
    </xdr:to>
    <xdr:cxnSp macro="">
      <xdr:nvCxnSpPr>
        <xdr:cNvPr id="411" name="直線コネクタ 410"/>
        <xdr:cNvCxnSpPr/>
      </xdr:nvCxnSpPr>
      <xdr:spPr>
        <a:xfrm flipV="1">
          <a:off x="9639300" y="13002108"/>
          <a:ext cx="838200" cy="2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102384</xdr:rowOff>
    </xdr:from>
    <xdr:ext cx="534377" cy="259045"/>
    <xdr:sp macro="" textlink="">
      <xdr:nvSpPr>
        <xdr:cNvPr id="412" name="普通建設事業費 （ うち新規整備　）平均値テキスト"/>
        <xdr:cNvSpPr txBox="1"/>
      </xdr:nvSpPr>
      <xdr:spPr>
        <a:xfrm>
          <a:off x="10528300" y="131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3" name="フローチャート : 判断 412"/>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74076</xdr:rowOff>
    </xdr:from>
    <xdr:to>
      <xdr:col>14</xdr:col>
      <xdr:colOff>28575</xdr:colOff>
      <xdr:row>77</xdr:row>
      <xdr:rowOff>52636</xdr:rowOff>
    </xdr:to>
    <xdr:cxnSp macro="">
      <xdr:nvCxnSpPr>
        <xdr:cNvPr id="414" name="直線コネクタ 413"/>
        <xdr:cNvCxnSpPr/>
      </xdr:nvCxnSpPr>
      <xdr:spPr>
        <a:xfrm>
          <a:off x="8750300" y="13104276"/>
          <a:ext cx="889000" cy="15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5" name="フローチャート : 判断 414"/>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120241</xdr:rowOff>
    </xdr:from>
    <xdr:ext cx="534377" cy="259045"/>
    <xdr:sp macro="" textlink="">
      <xdr:nvSpPr>
        <xdr:cNvPr id="416" name="テキスト ボックス 415"/>
        <xdr:cNvSpPr txBox="1"/>
      </xdr:nvSpPr>
      <xdr:spPr>
        <a:xfrm>
          <a:off x="9372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7" name="フローチャート : 判断 416"/>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24719</xdr:rowOff>
    </xdr:from>
    <xdr:ext cx="534377" cy="259045"/>
    <xdr:sp macro="" textlink="">
      <xdr:nvSpPr>
        <xdr:cNvPr id="418" name="テキスト ボックス 417"/>
        <xdr:cNvSpPr txBox="1"/>
      </xdr:nvSpPr>
      <xdr:spPr>
        <a:xfrm>
          <a:off x="8483111" y="127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92558</xdr:rowOff>
    </xdr:from>
    <xdr:to>
      <xdr:col>15</xdr:col>
      <xdr:colOff>231775</xdr:colOff>
      <xdr:row>76</xdr:row>
      <xdr:rowOff>22709</xdr:rowOff>
    </xdr:to>
    <xdr:sp macro="" textlink="">
      <xdr:nvSpPr>
        <xdr:cNvPr id="424" name="円/楕円 423"/>
        <xdr:cNvSpPr/>
      </xdr:nvSpPr>
      <xdr:spPr>
        <a:xfrm>
          <a:off x="10426700" y="129513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115435</xdr:rowOff>
    </xdr:from>
    <xdr:ext cx="534377" cy="259045"/>
    <xdr:sp macro="" textlink="">
      <xdr:nvSpPr>
        <xdr:cNvPr id="425" name="普通建設事業費 （ うち新規整備　）該当値テキスト"/>
        <xdr:cNvSpPr txBox="1"/>
      </xdr:nvSpPr>
      <xdr:spPr>
        <a:xfrm>
          <a:off x="10528300" y="128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1836</xdr:rowOff>
    </xdr:from>
    <xdr:to>
      <xdr:col>14</xdr:col>
      <xdr:colOff>79375</xdr:colOff>
      <xdr:row>77</xdr:row>
      <xdr:rowOff>103436</xdr:rowOff>
    </xdr:to>
    <xdr:sp macro="" textlink="">
      <xdr:nvSpPr>
        <xdr:cNvPr id="426" name="円/楕円 425"/>
        <xdr:cNvSpPr/>
      </xdr:nvSpPr>
      <xdr:spPr>
        <a:xfrm>
          <a:off x="9588500" y="1320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94563</xdr:rowOff>
    </xdr:from>
    <xdr:ext cx="534377" cy="259045"/>
    <xdr:sp macro="" textlink="">
      <xdr:nvSpPr>
        <xdr:cNvPr id="427" name="テキスト ボックス 426"/>
        <xdr:cNvSpPr txBox="1"/>
      </xdr:nvSpPr>
      <xdr:spPr>
        <a:xfrm>
          <a:off x="9372111" y="1329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23276</xdr:rowOff>
    </xdr:from>
    <xdr:to>
      <xdr:col>12</xdr:col>
      <xdr:colOff>561975</xdr:colOff>
      <xdr:row>76</xdr:row>
      <xdr:rowOff>124876</xdr:rowOff>
    </xdr:to>
    <xdr:sp macro="" textlink="">
      <xdr:nvSpPr>
        <xdr:cNvPr id="428" name="円/楕円 427"/>
        <xdr:cNvSpPr/>
      </xdr:nvSpPr>
      <xdr:spPr>
        <a:xfrm>
          <a:off x="8699500" y="130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116003</xdr:rowOff>
    </xdr:from>
    <xdr:ext cx="534377" cy="259045"/>
    <xdr:sp macro="" textlink="">
      <xdr:nvSpPr>
        <xdr:cNvPr id="429" name="テキスト ボックス 428"/>
        <xdr:cNvSpPr txBox="1"/>
      </xdr:nvSpPr>
      <xdr:spPr>
        <a:xfrm>
          <a:off x="8483111" y="1314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3" name="直線コネクタ 452"/>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4"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5" name="直線コネクタ 454"/>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6"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7" name="直線コネクタ 456"/>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24493</xdr:rowOff>
    </xdr:from>
    <xdr:to>
      <xdr:col>15</xdr:col>
      <xdr:colOff>180975</xdr:colOff>
      <xdr:row>97</xdr:row>
      <xdr:rowOff>9330</xdr:rowOff>
    </xdr:to>
    <xdr:cxnSp macro="">
      <xdr:nvCxnSpPr>
        <xdr:cNvPr id="458" name="直線コネクタ 457"/>
        <xdr:cNvCxnSpPr/>
      </xdr:nvCxnSpPr>
      <xdr:spPr>
        <a:xfrm>
          <a:off x="9639300" y="16483693"/>
          <a:ext cx="838200" cy="15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144992</xdr:rowOff>
    </xdr:from>
    <xdr:ext cx="534377" cy="259045"/>
    <xdr:sp macro="" textlink="">
      <xdr:nvSpPr>
        <xdr:cNvPr id="459" name="普通建設事業費 （ うち更新整備　）平均値テキスト"/>
        <xdr:cNvSpPr txBox="1"/>
      </xdr:nvSpPr>
      <xdr:spPr>
        <a:xfrm>
          <a:off x="10528300" y="16432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60" name="フローチャート : 判断 459"/>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3271</xdr:rowOff>
    </xdr:from>
    <xdr:to>
      <xdr:col>14</xdr:col>
      <xdr:colOff>28575</xdr:colOff>
      <xdr:row>96</xdr:row>
      <xdr:rowOff>24493</xdr:rowOff>
    </xdr:to>
    <xdr:cxnSp macro="">
      <xdr:nvCxnSpPr>
        <xdr:cNvPr id="461" name="直線コネクタ 460"/>
        <xdr:cNvCxnSpPr/>
      </xdr:nvCxnSpPr>
      <xdr:spPr>
        <a:xfrm>
          <a:off x="8750300" y="16462471"/>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2" name="フローチャート : 判断 461"/>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116309</xdr:rowOff>
    </xdr:from>
    <xdr:ext cx="534377" cy="259045"/>
    <xdr:sp macro="" textlink="">
      <xdr:nvSpPr>
        <xdr:cNvPr id="463" name="テキスト ボックス 462"/>
        <xdr:cNvSpPr txBox="1"/>
      </xdr:nvSpPr>
      <xdr:spPr>
        <a:xfrm>
          <a:off x="9372111" y="167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4" name="フローチャート : 判断 463"/>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110417</xdr:rowOff>
    </xdr:from>
    <xdr:ext cx="534377" cy="259045"/>
    <xdr:sp macro="" textlink="">
      <xdr:nvSpPr>
        <xdr:cNvPr id="465" name="テキスト ボックス 464"/>
        <xdr:cNvSpPr txBox="1"/>
      </xdr:nvSpPr>
      <xdr:spPr>
        <a:xfrm>
          <a:off x="8483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129980</xdr:rowOff>
    </xdr:from>
    <xdr:to>
      <xdr:col>15</xdr:col>
      <xdr:colOff>231775</xdr:colOff>
      <xdr:row>97</xdr:row>
      <xdr:rowOff>60130</xdr:rowOff>
    </xdr:to>
    <xdr:sp macro="" textlink="">
      <xdr:nvSpPr>
        <xdr:cNvPr id="471" name="円/楕円 470"/>
        <xdr:cNvSpPr/>
      </xdr:nvSpPr>
      <xdr:spPr>
        <a:xfrm>
          <a:off x="10426700" y="165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108407</xdr:rowOff>
    </xdr:from>
    <xdr:ext cx="534377" cy="259045"/>
    <xdr:sp macro="" textlink="">
      <xdr:nvSpPr>
        <xdr:cNvPr id="472" name="普通建設事業費 （ うち更新整備　）該当値テキスト"/>
        <xdr:cNvSpPr txBox="1"/>
      </xdr:nvSpPr>
      <xdr:spPr>
        <a:xfrm>
          <a:off x="10528300" y="165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145143</xdr:rowOff>
    </xdr:from>
    <xdr:to>
      <xdr:col>14</xdr:col>
      <xdr:colOff>79375</xdr:colOff>
      <xdr:row>96</xdr:row>
      <xdr:rowOff>75293</xdr:rowOff>
    </xdr:to>
    <xdr:sp macro="" textlink="">
      <xdr:nvSpPr>
        <xdr:cNvPr id="473" name="円/楕円 472"/>
        <xdr:cNvSpPr/>
      </xdr:nvSpPr>
      <xdr:spPr>
        <a:xfrm>
          <a:off x="9588500" y="164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91820</xdr:rowOff>
    </xdr:from>
    <xdr:ext cx="534377" cy="259045"/>
    <xdr:sp macro="" textlink="">
      <xdr:nvSpPr>
        <xdr:cNvPr id="474" name="テキスト ボックス 473"/>
        <xdr:cNvSpPr txBox="1"/>
      </xdr:nvSpPr>
      <xdr:spPr>
        <a:xfrm>
          <a:off x="9372111" y="162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123921</xdr:rowOff>
    </xdr:from>
    <xdr:to>
      <xdr:col>12</xdr:col>
      <xdr:colOff>561975</xdr:colOff>
      <xdr:row>96</xdr:row>
      <xdr:rowOff>54071</xdr:rowOff>
    </xdr:to>
    <xdr:sp macro="" textlink="">
      <xdr:nvSpPr>
        <xdr:cNvPr id="475" name="円/楕円 474"/>
        <xdr:cNvSpPr/>
      </xdr:nvSpPr>
      <xdr:spPr>
        <a:xfrm>
          <a:off x="8699500" y="164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70598</xdr:rowOff>
    </xdr:from>
    <xdr:ext cx="534377" cy="259045"/>
    <xdr:sp macro="" textlink="">
      <xdr:nvSpPr>
        <xdr:cNvPr id="476" name="テキスト ボックス 475"/>
        <xdr:cNvSpPr txBox="1"/>
      </xdr:nvSpPr>
      <xdr:spPr>
        <a:xfrm>
          <a:off x="8483111" y="1618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6" name="テキスト ボックス 49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8" name="テキスト ボックス 49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2" name="直線コネクタ 501"/>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3"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5"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6" name="直線コネクタ 505"/>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69073</xdr:rowOff>
    </xdr:from>
    <xdr:to>
      <xdr:col>23</xdr:col>
      <xdr:colOff>517525</xdr:colOff>
      <xdr:row>38</xdr:row>
      <xdr:rowOff>100674</xdr:rowOff>
    </xdr:to>
    <xdr:cxnSp macro="">
      <xdr:nvCxnSpPr>
        <xdr:cNvPr id="507" name="直線コネクタ 506"/>
        <xdr:cNvCxnSpPr/>
      </xdr:nvCxnSpPr>
      <xdr:spPr>
        <a:xfrm>
          <a:off x="15481300" y="6412723"/>
          <a:ext cx="838200" cy="20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148828</xdr:rowOff>
    </xdr:from>
    <xdr:ext cx="469744" cy="259045"/>
    <xdr:sp macro="" textlink="">
      <xdr:nvSpPr>
        <xdr:cNvPr id="508" name="災害復旧事業費平均値テキスト"/>
        <xdr:cNvSpPr txBox="1"/>
      </xdr:nvSpPr>
      <xdr:spPr>
        <a:xfrm>
          <a:off x="16370300" y="6663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9" name="フローチャート : 判断 508"/>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69073</xdr:rowOff>
    </xdr:from>
    <xdr:to>
      <xdr:col>22</xdr:col>
      <xdr:colOff>365125</xdr:colOff>
      <xdr:row>38</xdr:row>
      <xdr:rowOff>38082</xdr:rowOff>
    </xdr:to>
    <xdr:cxnSp macro="">
      <xdr:nvCxnSpPr>
        <xdr:cNvPr id="510" name="直線コネクタ 509"/>
        <xdr:cNvCxnSpPr/>
      </xdr:nvCxnSpPr>
      <xdr:spPr>
        <a:xfrm flipV="1">
          <a:off x="14592300" y="6412723"/>
          <a:ext cx="889000" cy="14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11" name="フローチャート : 判断 510"/>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94258</xdr:rowOff>
    </xdr:from>
    <xdr:ext cx="469744" cy="259045"/>
    <xdr:sp macro="" textlink="">
      <xdr:nvSpPr>
        <xdr:cNvPr id="512" name="テキスト ボックス 511"/>
        <xdr:cNvSpPr txBox="1"/>
      </xdr:nvSpPr>
      <xdr:spPr>
        <a:xfrm>
          <a:off x="15246427"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38082</xdr:rowOff>
    </xdr:from>
    <xdr:to>
      <xdr:col>21</xdr:col>
      <xdr:colOff>161925</xdr:colOff>
      <xdr:row>39</xdr:row>
      <xdr:rowOff>68192</xdr:rowOff>
    </xdr:to>
    <xdr:cxnSp macro="">
      <xdr:nvCxnSpPr>
        <xdr:cNvPr id="513" name="直線コネクタ 512"/>
        <xdr:cNvCxnSpPr/>
      </xdr:nvCxnSpPr>
      <xdr:spPr>
        <a:xfrm flipV="1">
          <a:off x="13703300" y="6553182"/>
          <a:ext cx="889000" cy="20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4" name="フローチャート : 判断 513"/>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57552</xdr:rowOff>
    </xdr:from>
    <xdr:ext cx="469744" cy="259045"/>
    <xdr:sp macro="" textlink="">
      <xdr:nvSpPr>
        <xdr:cNvPr id="515" name="テキスト ボックス 514"/>
        <xdr:cNvSpPr txBox="1"/>
      </xdr:nvSpPr>
      <xdr:spPr>
        <a:xfrm>
          <a:off x="14357427" y="674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96429</xdr:rowOff>
    </xdr:from>
    <xdr:to>
      <xdr:col>19</xdr:col>
      <xdr:colOff>644525</xdr:colOff>
      <xdr:row>39</xdr:row>
      <xdr:rowOff>68192</xdr:rowOff>
    </xdr:to>
    <xdr:cxnSp macro="">
      <xdr:nvCxnSpPr>
        <xdr:cNvPr id="516" name="直線コネクタ 515"/>
        <xdr:cNvCxnSpPr/>
      </xdr:nvCxnSpPr>
      <xdr:spPr>
        <a:xfrm>
          <a:off x="12814300" y="6611529"/>
          <a:ext cx="889000" cy="1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7" name="フローチャート : 判断 516"/>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8" name="テキスト ボックス 517"/>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9" name="フローチャート : 判断 518"/>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45838</xdr:rowOff>
    </xdr:from>
    <xdr:ext cx="469744" cy="259045"/>
    <xdr:sp macro="" textlink="">
      <xdr:nvSpPr>
        <xdr:cNvPr id="520" name="テキスト ボックス 519"/>
        <xdr:cNvSpPr txBox="1"/>
      </xdr:nvSpPr>
      <xdr:spPr>
        <a:xfrm>
          <a:off x="12579427" y="673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49874</xdr:rowOff>
    </xdr:from>
    <xdr:to>
      <xdr:col>23</xdr:col>
      <xdr:colOff>568325</xdr:colOff>
      <xdr:row>38</xdr:row>
      <xdr:rowOff>151474</xdr:rowOff>
    </xdr:to>
    <xdr:sp macro="" textlink="">
      <xdr:nvSpPr>
        <xdr:cNvPr id="526" name="円/楕円 525"/>
        <xdr:cNvSpPr/>
      </xdr:nvSpPr>
      <xdr:spPr>
        <a:xfrm>
          <a:off x="16268700" y="656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72752</xdr:rowOff>
    </xdr:from>
    <xdr:ext cx="534377" cy="259045"/>
    <xdr:sp macro="" textlink="">
      <xdr:nvSpPr>
        <xdr:cNvPr id="527" name="災害復旧事業費該当値テキスト"/>
        <xdr:cNvSpPr txBox="1"/>
      </xdr:nvSpPr>
      <xdr:spPr>
        <a:xfrm>
          <a:off x="16370300" y="64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18273</xdr:rowOff>
    </xdr:from>
    <xdr:to>
      <xdr:col>22</xdr:col>
      <xdr:colOff>415925</xdr:colOff>
      <xdr:row>37</xdr:row>
      <xdr:rowOff>119873</xdr:rowOff>
    </xdr:to>
    <xdr:sp macro="" textlink="">
      <xdr:nvSpPr>
        <xdr:cNvPr id="528" name="円/楕円 527"/>
        <xdr:cNvSpPr/>
      </xdr:nvSpPr>
      <xdr:spPr>
        <a:xfrm>
          <a:off x="15430500" y="63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136400</xdr:rowOff>
    </xdr:from>
    <xdr:ext cx="534377" cy="259045"/>
    <xdr:sp macro="" textlink="">
      <xdr:nvSpPr>
        <xdr:cNvPr id="529" name="テキスト ボックス 528"/>
        <xdr:cNvSpPr txBox="1"/>
      </xdr:nvSpPr>
      <xdr:spPr>
        <a:xfrm>
          <a:off x="15214111" y="61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158732</xdr:rowOff>
    </xdr:from>
    <xdr:to>
      <xdr:col>21</xdr:col>
      <xdr:colOff>212725</xdr:colOff>
      <xdr:row>38</xdr:row>
      <xdr:rowOff>88881</xdr:rowOff>
    </xdr:to>
    <xdr:sp macro="" textlink="">
      <xdr:nvSpPr>
        <xdr:cNvPr id="530" name="円/楕円 529"/>
        <xdr:cNvSpPr/>
      </xdr:nvSpPr>
      <xdr:spPr>
        <a:xfrm>
          <a:off x="14541500" y="650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105409</xdr:rowOff>
    </xdr:from>
    <xdr:ext cx="534377" cy="259045"/>
    <xdr:sp macro="" textlink="">
      <xdr:nvSpPr>
        <xdr:cNvPr id="531" name="テキスト ボックス 530"/>
        <xdr:cNvSpPr txBox="1"/>
      </xdr:nvSpPr>
      <xdr:spPr>
        <a:xfrm>
          <a:off x="14325111" y="62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17392</xdr:rowOff>
    </xdr:from>
    <xdr:to>
      <xdr:col>20</xdr:col>
      <xdr:colOff>9525</xdr:colOff>
      <xdr:row>39</xdr:row>
      <xdr:rowOff>118992</xdr:rowOff>
    </xdr:to>
    <xdr:sp macro="" textlink="">
      <xdr:nvSpPr>
        <xdr:cNvPr id="532" name="円/楕円 531"/>
        <xdr:cNvSpPr/>
      </xdr:nvSpPr>
      <xdr:spPr>
        <a:xfrm>
          <a:off x="13652500" y="67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110119</xdr:rowOff>
    </xdr:from>
    <xdr:ext cx="469744" cy="259045"/>
    <xdr:sp macro="" textlink="">
      <xdr:nvSpPr>
        <xdr:cNvPr id="533" name="テキスト ボックス 532"/>
        <xdr:cNvSpPr txBox="1"/>
      </xdr:nvSpPr>
      <xdr:spPr>
        <a:xfrm>
          <a:off x="13468427" y="679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45629</xdr:rowOff>
    </xdr:from>
    <xdr:to>
      <xdr:col>18</xdr:col>
      <xdr:colOff>492125</xdr:colOff>
      <xdr:row>38</xdr:row>
      <xdr:rowOff>147229</xdr:rowOff>
    </xdr:to>
    <xdr:sp macro="" textlink="">
      <xdr:nvSpPr>
        <xdr:cNvPr id="534" name="円/楕円 533"/>
        <xdr:cNvSpPr/>
      </xdr:nvSpPr>
      <xdr:spPr>
        <a:xfrm>
          <a:off x="12763500" y="65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163756</xdr:rowOff>
    </xdr:from>
    <xdr:ext cx="534377" cy="259045"/>
    <xdr:sp macro="" textlink="">
      <xdr:nvSpPr>
        <xdr:cNvPr id="535" name="テキスト ボックス 534"/>
        <xdr:cNvSpPr txBox="1"/>
      </xdr:nvSpPr>
      <xdr:spPr>
        <a:xfrm>
          <a:off x="12547111" y="633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フローチャート :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0" name="フローチャート :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1" name="テキスト ボックス 56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3" name="フローチャート :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4" name="テキスト ボックス 56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6" name="フローチャート :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7" name="テキスト ボックス 56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フローチャート :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9" name="テキスト ボックス 56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5" name="円/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7" name="円/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8" name="テキスト ボックス 57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9" name="円/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0" name="テキスト ボックス 57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1" name="円/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2" name="テキスト ボックス 58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3" name="円/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4" name="テキスト ボックス 58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6" name="テキスト ボックス 59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8" name="テキスト ボックス 59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0" name="テキスト ボックス 59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2" name="テキスト ボックス 60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4" name="テキスト ボックス 60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6" name="テキスト ボックス 60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10" name="直線コネクタ 609"/>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11"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2" name="直線コネクタ 611"/>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3"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4" name="直線コネクタ 613"/>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29656</xdr:rowOff>
    </xdr:from>
    <xdr:to>
      <xdr:col>23</xdr:col>
      <xdr:colOff>517525</xdr:colOff>
      <xdr:row>71</xdr:row>
      <xdr:rowOff>120672</xdr:rowOff>
    </xdr:to>
    <xdr:cxnSp macro="">
      <xdr:nvCxnSpPr>
        <xdr:cNvPr id="615" name="直線コネクタ 614"/>
        <xdr:cNvCxnSpPr/>
      </xdr:nvCxnSpPr>
      <xdr:spPr>
        <a:xfrm flipV="1">
          <a:off x="15481300" y="12202606"/>
          <a:ext cx="8382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50878</xdr:rowOff>
    </xdr:from>
    <xdr:ext cx="534377" cy="259045"/>
    <xdr:sp macro="" textlink="">
      <xdr:nvSpPr>
        <xdr:cNvPr id="616" name="公債費平均値テキスト"/>
        <xdr:cNvSpPr txBox="1"/>
      </xdr:nvSpPr>
      <xdr:spPr>
        <a:xfrm>
          <a:off x="16370300" y="12738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7" name="フローチャート : 判断 616"/>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69084</xdr:rowOff>
    </xdr:from>
    <xdr:to>
      <xdr:col>22</xdr:col>
      <xdr:colOff>365125</xdr:colOff>
      <xdr:row>71</xdr:row>
      <xdr:rowOff>120672</xdr:rowOff>
    </xdr:to>
    <xdr:cxnSp macro="">
      <xdr:nvCxnSpPr>
        <xdr:cNvPr id="618" name="直線コネクタ 617"/>
        <xdr:cNvCxnSpPr/>
      </xdr:nvCxnSpPr>
      <xdr:spPr>
        <a:xfrm>
          <a:off x="14592300" y="12242034"/>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9" name="フローチャート : 判断 618"/>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127623</xdr:rowOff>
    </xdr:from>
    <xdr:ext cx="534377" cy="259045"/>
    <xdr:sp macro="" textlink="">
      <xdr:nvSpPr>
        <xdr:cNvPr id="620" name="テキスト ボックス 619"/>
        <xdr:cNvSpPr txBox="1"/>
      </xdr:nvSpPr>
      <xdr:spPr>
        <a:xfrm>
          <a:off x="15214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5044</xdr:rowOff>
    </xdr:from>
    <xdr:to>
      <xdr:col>21</xdr:col>
      <xdr:colOff>161925</xdr:colOff>
      <xdr:row>71</xdr:row>
      <xdr:rowOff>69084</xdr:rowOff>
    </xdr:to>
    <xdr:cxnSp macro="">
      <xdr:nvCxnSpPr>
        <xdr:cNvPr id="621" name="直線コネクタ 620"/>
        <xdr:cNvCxnSpPr/>
      </xdr:nvCxnSpPr>
      <xdr:spPr>
        <a:xfrm>
          <a:off x="13703300" y="12177994"/>
          <a:ext cx="889000" cy="6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2" name="フローチャート : 判断 621"/>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112023</xdr:rowOff>
    </xdr:from>
    <xdr:ext cx="534377" cy="259045"/>
    <xdr:sp macro="" textlink="">
      <xdr:nvSpPr>
        <xdr:cNvPr id="623" name="テキスト ボックス 622"/>
        <xdr:cNvSpPr txBox="1"/>
      </xdr:nvSpPr>
      <xdr:spPr>
        <a:xfrm>
          <a:off x="14325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5044</xdr:rowOff>
    </xdr:from>
    <xdr:to>
      <xdr:col>19</xdr:col>
      <xdr:colOff>644525</xdr:colOff>
      <xdr:row>72</xdr:row>
      <xdr:rowOff>42894</xdr:rowOff>
    </xdr:to>
    <xdr:cxnSp macro="">
      <xdr:nvCxnSpPr>
        <xdr:cNvPr id="624" name="直線コネクタ 623"/>
        <xdr:cNvCxnSpPr/>
      </xdr:nvCxnSpPr>
      <xdr:spPr>
        <a:xfrm flipV="1">
          <a:off x="12814300" y="12177994"/>
          <a:ext cx="889000" cy="20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5" name="フローチャート : 判断 624"/>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95510</xdr:rowOff>
    </xdr:from>
    <xdr:ext cx="534377" cy="259045"/>
    <xdr:sp macro="" textlink="">
      <xdr:nvSpPr>
        <xdr:cNvPr id="626" name="テキスト ボックス 625"/>
        <xdr:cNvSpPr txBox="1"/>
      </xdr:nvSpPr>
      <xdr:spPr>
        <a:xfrm>
          <a:off x="13436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7" name="フローチャート : 判断 626"/>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92451</xdr:rowOff>
    </xdr:from>
    <xdr:ext cx="534377" cy="259045"/>
    <xdr:sp macro="" textlink="">
      <xdr:nvSpPr>
        <xdr:cNvPr id="628" name="テキスト ボックス 627"/>
        <xdr:cNvSpPr txBox="1"/>
      </xdr:nvSpPr>
      <xdr:spPr>
        <a:xfrm>
          <a:off x="12547111" y="1277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150306</xdr:rowOff>
    </xdr:from>
    <xdr:to>
      <xdr:col>23</xdr:col>
      <xdr:colOff>568325</xdr:colOff>
      <xdr:row>71</xdr:row>
      <xdr:rowOff>80456</xdr:rowOff>
    </xdr:to>
    <xdr:sp macro="" textlink="">
      <xdr:nvSpPr>
        <xdr:cNvPr id="634" name="円/楕円 633"/>
        <xdr:cNvSpPr/>
      </xdr:nvSpPr>
      <xdr:spPr>
        <a:xfrm>
          <a:off x="16268700" y="121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103333</xdr:rowOff>
    </xdr:from>
    <xdr:ext cx="599010" cy="259045"/>
    <xdr:sp macro="" textlink="">
      <xdr:nvSpPr>
        <xdr:cNvPr id="635" name="公債費該当値テキスト"/>
        <xdr:cNvSpPr txBox="1"/>
      </xdr:nvSpPr>
      <xdr:spPr>
        <a:xfrm>
          <a:off x="16370300" y="1210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132,359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69872</xdr:rowOff>
    </xdr:from>
    <xdr:to>
      <xdr:col>22</xdr:col>
      <xdr:colOff>415925</xdr:colOff>
      <xdr:row>72</xdr:row>
      <xdr:rowOff>22</xdr:rowOff>
    </xdr:to>
    <xdr:sp macro="" textlink="">
      <xdr:nvSpPr>
        <xdr:cNvPr id="636" name="円/楕円 635"/>
        <xdr:cNvSpPr/>
      </xdr:nvSpPr>
      <xdr:spPr>
        <a:xfrm>
          <a:off x="15430500" y="1224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16549</xdr:rowOff>
    </xdr:from>
    <xdr:ext cx="599010" cy="259045"/>
    <xdr:sp macro="" textlink="">
      <xdr:nvSpPr>
        <xdr:cNvPr id="637" name="テキスト ボックス 636"/>
        <xdr:cNvSpPr txBox="1"/>
      </xdr:nvSpPr>
      <xdr:spPr>
        <a:xfrm>
          <a:off x="15181794" y="1201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123,998</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18284</xdr:rowOff>
    </xdr:from>
    <xdr:to>
      <xdr:col>21</xdr:col>
      <xdr:colOff>212725</xdr:colOff>
      <xdr:row>71</xdr:row>
      <xdr:rowOff>119884</xdr:rowOff>
    </xdr:to>
    <xdr:sp macro="" textlink="">
      <xdr:nvSpPr>
        <xdr:cNvPr id="638" name="円/楕円 637"/>
        <xdr:cNvSpPr/>
      </xdr:nvSpPr>
      <xdr:spPr>
        <a:xfrm>
          <a:off x="14541500" y="1219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136411</xdr:rowOff>
    </xdr:from>
    <xdr:ext cx="599010" cy="259045"/>
    <xdr:sp macro="" textlink="">
      <xdr:nvSpPr>
        <xdr:cNvPr id="639" name="テキスト ボックス 638"/>
        <xdr:cNvSpPr txBox="1"/>
      </xdr:nvSpPr>
      <xdr:spPr>
        <a:xfrm>
          <a:off x="14292794" y="1196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128,737</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125694</xdr:rowOff>
    </xdr:from>
    <xdr:to>
      <xdr:col>20</xdr:col>
      <xdr:colOff>9525</xdr:colOff>
      <xdr:row>71</xdr:row>
      <xdr:rowOff>55844</xdr:rowOff>
    </xdr:to>
    <xdr:sp macro="" textlink="">
      <xdr:nvSpPr>
        <xdr:cNvPr id="640" name="円/楕円 639"/>
        <xdr:cNvSpPr/>
      </xdr:nvSpPr>
      <xdr:spPr>
        <a:xfrm>
          <a:off x="13652500" y="121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72371</xdr:rowOff>
    </xdr:from>
    <xdr:ext cx="599010" cy="259045"/>
    <xdr:sp macro="" textlink="">
      <xdr:nvSpPr>
        <xdr:cNvPr id="641" name="テキスト ボックス 640"/>
        <xdr:cNvSpPr txBox="1"/>
      </xdr:nvSpPr>
      <xdr:spPr>
        <a:xfrm>
          <a:off x="13403794" y="1190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134,620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163544</xdr:rowOff>
    </xdr:from>
    <xdr:to>
      <xdr:col>18</xdr:col>
      <xdr:colOff>492125</xdr:colOff>
      <xdr:row>72</xdr:row>
      <xdr:rowOff>93694</xdr:rowOff>
    </xdr:to>
    <xdr:sp macro="" textlink="">
      <xdr:nvSpPr>
        <xdr:cNvPr id="642" name="円/楕円 641"/>
        <xdr:cNvSpPr/>
      </xdr:nvSpPr>
      <xdr:spPr>
        <a:xfrm>
          <a:off x="12763500" y="123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110221</xdr:rowOff>
    </xdr:from>
    <xdr:ext cx="599010" cy="259045"/>
    <xdr:sp macro="" textlink="">
      <xdr:nvSpPr>
        <xdr:cNvPr id="643" name="テキスト ボックス 642"/>
        <xdr:cNvSpPr txBox="1"/>
      </xdr:nvSpPr>
      <xdr:spPr>
        <a:xfrm>
          <a:off x="12514794" y="1211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5" name="テキスト ボックス 66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9" name="直線コネクタ 668"/>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70" name="積立金最小値テキスト"/>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71" name="直線コネクタ 670"/>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2" name="積立金最大値テキスト"/>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3" name="直線コネクタ 672"/>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138215</xdr:rowOff>
    </xdr:from>
    <xdr:to>
      <xdr:col>23</xdr:col>
      <xdr:colOff>517525</xdr:colOff>
      <xdr:row>92</xdr:row>
      <xdr:rowOff>130997</xdr:rowOff>
    </xdr:to>
    <xdr:cxnSp macro="">
      <xdr:nvCxnSpPr>
        <xdr:cNvPr id="674" name="直線コネクタ 673"/>
        <xdr:cNvCxnSpPr/>
      </xdr:nvCxnSpPr>
      <xdr:spPr>
        <a:xfrm flipV="1">
          <a:off x="15481300" y="15568715"/>
          <a:ext cx="838200" cy="33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5278</xdr:rowOff>
    </xdr:from>
    <xdr:ext cx="534377" cy="259045"/>
    <xdr:sp macro="" textlink="">
      <xdr:nvSpPr>
        <xdr:cNvPr id="675" name="積立金平均値テキスト"/>
        <xdr:cNvSpPr txBox="1"/>
      </xdr:nvSpPr>
      <xdr:spPr>
        <a:xfrm>
          <a:off x="16370300" y="1646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6" name="フローチャート : 判断 675"/>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130997</xdr:rowOff>
    </xdr:from>
    <xdr:to>
      <xdr:col>22</xdr:col>
      <xdr:colOff>365125</xdr:colOff>
      <xdr:row>97</xdr:row>
      <xdr:rowOff>150656</xdr:rowOff>
    </xdr:to>
    <xdr:cxnSp macro="">
      <xdr:nvCxnSpPr>
        <xdr:cNvPr id="677" name="直線コネクタ 676"/>
        <xdr:cNvCxnSpPr/>
      </xdr:nvCxnSpPr>
      <xdr:spPr>
        <a:xfrm flipV="1">
          <a:off x="14592300" y="15904397"/>
          <a:ext cx="889000" cy="87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8" name="フローチャート : 判断 677"/>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148055</xdr:rowOff>
    </xdr:from>
    <xdr:ext cx="534377" cy="259045"/>
    <xdr:sp macro="" textlink="">
      <xdr:nvSpPr>
        <xdr:cNvPr id="679" name="テキスト ボックス 678"/>
        <xdr:cNvSpPr txBox="1"/>
      </xdr:nvSpPr>
      <xdr:spPr>
        <a:xfrm>
          <a:off x="15214111" y="166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110765</xdr:rowOff>
    </xdr:from>
    <xdr:to>
      <xdr:col>21</xdr:col>
      <xdr:colOff>161925</xdr:colOff>
      <xdr:row>97</xdr:row>
      <xdr:rowOff>150656</xdr:rowOff>
    </xdr:to>
    <xdr:cxnSp macro="">
      <xdr:nvCxnSpPr>
        <xdr:cNvPr id="680" name="直線コネクタ 679"/>
        <xdr:cNvCxnSpPr/>
      </xdr:nvCxnSpPr>
      <xdr:spPr>
        <a:xfrm>
          <a:off x="13703300" y="16227065"/>
          <a:ext cx="889000" cy="5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81" name="フローチャート : 判断 680"/>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95797</xdr:rowOff>
    </xdr:from>
    <xdr:ext cx="534377" cy="259045"/>
    <xdr:sp macro="" textlink="">
      <xdr:nvSpPr>
        <xdr:cNvPr id="682" name="テキスト ボックス 681"/>
        <xdr:cNvSpPr txBox="1"/>
      </xdr:nvSpPr>
      <xdr:spPr>
        <a:xfrm>
          <a:off x="14325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110765</xdr:rowOff>
    </xdr:from>
    <xdr:to>
      <xdr:col>19</xdr:col>
      <xdr:colOff>644525</xdr:colOff>
      <xdr:row>96</xdr:row>
      <xdr:rowOff>77586</xdr:rowOff>
    </xdr:to>
    <xdr:cxnSp macro="">
      <xdr:nvCxnSpPr>
        <xdr:cNvPr id="683" name="直線コネクタ 682"/>
        <xdr:cNvCxnSpPr/>
      </xdr:nvCxnSpPr>
      <xdr:spPr>
        <a:xfrm flipV="1">
          <a:off x="12814300" y="16227065"/>
          <a:ext cx="889000" cy="30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4" name="フローチャート : 判断 683"/>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135335</xdr:rowOff>
    </xdr:from>
    <xdr:ext cx="534377" cy="259045"/>
    <xdr:sp macro="" textlink="">
      <xdr:nvSpPr>
        <xdr:cNvPr id="685" name="テキスト ボックス 684"/>
        <xdr:cNvSpPr txBox="1"/>
      </xdr:nvSpPr>
      <xdr:spPr>
        <a:xfrm>
          <a:off x="13436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6" name="フローチャート : 判断 685"/>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28726</xdr:rowOff>
    </xdr:from>
    <xdr:ext cx="534377" cy="259045"/>
    <xdr:sp macro="" textlink="">
      <xdr:nvSpPr>
        <xdr:cNvPr id="687" name="テキスト ボックス 686"/>
        <xdr:cNvSpPr txBox="1"/>
      </xdr:nvSpPr>
      <xdr:spPr>
        <a:xfrm>
          <a:off x="12547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87415</xdr:rowOff>
    </xdr:from>
    <xdr:to>
      <xdr:col>23</xdr:col>
      <xdr:colOff>568325</xdr:colOff>
      <xdr:row>91</xdr:row>
      <xdr:rowOff>17565</xdr:rowOff>
    </xdr:to>
    <xdr:sp macro="" textlink="">
      <xdr:nvSpPr>
        <xdr:cNvPr id="693" name="円/楕円 692"/>
        <xdr:cNvSpPr/>
      </xdr:nvSpPr>
      <xdr:spPr>
        <a:xfrm>
          <a:off x="16268700" y="1551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40442</xdr:rowOff>
    </xdr:from>
    <xdr:ext cx="534377" cy="259045"/>
    <xdr:sp macro="" textlink="">
      <xdr:nvSpPr>
        <xdr:cNvPr id="694" name="積立金該当値テキスト"/>
        <xdr:cNvSpPr txBox="1"/>
      </xdr:nvSpPr>
      <xdr:spPr>
        <a:xfrm>
          <a:off x="16370300" y="1547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92,091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80197</xdr:rowOff>
    </xdr:from>
    <xdr:to>
      <xdr:col>22</xdr:col>
      <xdr:colOff>415925</xdr:colOff>
      <xdr:row>93</xdr:row>
      <xdr:rowOff>10347</xdr:rowOff>
    </xdr:to>
    <xdr:sp macro="" textlink="">
      <xdr:nvSpPr>
        <xdr:cNvPr id="695" name="円/楕円 694"/>
        <xdr:cNvSpPr/>
      </xdr:nvSpPr>
      <xdr:spPr>
        <a:xfrm>
          <a:off x="15430500" y="158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26874</xdr:rowOff>
    </xdr:from>
    <xdr:ext cx="534377" cy="259045"/>
    <xdr:sp macro="" textlink="">
      <xdr:nvSpPr>
        <xdr:cNvPr id="696" name="テキスト ボックス 695"/>
        <xdr:cNvSpPr txBox="1"/>
      </xdr:nvSpPr>
      <xdr:spPr>
        <a:xfrm>
          <a:off x="15214111" y="156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99856</xdr:rowOff>
    </xdr:from>
    <xdr:to>
      <xdr:col>21</xdr:col>
      <xdr:colOff>212725</xdr:colOff>
      <xdr:row>98</xdr:row>
      <xdr:rowOff>30006</xdr:rowOff>
    </xdr:to>
    <xdr:sp macro="" textlink="">
      <xdr:nvSpPr>
        <xdr:cNvPr id="697" name="円/楕円 696"/>
        <xdr:cNvSpPr/>
      </xdr:nvSpPr>
      <xdr:spPr>
        <a:xfrm>
          <a:off x="14541500" y="167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21133</xdr:rowOff>
    </xdr:from>
    <xdr:ext cx="534377" cy="259045"/>
    <xdr:sp macro="" textlink="">
      <xdr:nvSpPr>
        <xdr:cNvPr id="698" name="テキスト ボックス 697"/>
        <xdr:cNvSpPr txBox="1"/>
      </xdr:nvSpPr>
      <xdr:spPr>
        <a:xfrm>
          <a:off x="14325111" y="1682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59965</xdr:rowOff>
    </xdr:from>
    <xdr:to>
      <xdr:col>20</xdr:col>
      <xdr:colOff>9525</xdr:colOff>
      <xdr:row>94</xdr:row>
      <xdr:rowOff>161565</xdr:rowOff>
    </xdr:to>
    <xdr:sp macro="" textlink="">
      <xdr:nvSpPr>
        <xdr:cNvPr id="699" name="円/楕円 698"/>
        <xdr:cNvSpPr/>
      </xdr:nvSpPr>
      <xdr:spPr>
        <a:xfrm>
          <a:off x="13652500" y="1617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6642</xdr:rowOff>
    </xdr:from>
    <xdr:ext cx="534377" cy="259045"/>
    <xdr:sp macro="" textlink="">
      <xdr:nvSpPr>
        <xdr:cNvPr id="700" name="テキスト ボックス 699"/>
        <xdr:cNvSpPr txBox="1"/>
      </xdr:nvSpPr>
      <xdr:spPr>
        <a:xfrm>
          <a:off x="13436111" y="159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26786</xdr:rowOff>
    </xdr:from>
    <xdr:to>
      <xdr:col>18</xdr:col>
      <xdr:colOff>492125</xdr:colOff>
      <xdr:row>96</xdr:row>
      <xdr:rowOff>128386</xdr:rowOff>
    </xdr:to>
    <xdr:sp macro="" textlink="">
      <xdr:nvSpPr>
        <xdr:cNvPr id="701" name="円/楕円 700"/>
        <xdr:cNvSpPr/>
      </xdr:nvSpPr>
      <xdr:spPr>
        <a:xfrm>
          <a:off x="127635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144913</xdr:rowOff>
    </xdr:from>
    <xdr:ext cx="534377" cy="259045"/>
    <xdr:sp macro="" textlink="">
      <xdr:nvSpPr>
        <xdr:cNvPr id="702" name="テキスト ボックス 701"/>
        <xdr:cNvSpPr txBox="1"/>
      </xdr:nvSpPr>
      <xdr:spPr>
        <a:xfrm>
          <a:off x="12547111" y="162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8" name="直線コネクタ 727"/>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31"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2" name="直線コネクタ 731"/>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93762</xdr:rowOff>
    </xdr:from>
    <xdr:to>
      <xdr:col>32</xdr:col>
      <xdr:colOff>187325</xdr:colOff>
      <xdr:row>39</xdr:row>
      <xdr:rowOff>94524</xdr:rowOff>
    </xdr:to>
    <xdr:cxnSp macro="">
      <xdr:nvCxnSpPr>
        <xdr:cNvPr id="733" name="直線コネクタ 732"/>
        <xdr:cNvCxnSpPr/>
      </xdr:nvCxnSpPr>
      <xdr:spPr>
        <a:xfrm>
          <a:off x="21323300" y="678031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166859</xdr:rowOff>
    </xdr:from>
    <xdr:ext cx="469744" cy="259045"/>
    <xdr:sp macro="" textlink="">
      <xdr:nvSpPr>
        <xdr:cNvPr id="734" name="投資及び出資金平均値テキスト"/>
        <xdr:cNvSpPr txBox="1"/>
      </xdr:nvSpPr>
      <xdr:spPr>
        <a:xfrm>
          <a:off x="22212300" y="633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5" name="フローチャート : 判断 734"/>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93762</xdr:rowOff>
    </xdr:from>
    <xdr:to>
      <xdr:col>31</xdr:col>
      <xdr:colOff>34925</xdr:colOff>
      <xdr:row>39</xdr:row>
      <xdr:rowOff>94851</xdr:rowOff>
    </xdr:to>
    <xdr:cxnSp macro="">
      <xdr:nvCxnSpPr>
        <xdr:cNvPr id="736" name="直線コネクタ 735"/>
        <xdr:cNvCxnSpPr/>
      </xdr:nvCxnSpPr>
      <xdr:spPr>
        <a:xfrm flipV="1">
          <a:off x="20434300" y="678031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7" name="フローチャート : 判断 736"/>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118091</xdr:rowOff>
    </xdr:from>
    <xdr:ext cx="469744" cy="259045"/>
    <xdr:sp macro="" textlink="">
      <xdr:nvSpPr>
        <xdr:cNvPr id="738" name="テキスト ボックス 737"/>
        <xdr:cNvSpPr txBox="1"/>
      </xdr:nvSpPr>
      <xdr:spPr>
        <a:xfrm>
          <a:off x="21088427"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85598</xdr:rowOff>
    </xdr:from>
    <xdr:to>
      <xdr:col>29</xdr:col>
      <xdr:colOff>517525</xdr:colOff>
      <xdr:row>39</xdr:row>
      <xdr:rowOff>94851</xdr:rowOff>
    </xdr:to>
    <xdr:cxnSp macro="">
      <xdr:nvCxnSpPr>
        <xdr:cNvPr id="739" name="直線コネクタ 738"/>
        <xdr:cNvCxnSpPr/>
      </xdr:nvCxnSpPr>
      <xdr:spPr>
        <a:xfrm>
          <a:off x="19545300" y="6772148"/>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40" name="フローチャート : 判断 739"/>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142801</xdr:rowOff>
    </xdr:from>
    <xdr:ext cx="469744" cy="259045"/>
    <xdr:sp macro="" textlink="">
      <xdr:nvSpPr>
        <xdr:cNvPr id="741" name="テキスト ボックス 740"/>
        <xdr:cNvSpPr txBox="1"/>
      </xdr:nvSpPr>
      <xdr:spPr>
        <a:xfrm>
          <a:off x="201994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68943</xdr:rowOff>
    </xdr:from>
    <xdr:to>
      <xdr:col>28</xdr:col>
      <xdr:colOff>314325</xdr:colOff>
      <xdr:row>39</xdr:row>
      <xdr:rowOff>85598</xdr:rowOff>
    </xdr:to>
    <xdr:cxnSp macro="">
      <xdr:nvCxnSpPr>
        <xdr:cNvPr id="742" name="直線コネクタ 741"/>
        <xdr:cNvCxnSpPr/>
      </xdr:nvCxnSpPr>
      <xdr:spPr>
        <a:xfrm>
          <a:off x="18656300" y="675549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3" name="フローチャート : 判断 742"/>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77596</xdr:rowOff>
    </xdr:from>
    <xdr:ext cx="469744" cy="259045"/>
    <xdr:sp macro="" textlink="">
      <xdr:nvSpPr>
        <xdr:cNvPr id="744" name="テキスト ボックス 743"/>
        <xdr:cNvSpPr txBox="1"/>
      </xdr:nvSpPr>
      <xdr:spPr>
        <a:xfrm>
          <a:off x="19310427" y="624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5" name="フローチャート : 判断 744"/>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87284</xdr:rowOff>
    </xdr:from>
    <xdr:ext cx="469744" cy="259045"/>
    <xdr:sp macro="" textlink="">
      <xdr:nvSpPr>
        <xdr:cNvPr id="746" name="テキスト ボックス 745"/>
        <xdr:cNvSpPr txBox="1"/>
      </xdr:nvSpPr>
      <xdr:spPr>
        <a:xfrm>
          <a:off x="18421427" y="62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43724</xdr:rowOff>
    </xdr:from>
    <xdr:to>
      <xdr:col>32</xdr:col>
      <xdr:colOff>238125</xdr:colOff>
      <xdr:row>39</xdr:row>
      <xdr:rowOff>145324</xdr:rowOff>
    </xdr:to>
    <xdr:sp macro="" textlink="">
      <xdr:nvSpPr>
        <xdr:cNvPr id="752" name="円/楕円 751"/>
        <xdr:cNvSpPr/>
      </xdr:nvSpPr>
      <xdr:spPr>
        <a:xfrm>
          <a:off x="22110700" y="67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130101</xdr:rowOff>
    </xdr:from>
    <xdr:ext cx="313932" cy="259045"/>
    <xdr:sp macro="" textlink="">
      <xdr:nvSpPr>
        <xdr:cNvPr id="753" name="投資及び出資金該当値テキスト"/>
        <xdr:cNvSpPr txBox="1"/>
      </xdr:nvSpPr>
      <xdr:spPr>
        <a:xfrm>
          <a:off x="22212300" y="664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42962</xdr:rowOff>
    </xdr:from>
    <xdr:to>
      <xdr:col>31</xdr:col>
      <xdr:colOff>85725</xdr:colOff>
      <xdr:row>39</xdr:row>
      <xdr:rowOff>144562</xdr:rowOff>
    </xdr:to>
    <xdr:sp macro="" textlink="">
      <xdr:nvSpPr>
        <xdr:cNvPr id="754" name="円/楕円 753"/>
        <xdr:cNvSpPr/>
      </xdr:nvSpPr>
      <xdr:spPr>
        <a:xfrm>
          <a:off x="21272500" y="67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135689</xdr:rowOff>
    </xdr:from>
    <xdr:ext cx="313932" cy="259045"/>
    <xdr:sp macro="" textlink="">
      <xdr:nvSpPr>
        <xdr:cNvPr id="755" name="テキスト ボックス 754"/>
        <xdr:cNvSpPr txBox="1"/>
      </xdr:nvSpPr>
      <xdr:spPr>
        <a:xfrm>
          <a:off x="21166333" y="682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44051</xdr:rowOff>
    </xdr:from>
    <xdr:to>
      <xdr:col>29</xdr:col>
      <xdr:colOff>568325</xdr:colOff>
      <xdr:row>39</xdr:row>
      <xdr:rowOff>145651</xdr:rowOff>
    </xdr:to>
    <xdr:sp macro="" textlink="">
      <xdr:nvSpPr>
        <xdr:cNvPr id="756" name="円/楕円 755"/>
        <xdr:cNvSpPr/>
      </xdr:nvSpPr>
      <xdr:spPr>
        <a:xfrm>
          <a:off x="20383500" y="6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136778</xdr:rowOff>
    </xdr:from>
    <xdr:ext cx="313932" cy="259045"/>
    <xdr:sp macro="" textlink="">
      <xdr:nvSpPr>
        <xdr:cNvPr id="757" name="テキスト ボックス 756"/>
        <xdr:cNvSpPr txBox="1"/>
      </xdr:nvSpPr>
      <xdr:spPr>
        <a:xfrm>
          <a:off x="20277333" y="6823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34798</xdr:rowOff>
    </xdr:from>
    <xdr:to>
      <xdr:col>28</xdr:col>
      <xdr:colOff>365125</xdr:colOff>
      <xdr:row>39</xdr:row>
      <xdr:rowOff>136398</xdr:rowOff>
    </xdr:to>
    <xdr:sp macro="" textlink="">
      <xdr:nvSpPr>
        <xdr:cNvPr id="758" name="円/楕円 757"/>
        <xdr:cNvSpPr/>
      </xdr:nvSpPr>
      <xdr:spPr>
        <a:xfrm>
          <a:off x="19494500" y="67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127525</xdr:rowOff>
    </xdr:from>
    <xdr:ext cx="378565" cy="259045"/>
    <xdr:sp macro="" textlink="">
      <xdr:nvSpPr>
        <xdr:cNvPr id="759" name="テキスト ボックス 758"/>
        <xdr:cNvSpPr txBox="1"/>
      </xdr:nvSpPr>
      <xdr:spPr>
        <a:xfrm>
          <a:off x="19356017" y="681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18143</xdr:rowOff>
    </xdr:from>
    <xdr:to>
      <xdr:col>27</xdr:col>
      <xdr:colOff>161925</xdr:colOff>
      <xdr:row>39</xdr:row>
      <xdr:rowOff>119743</xdr:rowOff>
    </xdr:to>
    <xdr:sp macro="" textlink="">
      <xdr:nvSpPr>
        <xdr:cNvPr id="760" name="円/楕円 759"/>
        <xdr:cNvSpPr/>
      </xdr:nvSpPr>
      <xdr:spPr>
        <a:xfrm>
          <a:off x="18605500" y="67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110870</xdr:rowOff>
    </xdr:from>
    <xdr:ext cx="378565" cy="259045"/>
    <xdr:sp macro="" textlink="">
      <xdr:nvSpPr>
        <xdr:cNvPr id="761" name="テキスト ボックス 760"/>
        <xdr:cNvSpPr txBox="1"/>
      </xdr:nvSpPr>
      <xdr:spPr>
        <a:xfrm>
          <a:off x="18467017" y="679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3" name="直線コネクタ 782"/>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6" name="貸付金最大値テキスト"/>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7" name="直線コネクタ 786"/>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111411</xdr:rowOff>
    </xdr:from>
    <xdr:ext cx="469744" cy="259045"/>
    <xdr:sp macro="" textlink="">
      <xdr:nvSpPr>
        <xdr:cNvPr id="789" name="貸付金平均値テキスト"/>
        <xdr:cNvSpPr txBox="1"/>
      </xdr:nvSpPr>
      <xdr:spPr>
        <a:xfrm>
          <a:off x="22212300" y="971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90" name="フローチャート : 判断 789"/>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2" name="フローチャート : 判断 791"/>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61500</xdr:rowOff>
    </xdr:from>
    <xdr:ext cx="469744" cy="259045"/>
    <xdr:sp macro="" textlink="">
      <xdr:nvSpPr>
        <xdr:cNvPr id="793" name="テキスト ボックス 792"/>
        <xdr:cNvSpPr txBox="1"/>
      </xdr:nvSpPr>
      <xdr:spPr>
        <a:xfrm>
          <a:off x="21088427"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134854</xdr:rowOff>
    </xdr:from>
    <xdr:to>
      <xdr:col>29</xdr:col>
      <xdr:colOff>517525</xdr:colOff>
      <xdr:row>58</xdr:row>
      <xdr:rowOff>139700</xdr:rowOff>
    </xdr:to>
    <xdr:cxnSp macro="">
      <xdr:nvCxnSpPr>
        <xdr:cNvPr id="794" name="直線コネクタ 793"/>
        <xdr:cNvCxnSpPr/>
      </xdr:nvCxnSpPr>
      <xdr:spPr>
        <a:xfrm>
          <a:off x="19545300" y="1007895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5" name="フローチャート : 判断 794"/>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26296</xdr:rowOff>
    </xdr:from>
    <xdr:ext cx="469744" cy="259045"/>
    <xdr:sp macro="" textlink="">
      <xdr:nvSpPr>
        <xdr:cNvPr id="796" name="テキスト ボックス 795"/>
        <xdr:cNvSpPr txBox="1"/>
      </xdr:nvSpPr>
      <xdr:spPr>
        <a:xfrm>
          <a:off x="20199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122052</xdr:rowOff>
    </xdr:from>
    <xdr:to>
      <xdr:col>28</xdr:col>
      <xdr:colOff>314325</xdr:colOff>
      <xdr:row>58</xdr:row>
      <xdr:rowOff>134854</xdr:rowOff>
    </xdr:to>
    <xdr:cxnSp macro="">
      <xdr:nvCxnSpPr>
        <xdr:cNvPr id="797" name="直線コネクタ 796"/>
        <xdr:cNvCxnSpPr/>
      </xdr:nvCxnSpPr>
      <xdr:spPr>
        <a:xfrm>
          <a:off x="18656300" y="9723252"/>
          <a:ext cx="889000" cy="3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8" name="フローチャート : 判断 797"/>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19300</xdr:rowOff>
    </xdr:from>
    <xdr:ext cx="469744" cy="259045"/>
    <xdr:sp macro="" textlink="">
      <xdr:nvSpPr>
        <xdr:cNvPr id="799" name="テキスト ボックス 798"/>
        <xdr:cNvSpPr txBox="1"/>
      </xdr:nvSpPr>
      <xdr:spPr>
        <a:xfrm>
          <a:off x="19310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800" name="フローチャート : 判断 799"/>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110349</xdr:rowOff>
    </xdr:from>
    <xdr:ext cx="469744" cy="259045"/>
    <xdr:sp macro="" textlink="">
      <xdr:nvSpPr>
        <xdr:cNvPr id="801" name="テキスト ボックス 800"/>
        <xdr:cNvSpPr txBox="1"/>
      </xdr:nvSpPr>
      <xdr:spPr>
        <a:xfrm>
          <a:off x="18421427" y="98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7" name="円/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9" name="円/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0" name="テキスト ボックス 80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1" name="円/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84054</xdr:rowOff>
    </xdr:from>
    <xdr:to>
      <xdr:col>28</xdr:col>
      <xdr:colOff>365125</xdr:colOff>
      <xdr:row>59</xdr:row>
      <xdr:rowOff>14204</xdr:rowOff>
    </xdr:to>
    <xdr:sp macro="" textlink="">
      <xdr:nvSpPr>
        <xdr:cNvPr id="813" name="円/楕円 812"/>
        <xdr:cNvSpPr/>
      </xdr:nvSpPr>
      <xdr:spPr>
        <a:xfrm>
          <a:off x="19494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5331</xdr:rowOff>
    </xdr:from>
    <xdr:ext cx="378565" cy="259045"/>
    <xdr:sp macro="" textlink="">
      <xdr:nvSpPr>
        <xdr:cNvPr id="814" name="テキスト ボックス 813"/>
        <xdr:cNvSpPr txBox="1"/>
      </xdr:nvSpPr>
      <xdr:spPr>
        <a:xfrm>
          <a:off x="19356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71252</xdr:rowOff>
    </xdr:from>
    <xdr:to>
      <xdr:col>27</xdr:col>
      <xdr:colOff>161925</xdr:colOff>
      <xdr:row>57</xdr:row>
      <xdr:rowOff>1402</xdr:rowOff>
    </xdr:to>
    <xdr:sp macro="" textlink="">
      <xdr:nvSpPr>
        <xdr:cNvPr id="815" name="円/楕円 814"/>
        <xdr:cNvSpPr/>
      </xdr:nvSpPr>
      <xdr:spPr>
        <a:xfrm>
          <a:off x="18605500" y="967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17929</xdr:rowOff>
    </xdr:from>
    <xdr:ext cx="469744" cy="259045"/>
    <xdr:sp macro="" textlink="">
      <xdr:nvSpPr>
        <xdr:cNvPr id="816" name="テキスト ボックス 815"/>
        <xdr:cNvSpPr txBox="1"/>
      </xdr:nvSpPr>
      <xdr:spPr>
        <a:xfrm>
          <a:off x="18421427" y="94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3" name="直線コネクタ 842"/>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4"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5" name="直線コネクタ 844"/>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6"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7" name="直線コネクタ 846"/>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94339</xdr:rowOff>
    </xdr:from>
    <xdr:to>
      <xdr:col>32</xdr:col>
      <xdr:colOff>187325</xdr:colOff>
      <xdr:row>74</xdr:row>
      <xdr:rowOff>152649</xdr:rowOff>
    </xdr:to>
    <xdr:cxnSp macro="">
      <xdr:nvCxnSpPr>
        <xdr:cNvPr id="848" name="直線コネクタ 847"/>
        <xdr:cNvCxnSpPr/>
      </xdr:nvCxnSpPr>
      <xdr:spPr>
        <a:xfrm flipV="1">
          <a:off x="21323300" y="12781639"/>
          <a:ext cx="838200" cy="5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47733</xdr:rowOff>
    </xdr:from>
    <xdr:ext cx="534377" cy="259045"/>
    <xdr:sp macro="" textlink="">
      <xdr:nvSpPr>
        <xdr:cNvPr id="849" name="繰出金平均値テキスト"/>
        <xdr:cNvSpPr txBox="1"/>
      </xdr:nvSpPr>
      <xdr:spPr>
        <a:xfrm>
          <a:off x="22212300" y="1307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50" name="フローチャート : 判断 849"/>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152649</xdr:rowOff>
    </xdr:from>
    <xdr:to>
      <xdr:col>31</xdr:col>
      <xdr:colOff>34925</xdr:colOff>
      <xdr:row>75</xdr:row>
      <xdr:rowOff>166985</xdr:rowOff>
    </xdr:to>
    <xdr:cxnSp macro="">
      <xdr:nvCxnSpPr>
        <xdr:cNvPr id="851" name="直線コネクタ 850"/>
        <xdr:cNvCxnSpPr/>
      </xdr:nvCxnSpPr>
      <xdr:spPr>
        <a:xfrm flipV="1">
          <a:off x="20434300" y="12839949"/>
          <a:ext cx="889000" cy="18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2" name="フローチャート : 判断 851"/>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126616</xdr:rowOff>
    </xdr:from>
    <xdr:ext cx="534377" cy="259045"/>
    <xdr:sp macro="" textlink="">
      <xdr:nvSpPr>
        <xdr:cNvPr id="853" name="テキスト ボックス 852"/>
        <xdr:cNvSpPr txBox="1"/>
      </xdr:nvSpPr>
      <xdr:spPr>
        <a:xfrm>
          <a:off x="21056111"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36519</xdr:rowOff>
    </xdr:from>
    <xdr:to>
      <xdr:col>29</xdr:col>
      <xdr:colOff>517525</xdr:colOff>
      <xdr:row>75</xdr:row>
      <xdr:rowOff>166985</xdr:rowOff>
    </xdr:to>
    <xdr:cxnSp macro="">
      <xdr:nvCxnSpPr>
        <xdr:cNvPr id="854" name="直線コネクタ 853"/>
        <xdr:cNvCxnSpPr/>
      </xdr:nvCxnSpPr>
      <xdr:spPr>
        <a:xfrm>
          <a:off x="19545300" y="12895269"/>
          <a:ext cx="889000" cy="1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5" name="フローチャート : 判断 854"/>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160204</xdr:rowOff>
    </xdr:from>
    <xdr:ext cx="534377" cy="259045"/>
    <xdr:sp macro="" textlink="">
      <xdr:nvSpPr>
        <xdr:cNvPr id="856" name="テキスト ボックス 855"/>
        <xdr:cNvSpPr txBox="1"/>
      </xdr:nvSpPr>
      <xdr:spPr>
        <a:xfrm>
          <a:off x="20167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36519</xdr:rowOff>
    </xdr:from>
    <xdr:to>
      <xdr:col>28</xdr:col>
      <xdr:colOff>314325</xdr:colOff>
      <xdr:row>76</xdr:row>
      <xdr:rowOff>19766</xdr:rowOff>
    </xdr:to>
    <xdr:cxnSp macro="">
      <xdr:nvCxnSpPr>
        <xdr:cNvPr id="857" name="直線コネクタ 856"/>
        <xdr:cNvCxnSpPr/>
      </xdr:nvCxnSpPr>
      <xdr:spPr>
        <a:xfrm flipV="1">
          <a:off x="18656300" y="12895269"/>
          <a:ext cx="889000" cy="1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8" name="フローチャート : 判断 857"/>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29836</xdr:rowOff>
    </xdr:from>
    <xdr:ext cx="534377" cy="259045"/>
    <xdr:sp macro="" textlink="">
      <xdr:nvSpPr>
        <xdr:cNvPr id="859" name="テキスト ボックス 858"/>
        <xdr:cNvSpPr txBox="1"/>
      </xdr:nvSpPr>
      <xdr:spPr>
        <a:xfrm>
          <a:off x="19278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60" name="フローチャート : 判断 859"/>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59554</xdr:rowOff>
    </xdr:from>
    <xdr:ext cx="534377" cy="259045"/>
    <xdr:sp macro="" textlink="">
      <xdr:nvSpPr>
        <xdr:cNvPr id="861" name="テキスト ボックス 860"/>
        <xdr:cNvSpPr txBox="1"/>
      </xdr:nvSpPr>
      <xdr:spPr>
        <a:xfrm>
          <a:off x="18389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43539</xdr:rowOff>
    </xdr:from>
    <xdr:to>
      <xdr:col>32</xdr:col>
      <xdr:colOff>238125</xdr:colOff>
      <xdr:row>74</xdr:row>
      <xdr:rowOff>145139</xdr:rowOff>
    </xdr:to>
    <xdr:sp macro="" textlink="">
      <xdr:nvSpPr>
        <xdr:cNvPr id="867" name="円/楕円 866"/>
        <xdr:cNvSpPr/>
      </xdr:nvSpPr>
      <xdr:spPr>
        <a:xfrm>
          <a:off x="22110700" y="127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66416</xdr:rowOff>
    </xdr:from>
    <xdr:ext cx="534377" cy="259045"/>
    <xdr:sp macro="" textlink="">
      <xdr:nvSpPr>
        <xdr:cNvPr id="868" name="繰出金該当値テキスト"/>
        <xdr:cNvSpPr txBox="1"/>
      </xdr:nvSpPr>
      <xdr:spPr>
        <a:xfrm>
          <a:off x="22212300" y="1258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92,778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101849</xdr:rowOff>
    </xdr:from>
    <xdr:to>
      <xdr:col>31</xdr:col>
      <xdr:colOff>85725</xdr:colOff>
      <xdr:row>75</xdr:row>
      <xdr:rowOff>31999</xdr:rowOff>
    </xdr:to>
    <xdr:sp macro="" textlink="">
      <xdr:nvSpPr>
        <xdr:cNvPr id="869" name="円/楕円 868"/>
        <xdr:cNvSpPr/>
      </xdr:nvSpPr>
      <xdr:spPr>
        <a:xfrm>
          <a:off x="21272500" y="127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48526</xdr:rowOff>
    </xdr:from>
    <xdr:ext cx="534377" cy="259045"/>
    <xdr:sp macro="" textlink="">
      <xdr:nvSpPr>
        <xdr:cNvPr id="870" name="テキスト ボックス 869"/>
        <xdr:cNvSpPr txBox="1"/>
      </xdr:nvSpPr>
      <xdr:spPr>
        <a:xfrm>
          <a:off x="21056111" y="125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89,207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116185</xdr:rowOff>
    </xdr:from>
    <xdr:to>
      <xdr:col>29</xdr:col>
      <xdr:colOff>568325</xdr:colOff>
      <xdr:row>76</xdr:row>
      <xdr:rowOff>46335</xdr:rowOff>
    </xdr:to>
    <xdr:sp macro="" textlink="">
      <xdr:nvSpPr>
        <xdr:cNvPr id="871" name="円/楕円 870"/>
        <xdr:cNvSpPr/>
      </xdr:nvSpPr>
      <xdr:spPr>
        <a:xfrm>
          <a:off x="20383500" y="129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62862</xdr:rowOff>
    </xdr:from>
    <xdr:ext cx="534377" cy="259045"/>
    <xdr:sp macro="" textlink="">
      <xdr:nvSpPr>
        <xdr:cNvPr id="872" name="テキスト ボックス 871"/>
        <xdr:cNvSpPr txBox="1"/>
      </xdr:nvSpPr>
      <xdr:spPr>
        <a:xfrm>
          <a:off x="20167111" y="127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157169</xdr:rowOff>
    </xdr:from>
    <xdr:to>
      <xdr:col>28</xdr:col>
      <xdr:colOff>365125</xdr:colOff>
      <xdr:row>75</xdr:row>
      <xdr:rowOff>87319</xdr:rowOff>
    </xdr:to>
    <xdr:sp macro="" textlink="">
      <xdr:nvSpPr>
        <xdr:cNvPr id="873" name="円/楕円 872"/>
        <xdr:cNvSpPr/>
      </xdr:nvSpPr>
      <xdr:spPr>
        <a:xfrm>
          <a:off x="19494500" y="128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103846</xdr:rowOff>
    </xdr:from>
    <xdr:ext cx="534377" cy="259045"/>
    <xdr:sp macro="" textlink="">
      <xdr:nvSpPr>
        <xdr:cNvPr id="874" name="テキスト ボックス 873"/>
        <xdr:cNvSpPr txBox="1"/>
      </xdr:nvSpPr>
      <xdr:spPr>
        <a:xfrm>
          <a:off x="19278111" y="1261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85,819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140417</xdr:rowOff>
    </xdr:from>
    <xdr:to>
      <xdr:col>27</xdr:col>
      <xdr:colOff>161925</xdr:colOff>
      <xdr:row>76</xdr:row>
      <xdr:rowOff>70566</xdr:rowOff>
    </xdr:to>
    <xdr:sp macro="" textlink="">
      <xdr:nvSpPr>
        <xdr:cNvPr id="875" name="円/楕円 874"/>
        <xdr:cNvSpPr/>
      </xdr:nvSpPr>
      <xdr:spPr>
        <a:xfrm>
          <a:off x="18605500" y="129991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87094</xdr:rowOff>
    </xdr:from>
    <xdr:ext cx="534377" cy="259045"/>
    <xdr:sp macro="" textlink="">
      <xdr:nvSpPr>
        <xdr:cNvPr id="876" name="テキスト ボックス 875"/>
        <xdr:cNvSpPr txBox="1"/>
      </xdr:nvSpPr>
      <xdr:spPr>
        <a:xfrm>
          <a:off x="18389111" y="127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フローチャート :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1" name="フローチャート :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2" name="テキスト ボックス 90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4" name="フローチャート :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5" name="テキスト ボックス 90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7" name="フローチャート :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8" name="テキスト ボックス 90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フローチャート :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0" name="テキスト ボックス 90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6" name="円/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8" name="円/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9" name="テキスト ボックス 91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0" name="円/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1" name="テキスト ボックス 92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2" name="円/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3" name="テキスト ボックス 92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4" name="円/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5" name="テキスト ボックス 92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a:rPr>
            <a:t>【</a:t>
          </a:r>
          <a:r>
            <a:rPr kumimoji="1" lang="ja-JP" altLang="en-US" sz="1050">
              <a:latin typeface="ＭＳ Ｐゴシック"/>
            </a:rPr>
            <a:t>人件費</a:t>
          </a:r>
          <a:r>
            <a:rPr kumimoji="1" lang="en-US" altLang="ja-JP" sz="1050">
              <a:latin typeface="ＭＳ Ｐゴシック"/>
            </a:rPr>
            <a:t>】【</a:t>
          </a:r>
          <a:r>
            <a:rPr kumimoji="1" lang="ja-JP" altLang="en-US" sz="1050">
              <a:latin typeface="ＭＳ Ｐゴシック"/>
            </a:rPr>
            <a:t>物件費</a:t>
          </a:r>
          <a:r>
            <a:rPr kumimoji="1" lang="en-US" altLang="ja-JP" sz="1050">
              <a:latin typeface="ＭＳ Ｐゴシック"/>
            </a:rPr>
            <a:t>】</a:t>
          </a:r>
          <a:r>
            <a:rPr kumimoji="1" lang="ja-JP" altLang="en-US" sz="1050">
              <a:latin typeface="ＭＳ Ｐゴシック"/>
            </a:rPr>
            <a:t>　本町は３町村の合併により誕生し広大な面積を有しており、集落も点在しているため集中的な施設整備や運営が困難なことや、地域振興局（</a:t>
          </a:r>
          <a:r>
            <a:rPr kumimoji="1" lang="en-US" altLang="ja-JP" sz="1050">
              <a:latin typeface="ＭＳ Ｐゴシック"/>
            </a:rPr>
            <a:t>2</a:t>
          </a:r>
          <a:r>
            <a:rPr kumimoji="1" lang="ja-JP" altLang="en-US" sz="1050">
              <a:latin typeface="ＭＳ Ｐゴシック"/>
            </a:rPr>
            <a:t>ヵ所）及び出張所（</a:t>
          </a:r>
          <a:r>
            <a:rPr kumimoji="1" lang="en-US" altLang="ja-JP" sz="1050">
              <a:latin typeface="ＭＳ Ｐゴシック"/>
            </a:rPr>
            <a:t>1</a:t>
          </a:r>
          <a:r>
            <a:rPr kumimoji="1" lang="ja-JP" altLang="en-US" sz="1050">
              <a:latin typeface="ＭＳ Ｐゴシック"/>
            </a:rPr>
            <a:t>ヵ所）をはじめとする各種出先機関（学校・保育所・診療所・消防等）が数多く点在し各所に職員を配置していることから、類似団体と比較し高くなっています。また、物件費では</a:t>
          </a:r>
          <a:r>
            <a:rPr kumimoji="1" lang="ja-JP" altLang="ja-JP" sz="1050">
              <a:solidFill>
                <a:schemeClr val="dk1"/>
              </a:solidFill>
              <a:effectLst/>
              <a:latin typeface="+mn-lt"/>
              <a:ea typeface="+mn-ea"/>
              <a:cs typeface="+mn-cs"/>
            </a:rPr>
            <a:t>「ふる</a:t>
          </a:r>
          <a:r>
            <a:rPr kumimoji="1" lang="ja-JP" altLang="en-US" sz="1050">
              <a:solidFill>
                <a:schemeClr val="dk1"/>
              </a:solidFill>
              <a:effectLst/>
              <a:latin typeface="+mn-lt"/>
              <a:ea typeface="+mn-ea"/>
              <a:cs typeface="+mn-cs"/>
            </a:rPr>
            <a:t>さと</a:t>
          </a:r>
          <a:endParaRPr kumimoji="1" lang="en-US" altLang="ja-JP" sz="1050">
            <a:latin typeface="ＭＳ Ｐゴシック"/>
          </a:endParaRPr>
        </a:p>
        <a:p>
          <a:r>
            <a:rPr kumimoji="1" lang="ja-JP" altLang="en-US" sz="1050">
              <a:latin typeface="ＭＳ Ｐゴシック"/>
            </a:rPr>
            <a:t>　　　　　　　　　　　　　納税」への更なる取組強化に伴う関連経費（返礼品や事務費等）の増加等が大きな要因となっています。なお、ふるさと納税関連経費については、本町にとって自主財源の確保につながる重要な取り組み（必要経費）ではあるものの、可能な限り圧縮していく必要があります。</a:t>
          </a:r>
        </a:p>
        <a:p>
          <a:r>
            <a:rPr kumimoji="1" lang="en-US" altLang="ja-JP" sz="1050">
              <a:latin typeface="ＭＳ Ｐゴシック"/>
            </a:rPr>
            <a:t>【</a:t>
          </a:r>
          <a:r>
            <a:rPr kumimoji="1" lang="ja-JP" altLang="en-US" sz="1050">
              <a:latin typeface="ＭＳ Ｐゴシック"/>
            </a:rPr>
            <a:t>普通建設事業費</a:t>
          </a:r>
          <a:r>
            <a:rPr kumimoji="1" lang="en-US" altLang="ja-JP" sz="1050">
              <a:latin typeface="ＭＳ Ｐゴシック"/>
            </a:rPr>
            <a:t>】【</a:t>
          </a:r>
          <a:r>
            <a:rPr kumimoji="1" lang="ja-JP" altLang="en-US" sz="1050">
              <a:latin typeface="ＭＳ Ｐゴシック"/>
            </a:rPr>
            <a:t>維持補修費</a:t>
          </a:r>
          <a:r>
            <a:rPr kumimoji="1" lang="en-US" altLang="ja-JP" sz="1050">
              <a:latin typeface="ＭＳ Ｐゴシック"/>
            </a:rPr>
            <a:t>】</a:t>
          </a:r>
          <a:r>
            <a:rPr kumimoji="1" lang="ja-JP" altLang="en-US" sz="1050">
              <a:latin typeface="ＭＳ Ｐゴシック"/>
            </a:rPr>
            <a:t>　普通建設事業費では、公共施設（庁舎等）の老朽化に伴う大規模改修が概ね終了し、更新整備分が減少する一方、地震・津波避難対策に係る防災活動拠点施設等の整備に伴い、新規整備分が増額となっています。また、公共施設の除却や適正配置に努めることにより、維持補修費では類似団体を下回る状況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ＭＳ Ｐゴシック"/>
            </a:rPr>
            <a:t>【</a:t>
          </a:r>
          <a:r>
            <a:rPr kumimoji="1" lang="ja-JP" altLang="en-US" sz="1050">
              <a:latin typeface="ＭＳ Ｐゴシック"/>
            </a:rPr>
            <a:t>公債費</a:t>
          </a:r>
          <a:r>
            <a:rPr kumimoji="1" lang="en-US" altLang="ja-JP" sz="1050">
              <a:latin typeface="ＭＳ Ｐゴシック"/>
            </a:rPr>
            <a:t>】</a:t>
          </a:r>
          <a:r>
            <a:rPr kumimoji="1" lang="ja-JP" altLang="en-US" sz="1050">
              <a:latin typeface="ＭＳ Ｐゴシック"/>
            </a:rPr>
            <a:t>　平成</a:t>
          </a:r>
          <a:r>
            <a:rPr kumimoji="1" lang="en-US" altLang="ja-JP" sz="1050">
              <a:latin typeface="ＭＳ Ｐゴシック"/>
            </a:rPr>
            <a:t>28</a:t>
          </a:r>
          <a:r>
            <a:rPr kumimoji="1" lang="ja-JP" altLang="en-US" sz="1050">
              <a:latin typeface="ＭＳ Ｐゴシック"/>
            </a:rPr>
            <a:t>年度の特殊要因として、任意による繰上償還に伴い公債費が増加していますが、その他にも公共施設の老朽化に伴う大規模改修や津波避難対策等に伴う借入れにより、公債費は依然として高い水準で推移する見込みであることから、今後は特に四万十町中期財政計画等に沿って、地方債の計画的な</a:t>
          </a:r>
          <a:r>
            <a:rPr kumimoji="1" lang="ja-JP" altLang="ja-JP" sz="1050">
              <a:solidFill>
                <a:schemeClr val="dk1"/>
              </a:solidFill>
              <a:effectLst/>
              <a:latin typeface="+mn-lt"/>
              <a:ea typeface="+mn-ea"/>
              <a:cs typeface="+mn-cs"/>
            </a:rPr>
            <a:t>発行</a:t>
          </a:r>
          <a:r>
            <a:rPr kumimoji="1" lang="ja-JP" altLang="en-US" sz="1050">
              <a:solidFill>
                <a:schemeClr val="dk1"/>
              </a:solidFill>
              <a:effectLst/>
              <a:latin typeface="+mn-lt"/>
              <a:ea typeface="+mn-ea"/>
              <a:cs typeface="+mn-cs"/>
            </a:rPr>
            <a:t>に</a:t>
          </a:r>
          <a:r>
            <a:rPr kumimoji="1" lang="ja-JP" altLang="ja-JP" sz="1050">
              <a:solidFill>
                <a:schemeClr val="dk1"/>
              </a:solidFill>
              <a:effectLst/>
              <a:latin typeface="+mn-lt"/>
              <a:ea typeface="+mn-ea"/>
              <a:cs typeface="+mn-cs"/>
            </a:rPr>
            <a:t>努めていく必要があります。</a:t>
          </a:r>
          <a:endParaRPr kumimoji="1" lang="en-US" altLang="ja-JP" sz="1050">
            <a:latin typeface="ＭＳ Ｐゴシック"/>
          </a:endParaRPr>
        </a:p>
        <a:p>
          <a:r>
            <a:rPr kumimoji="1" lang="en-US" altLang="ja-JP" sz="1050">
              <a:latin typeface="ＭＳ Ｐゴシック"/>
            </a:rPr>
            <a:t>【</a:t>
          </a:r>
          <a:r>
            <a:rPr kumimoji="1" lang="ja-JP" altLang="en-US" sz="1050">
              <a:latin typeface="ＭＳ Ｐゴシック"/>
            </a:rPr>
            <a:t>積立金</a:t>
          </a:r>
          <a:r>
            <a:rPr kumimoji="1" lang="en-US" altLang="ja-JP" sz="1050">
              <a:latin typeface="ＭＳ Ｐゴシック"/>
            </a:rPr>
            <a:t>】</a:t>
          </a:r>
          <a:r>
            <a:rPr kumimoji="1" lang="ja-JP" altLang="en-US" sz="1050">
              <a:latin typeface="ＭＳ Ｐゴシック"/>
            </a:rPr>
            <a:t>　ふるさと納税（寄附金）については、全額を基金へ積み立てることとしており、平成</a:t>
          </a:r>
          <a:r>
            <a:rPr kumimoji="1" lang="en-US" altLang="ja-JP" sz="1050">
              <a:latin typeface="ＭＳ Ｐゴシック"/>
            </a:rPr>
            <a:t>27</a:t>
          </a:r>
          <a:r>
            <a:rPr kumimoji="1" lang="ja-JP" altLang="en-US" sz="1050">
              <a:latin typeface="ＭＳ Ｐゴシック"/>
            </a:rPr>
            <a:t>年度からの取組強化（寄附金の増加）に伴い大幅な増加となっています。本町にとって貴重な自主財源の確保につながっており、継続的かつ安定的な自主財源の確保に向けて、引き続き取り組みを強化していく必要があります。</a:t>
          </a:r>
        </a:p>
        <a:p>
          <a:r>
            <a:rPr kumimoji="1" lang="en-US" altLang="ja-JP" sz="1050">
              <a:latin typeface="ＭＳ Ｐゴシック"/>
            </a:rPr>
            <a:t>【</a:t>
          </a:r>
          <a:r>
            <a:rPr kumimoji="1" lang="ja-JP" altLang="en-US" sz="1050">
              <a:latin typeface="ＭＳ Ｐゴシック"/>
            </a:rPr>
            <a:t>繰出金</a:t>
          </a:r>
          <a:r>
            <a:rPr kumimoji="1" lang="en-US" altLang="ja-JP" sz="1050">
              <a:latin typeface="ＭＳ Ｐゴシック"/>
            </a:rPr>
            <a:t>】</a:t>
          </a:r>
          <a:r>
            <a:rPr kumimoji="1" lang="ja-JP" altLang="en-US" sz="1050">
              <a:latin typeface="ＭＳ Ｐゴシック"/>
            </a:rPr>
            <a:t>　人口減少や高齢化等に伴い、各特別会計等への繰出金は今後も増加が見込まれるため、保険税や料金等の歳入確保とあわせて歳出削減の取り組みを強化し、負担の軽減（繰出金の抑制）に努めていく必要があります。</a:t>
          </a:r>
        </a:p>
        <a:p>
          <a:r>
            <a:rPr kumimoji="1" lang="en-US" altLang="ja-JP" sz="1050">
              <a:latin typeface="ＭＳ Ｐゴシック"/>
            </a:rPr>
            <a:t>【</a:t>
          </a:r>
          <a:r>
            <a:rPr kumimoji="1" lang="ja-JP" altLang="en-US" sz="1050">
              <a:latin typeface="ＭＳ Ｐゴシック"/>
            </a:rPr>
            <a:t>総　 括</a:t>
          </a:r>
          <a:r>
            <a:rPr kumimoji="1" lang="en-US" altLang="ja-JP" sz="1050">
              <a:latin typeface="ＭＳ Ｐゴシック"/>
            </a:rPr>
            <a:t>】</a:t>
          </a:r>
          <a:r>
            <a:rPr kumimoji="1" lang="ja-JP" altLang="en-US" sz="1050">
              <a:latin typeface="ＭＳ Ｐゴシック"/>
            </a:rPr>
            <a:t>　本町は、広大な面積を有し集落も点在していることから、いずれの経費も類似団体を上回る傾向にあり、さらに人口減少及び少子高齢化が進む中で今後も町民１人当りのコストが増加する見込みにあることから、引き続き事務事業のより一層の効率化と、中・長期的な視点に立った持続可能な財政運営に取り組んで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17,828
17,742
642.30
16,933,373
16,369,840
499,725
8,778,091
19,897,017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86360</xdr:rowOff>
    </xdr:from>
    <xdr:to>
      <xdr:col>6</xdr:col>
      <xdr:colOff>511175</xdr:colOff>
      <xdr:row>34</xdr:row>
      <xdr:rowOff>14351</xdr:rowOff>
    </xdr:to>
    <xdr:cxnSp macro="">
      <xdr:nvCxnSpPr>
        <xdr:cNvPr id="61" name="直線コネクタ 60"/>
        <xdr:cNvCxnSpPr/>
      </xdr:nvCxnSpPr>
      <xdr:spPr>
        <a:xfrm>
          <a:off x="3797300" y="5572760"/>
          <a:ext cx="8382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86360</xdr:rowOff>
    </xdr:from>
    <xdr:to>
      <xdr:col>5</xdr:col>
      <xdr:colOff>358775</xdr:colOff>
      <xdr:row>33</xdr:row>
      <xdr:rowOff>36068</xdr:rowOff>
    </xdr:to>
    <xdr:cxnSp macro="">
      <xdr:nvCxnSpPr>
        <xdr:cNvPr id="64" name="直線コネクタ 63"/>
        <xdr:cNvCxnSpPr/>
      </xdr:nvCxnSpPr>
      <xdr:spPr>
        <a:xfrm flipV="1">
          <a:off x="2908300" y="5572760"/>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93616</xdr:rowOff>
    </xdr:from>
    <xdr:ext cx="469744" cy="259045"/>
    <xdr:sp macro="" textlink="">
      <xdr:nvSpPr>
        <xdr:cNvPr id="66" name="テキスト ボックス 65"/>
        <xdr:cNvSpPr txBox="1"/>
      </xdr:nvSpPr>
      <xdr:spPr>
        <a:xfrm>
          <a:off x="3562427"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36068</xdr:rowOff>
    </xdr:from>
    <xdr:to>
      <xdr:col>4</xdr:col>
      <xdr:colOff>155575</xdr:colOff>
      <xdr:row>34</xdr:row>
      <xdr:rowOff>89408</xdr:rowOff>
    </xdr:to>
    <xdr:cxnSp macro="">
      <xdr:nvCxnSpPr>
        <xdr:cNvPr id="67" name="直線コネクタ 66"/>
        <xdr:cNvCxnSpPr/>
      </xdr:nvCxnSpPr>
      <xdr:spPr>
        <a:xfrm flipV="1">
          <a:off x="2019300" y="5693918"/>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155719</xdr:rowOff>
    </xdr:from>
    <xdr:ext cx="469744" cy="259045"/>
    <xdr:sp macro="" textlink="">
      <xdr:nvSpPr>
        <xdr:cNvPr id="69" name="テキスト ボックス 68"/>
        <xdr:cNvSpPr txBox="1"/>
      </xdr:nvSpPr>
      <xdr:spPr>
        <a:xfrm>
          <a:off x="2673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124841</xdr:rowOff>
    </xdr:from>
    <xdr:to>
      <xdr:col>2</xdr:col>
      <xdr:colOff>638175</xdr:colOff>
      <xdr:row>34</xdr:row>
      <xdr:rowOff>89408</xdr:rowOff>
    </xdr:to>
    <xdr:cxnSp macro="">
      <xdr:nvCxnSpPr>
        <xdr:cNvPr id="70" name="直線コネクタ 69"/>
        <xdr:cNvCxnSpPr/>
      </xdr:nvCxnSpPr>
      <xdr:spPr>
        <a:xfrm>
          <a:off x="1130300" y="5782691"/>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29608</xdr:rowOff>
    </xdr:from>
    <xdr:ext cx="469744" cy="259045"/>
    <xdr:sp macro="" textlink="">
      <xdr:nvSpPr>
        <xdr:cNvPr id="72" name="テキスト ボックス 71"/>
        <xdr:cNvSpPr txBox="1"/>
      </xdr:nvSpPr>
      <xdr:spPr>
        <a:xfrm>
          <a:off x="1784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112285</xdr:rowOff>
    </xdr:from>
    <xdr:ext cx="469744" cy="259045"/>
    <xdr:sp macro="" textlink="">
      <xdr:nvSpPr>
        <xdr:cNvPr id="74" name="テキスト ボックス 73"/>
        <xdr:cNvSpPr txBox="1"/>
      </xdr:nvSpPr>
      <xdr:spPr>
        <a:xfrm>
          <a:off x="895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135001</xdr:rowOff>
    </xdr:from>
    <xdr:to>
      <xdr:col>6</xdr:col>
      <xdr:colOff>561975</xdr:colOff>
      <xdr:row>34</xdr:row>
      <xdr:rowOff>65151</xdr:rowOff>
    </xdr:to>
    <xdr:sp macro="" textlink="">
      <xdr:nvSpPr>
        <xdr:cNvPr id="80" name="円/楕円 79"/>
        <xdr:cNvSpPr/>
      </xdr:nvSpPr>
      <xdr:spPr>
        <a:xfrm>
          <a:off x="45847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157878</xdr:rowOff>
    </xdr:from>
    <xdr:ext cx="469744" cy="259045"/>
    <xdr:sp macro="" textlink="">
      <xdr:nvSpPr>
        <xdr:cNvPr id="81" name="議会費該当値テキスト"/>
        <xdr:cNvSpPr txBox="1"/>
      </xdr:nvSpPr>
      <xdr:spPr>
        <a:xfrm>
          <a:off x="4686300"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35560</xdr:rowOff>
    </xdr:from>
    <xdr:to>
      <xdr:col>5</xdr:col>
      <xdr:colOff>409575</xdr:colOff>
      <xdr:row>32</xdr:row>
      <xdr:rowOff>137160</xdr:rowOff>
    </xdr:to>
    <xdr:sp macro="" textlink="">
      <xdr:nvSpPr>
        <xdr:cNvPr id="82" name="円/楕円 81"/>
        <xdr:cNvSpPr/>
      </xdr:nvSpPr>
      <xdr:spPr>
        <a:xfrm>
          <a:off x="3746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153687</xdr:rowOff>
    </xdr:from>
    <xdr:ext cx="469744" cy="259045"/>
    <xdr:sp macro="" textlink="">
      <xdr:nvSpPr>
        <xdr:cNvPr id="83" name="テキスト ボックス 82"/>
        <xdr:cNvSpPr txBox="1"/>
      </xdr:nvSpPr>
      <xdr:spPr>
        <a:xfrm>
          <a:off x="3562427"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156718</xdr:rowOff>
    </xdr:from>
    <xdr:to>
      <xdr:col>4</xdr:col>
      <xdr:colOff>206375</xdr:colOff>
      <xdr:row>33</xdr:row>
      <xdr:rowOff>86868</xdr:rowOff>
    </xdr:to>
    <xdr:sp macro="" textlink="">
      <xdr:nvSpPr>
        <xdr:cNvPr id="84" name="円/楕円 83"/>
        <xdr:cNvSpPr/>
      </xdr:nvSpPr>
      <xdr:spPr>
        <a:xfrm>
          <a:off x="28575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103395</xdr:rowOff>
    </xdr:from>
    <xdr:ext cx="469744" cy="259045"/>
    <xdr:sp macro="" textlink="">
      <xdr:nvSpPr>
        <xdr:cNvPr id="85" name="テキスト ボックス 84"/>
        <xdr:cNvSpPr txBox="1"/>
      </xdr:nvSpPr>
      <xdr:spPr>
        <a:xfrm>
          <a:off x="2673427" y="5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38608</xdr:rowOff>
    </xdr:from>
    <xdr:to>
      <xdr:col>3</xdr:col>
      <xdr:colOff>3175</xdr:colOff>
      <xdr:row>34</xdr:row>
      <xdr:rowOff>140208</xdr:rowOff>
    </xdr:to>
    <xdr:sp macro="" textlink="">
      <xdr:nvSpPr>
        <xdr:cNvPr id="86" name="円/楕円 85"/>
        <xdr:cNvSpPr/>
      </xdr:nvSpPr>
      <xdr:spPr>
        <a:xfrm>
          <a:off x="1968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156735</xdr:rowOff>
    </xdr:from>
    <xdr:ext cx="469744" cy="259045"/>
    <xdr:sp macro="" textlink="">
      <xdr:nvSpPr>
        <xdr:cNvPr id="87" name="テキスト ボックス 86"/>
        <xdr:cNvSpPr txBox="1"/>
      </xdr:nvSpPr>
      <xdr:spPr>
        <a:xfrm>
          <a:off x="1784427"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74041</xdr:rowOff>
    </xdr:from>
    <xdr:to>
      <xdr:col>1</xdr:col>
      <xdr:colOff>485775</xdr:colOff>
      <xdr:row>34</xdr:row>
      <xdr:rowOff>4191</xdr:rowOff>
    </xdr:to>
    <xdr:sp macro="" textlink="">
      <xdr:nvSpPr>
        <xdr:cNvPr id="88" name="円/楕円 87"/>
        <xdr:cNvSpPr/>
      </xdr:nvSpPr>
      <xdr:spPr>
        <a:xfrm>
          <a:off x="1079500" y="57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20718</xdr:rowOff>
    </xdr:from>
    <xdr:ext cx="469744" cy="259045"/>
    <xdr:sp macro="" textlink="">
      <xdr:nvSpPr>
        <xdr:cNvPr id="89" name="テキスト ボックス 88"/>
        <xdr:cNvSpPr txBox="1"/>
      </xdr:nvSpPr>
      <xdr:spPr>
        <a:xfrm>
          <a:off x="895427" y="550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66100</xdr:rowOff>
    </xdr:from>
    <xdr:to>
      <xdr:col>6</xdr:col>
      <xdr:colOff>510540</xdr:colOff>
      <xdr:row>57</xdr:row>
      <xdr:rowOff>79477</xdr:rowOff>
    </xdr:to>
    <xdr:cxnSp macro="">
      <xdr:nvCxnSpPr>
        <xdr:cNvPr id="111" name="直線コネクタ 110"/>
        <xdr:cNvCxnSpPr/>
      </xdr:nvCxnSpPr>
      <xdr:spPr>
        <a:xfrm flipV="1">
          <a:off x="4633595" y="8981500"/>
          <a:ext cx="1270" cy="87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83304</xdr:rowOff>
    </xdr:from>
    <xdr:ext cx="534377" cy="259045"/>
    <xdr:sp macro="" textlink="">
      <xdr:nvSpPr>
        <xdr:cNvPr id="112" name="総務費最小値テキスト"/>
        <xdr:cNvSpPr txBox="1"/>
      </xdr:nvSpPr>
      <xdr:spPr>
        <a:xfrm>
          <a:off x="4686300" y="985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57</xdr:row>
      <xdr:rowOff>79477</xdr:rowOff>
    </xdr:from>
    <xdr:to>
      <xdr:col>6</xdr:col>
      <xdr:colOff>600075</xdr:colOff>
      <xdr:row>57</xdr:row>
      <xdr:rowOff>79477</xdr:rowOff>
    </xdr:to>
    <xdr:cxnSp macro="">
      <xdr:nvCxnSpPr>
        <xdr:cNvPr id="113" name="直線コネクタ 112"/>
        <xdr:cNvCxnSpPr/>
      </xdr:nvCxnSpPr>
      <xdr:spPr>
        <a:xfrm>
          <a:off x="4546600" y="985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12777</xdr:rowOff>
    </xdr:from>
    <xdr:ext cx="599010" cy="259045"/>
    <xdr:sp macro="" textlink="">
      <xdr:nvSpPr>
        <xdr:cNvPr id="114" name="総務費最大値テキスト"/>
        <xdr:cNvSpPr txBox="1"/>
      </xdr:nvSpPr>
      <xdr:spPr>
        <a:xfrm>
          <a:off x="4686300" y="875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52</xdr:row>
      <xdr:rowOff>66100</xdr:rowOff>
    </xdr:from>
    <xdr:to>
      <xdr:col>6</xdr:col>
      <xdr:colOff>600075</xdr:colOff>
      <xdr:row>52</xdr:row>
      <xdr:rowOff>66100</xdr:rowOff>
    </xdr:to>
    <xdr:cxnSp macro="">
      <xdr:nvCxnSpPr>
        <xdr:cNvPr id="115" name="直線コネクタ 114"/>
        <xdr:cNvCxnSpPr/>
      </xdr:nvCxnSpPr>
      <xdr:spPr>
        <a:xfrm>
          <a:off x="4546600" y="898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66100</xdr:rowOff>
    </xdr:from>
    <xdr:to>
      <xdr:col>6</xdr:col>
      <xdr:colOff>511175</xdr:colOff>
      <xdr:row>53</xdr:row>
      <xdr:rowOff>46665</xdr:rowOff>
    </xdr:to>
    <xdr:cxnSp macro="">
      <xdr:nvCxnSpPr>
        <xdr:cNvPr id="116" name="直線コネクタ 115"/>
        <xdr:cNvCxnSpPr/>
      </xdr:nvCxnSpPr>
      <xdr:spPr>
        <a:xfrm flipV="1">
          <a:off x="3797300" y="8981500"/>
          <a:ext cx="838200" cy="15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86680</xdr:rowOff>
    </xdr:from>
    <xdr:ext cx="599010" cy="259045"/>
    <xdr:sp macro="" textlink="">
      <xdr:nvSpPr>
        <xdr:cNvPr id="117" name="総務費平均値テキスト"/>
        <xdr:cNvSpPr txBox="1"/>
      </xdr:nvSpPr>
      <xdr:spPr>
        <a:xfrm>
          <a:off x="4686300" y="9516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108253</xdr:rowOff>
    </xdr:from>
    <xdr:to>
      <xdr:col>6</xdr:col>
      <xdr:colOff>561975</xdr:colOff>
      <xdr:row>56</xdr:row>
      <xdr:rowOff>38403</xdr:rowOff>
    </xdr:to>
    <xdr:sp macro="" textlink="">
      <xdr:nvSpPr>
        <xdr:cNvPr id="118" name="フローチャート : 判断 117"/>
        <xdr:cNvSpPr/>
      </xdr:nvSpPr>
      <xdr:spPr>
        <a:xfrm>
          <a:off x="45847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46665</xdr:rowOff>
    </xdr:from>
    <xdr:to>
      <xdr:col>5</xdr:col>
      <xdr:colOff>358775</xdr:colOff>
      <xdr:row>55</xdr:row>
      <xdr:rowOff>116804</xdr:rowOff>
    </xdr:to>
    <xdr:cxnSp macro="">
      <xdr:nvCxnSpPr>
        <xdr:cNvPr id="119" name="直線コネクタ 118"/>
        <xdr:cNvCxnSpPr/>
      </xdr:nvCxnSpPr>
      <xdr:spPr>
        <a:xfrm flipV="1">
          <a:off x="2908300" y="9133515"/>
          <a:ext cx="889000" cy="4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124891</xdr:rowOff>
    </xdr:from>
    <xdr:to>
      <xdr:col>5</xdr:col>
      <xdr:colOff>409575</xdr:colOff>
      <xdr:row>56</xdr:row>
      <xdr:rowOff>55041</xdr:rowOff>
    </xdr:to>
    <xdr:sp macro="" textlink="">
      <xdr:nvSpPr>
        <xdr:cNvPr id="120" name="フローチャート : 判断 119"/>
        <xdr:cNvSpPr/>
      </xdr:nvSpPr>
      <xdr:spPr>
        <a:xfrm>
          <a:off x="3746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46168</xdr:rowOff>
    </xdr:from>
    <xdr:ext cx="599010" cy="259045"/>
    <xdr:sp macro="" textlink="">
      <xdr:nvSpPr>
        <xdr:cNvPr id="121" name="テキスト ボックス 120"/>
        <xdr:cNvSpPr txBox="1"/>
      </xdr:nvSpPr>
      <xdr:spPr>
        <a:xfrm>
          <a:off x="3497794" y="964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45869</xdr:rowOff>
    </xdr:from>
    <xdr:to>
      <xdr:col>4</xdr:col>
      <xdr:colOff>155575</xdr:colOff>
      <xdr:row>55</xdr:row>
      <xdr:rowOff>116804</xdr:rowOff>
    </xdr:to>
    <xdr:cxnSp macro="">
      <xdr:nvCxnSpPr>
        <xdr:cNvPr id="122" name="直線コネクタ 121"/>
        <xdr:cNvCxnSpPr/>
      </xdr:nvCxnSpPr>
      <xdr:spPr>
        <a:xfrm>
          <a:off x="2019300" y="8789819"/>
          <a:ext cx="889000" cy="75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150343</xdr:rowOff>
    </xdr:from>
    <xdr:to>
      <xdr:col>4</xdr:col>
      <xdr:colOff>206375</xdr:colOff>
      <xdr:row>56</xdr:row>
      <xdr:rowOff>80493</xdr:rowOff>
    </xdr:to>
    <xdr:sp macro="" textlink="">
      <xdr:nvSpPr>
        <xdr:cNvPr id="123" name="フローチャート : 判断 122"/>
        <xdr:cNvSpPr/>
      </xdr:nvSpPr>
      <xdr:spPr>
        <a:xfrm>
          <a:off x="2857500" y="95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71620</xdr:rowOff>
    </xdr:from>
    <xdr:ext cx="534377" cy="259045"/>
    <xdr:sp macro="" textlink="">
      <xdr:nvSpPr>
        <xdr:cNvPr id="124" name="テキスト ボックス 123"/>
        <xdr:cNvSpPr txBox="1"/>
      </xdr:nvSpPr>
      <xdr:spPr>
        <a:xfrm>
          <a:off x="2641111" y="96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45869</xdr:rowOff>
    </xdr:from>
    <xdr:to>
      <xdr:col>2</xdr:col>
      <xdr:colOff>638175</xdr:colOff>
      <xdr:row>54</xdr:row>
      <xdr:rowOff>84506</xdr:rowOff>
    </xdr:to>
    <xdr:cxnSp macro="">
      <xdr:nvCxnSpPr>
        <xdr:cNvPr id="125" name="直線コネクタ 124"/>
        <xdr:cNvCxnSpPr/>
      </xdr:nvCxnSpPr>
      <xdr:spPr>
        <a:xfrm flipV="1">
          <a:off x="1130300" y="8789819"/>
          <a:ext cx="889000" cy="55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106735</xdr:rowOff>
    </xdr:from>
    <xdr:to>
      <xdr:col>3</xdr:col>
      <xdr:colOff>3175</xdr:colOff>
      <xdr:row>56</xdr:row>
      <xdr:rowOff>36885</xdr:rowOff>
    </xdr:to>
    <xdr:sp macro="" textlink="">
      <xdr:nvSpPr>
        <xdr:cNvPr id="126" name="フローチャート : 判断 125"/>
        <xdr:cNvSpPr/>
      </xdr:nvSpPr>
      <xdr:spPr>
        <a:xfrm>
          <a:off x="1968500" y="953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28012</xdr:rowOff>
    </xdr:from>
    <xdr:ext cx="599010" cy="259045"/>
    <xdr:sp macro="" textlink="">
      <xdr:nvSpPr>
        <xdr:cNvPr id="127" name="テキスト ボックス 126"/>
        <xdr:cNvSpPr txBox="1"/>
      </xdr:nvSpPr>
      <xdr:spPr>
        <a:xfrm>
          <a:off x="1719794" y="96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157942</xdr:rowOff>
    </xdr:from>
    <xdr:to>
      <xdr:col>1</xdr:col>
      <xdr:colOff>485775</xdr:colOff>
      <xdr:row>56</xdr:row>
      <xdr:rowOff>88092</xdr:rowOff>
    </xdr:to>
    <xdr:sp macro="" textlink="">
      <xdr:nvSpPr>
        <xdr:cNvPr id="128" name="フローチャート : 判断 127"/>
        <xdr:cNvSpPr/>
      </xdr:nvSpPr>
      <xdr:spPr>
        <a:xfrm>
          <a:off x="1079500" y="958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79219</xdr:rowOff>
    </xdr:from>
    <xdr:ext cx="534377" cy="259045"/>
    <xdr:sp macro="" textlink="">
      <xdr:nvSpPr>
        <xdr:cNvPr id="129" name="テキスト ボックス 128"/>
        <xdr:cNvSpPr txBox="1"/>
      </xdr:nvSpPr>
      <xdr:spPr>
        <a:xfrm>
          <a:off x="863111" y="968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15300</xdr:rowOff>
    </xdr:from>
    <xdr:to>
      <xdr:col>6</xdr:col>
      <xdr:colOff>561975</xdr:colOff>
      <xdr:row>52</xdr:row>
      <xdr:rowOff>116900</xdr:rowOff>
    </xdr:to>
    <xdr:sp macro="" textlink="">
      <xdr:nvSpPr>
        <xdr:cNvPr id="135" name="円/楕円 134"/>
        <xdr:cNvSpPr/>
      </xdr:nvSpPr>
      <xdr:spPr>
        <a:xfrm>
          <a:off x="4584700" y="89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139777</xdr:rowOff>
    </xdr:from>
    <xdr:ext cx="599010" cy="259045"/>
    <xdr:sp macro="" textlink="">
      <xdr:nvSpPr>
        <xdr:cNvPr id="136" name="総務費該当値テキスト"/>
        <xdr:cNvSpPr txBox="1"/>
      </xdr:nvSpPr>
      <xdr:spPr>
        <a:xfrm>
          <a:off x="4686300" y="888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241,098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167315</xdr:rowOff>
    </xdr:from>
    <xdr:to>
      <xdr:col>5</xdr:col>
      <xdr:colOff>409575</xdr:colOff>
      <xdr:row>53</xdr:row>
      <xdr:rowOff>97465</xdr:rowOff>
    </xdr:to>
    <xdr:sp macro="" textlink="">
      <xdr:nvSpPr>
        <xdr:cNvPr id="137" name="円/楕円 136"/>
        <xdr:cNvSpPr/>
      </xdr:nvSpPr>
      <xdr:spPr>
        <a:xfrm>
          <a:off x="3746500" y="90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113992</xdr:rowOff>
    </xdr:from>
    <xdr:ext cx="599010" cy="259045"/>
    <xdr:sp macro="" textlink="">
      <xdr:nvSpPr>
        <xdr:cNvPr id="138" name="テキスト ボックス 137"/>
        <xdr:cNvSpPr txBox="1"/>
      </xdr:nvSpPr>
      <xdr:spPr>
        <a:xfrm>
          <a:off x="3497794" y="885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207,849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66004</xdr:rowOff>
    </xdr:from>
    <xdr:to>
      <xdr:col>4</xdr:col>
      <xdr:colOff>206375</xdr:colOff>
      <xdr:row>55</xdr:row>
      <xdr:rowOff>167604</xdr:rowOff>
    </xdr:to>
    <xdr:sp macro="" textlink="">
      <xdr:nvSpPr>
        <xdr:cNvPr id="139" name="円/楕円 138"/>
        <xdr:cNvSpPr/>
      </xdr:nvSpPr>
      <xdr:spPr>
        <a:xfrm>
          <a:off x="2857500" y="94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12681</xdr:rowOff>
    </xdr:from>
    <xdr:ext cx="599010" cy="259045"/>
    <xdr:sp macro="" textlink="">
      <xdr:nvSpPr>
        <xdr:cNvPr id="140" name="テキスト ボックス 139"/>
        <xdr:cNvSpPr txBox="1"/>
      </xdr:nvSpPr>
      <xdr:spPr>
        <a:xfrm>
          <a:off x="2608794" y="927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117,508</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166519</xdr:rowOff>
    </xdr:from>
    <xdr:to>
      <xdr:col>3</xdr:col>
      <xdr:colOff>3175</xdr:colOff>
      <xdr:row>51</xdr:row>
      <xdr:rowOff>96669</xdr:rowOff>
    </xdr:to>
    <xdr:sp macro="" textlink="">
      <xdr:nvSpPr>
        <xdr:cNvPr id="141" name="円/楕円 140"/>
        <xdr:cNvSpPr/>
      </xdr:nvSpPr>
      <xdr:spPr>
        <a:xfrm>
          <a:off x="1968500" y="8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113196</xdr:rowOff>
    </xdr:from>
    <xdr:ext cx="599010" cy="259045"/>
    <xdr:sp macro="" textlink="">
      <xdr:nvSpPr>
        <xdr:cNvPr id="142" name="テキスト ボックス 141"/>
        <xdr:cNvSpPr txBox="1"/>
      </xdr:nvSpPr>
      <xdr:spPr>
        <a:xfrm>
          <a:off x="1719794" y="851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283,023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33706</xdr:rowOff>
    </xdr:from>
    <xdr:to>
      <xdr:col>1</xdr:col>
      <xdr:colOff>485775</xdr:colOff>
      <xdr:row>54</xdr:row>
      <xdr:rowOff>135306</xdr:rowOff>
    </xdr:to>
    <xdr:sp macro="" textlink="">
      <xdr:nvSpPr>
        <xdr:cNvPr id="143" name="円/楕円 142"/>
        <xdr:cNvSpPr/>
      </xdr:nvSpPr>
      <xdr:spPr>
        <a:xfrm>
          <a:off x="1079500" y="92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151833</xdr:rowOff>
    </xdr:from>
    <xdr:ext cx="599010" cy="259045"/>
    <xdr:sp macro="" textlink="">
      <xdr:nvSpPr>
        <xdr:cNvPr id="144" name="テキスト ボックス 143"/>
        <xdr:cNvSpPr txBox="1"/>
      </xdr:nvSpPr>
      <xdr:spPr>
        <a:xfrm>
          <a:off x="830794" y="906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69" name="直線コネクタ 168"/>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0" name="民生費最小値テキスト"/>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1" name="直線コネクタ 170"/>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2" name="民生費最大値テキスト"/>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3" name="直線コネクタ 172"/>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109804</xdr:rowOff>
    </xdr:from>
    <xdr:to>
      <xdr:col>6</xdr:col>
      <xdr:colOff>511175</xdr:colOff>
      <xdr:row>74</xdr:row>
      <xdr:rowOff>68732</xdr:rowOff>
    </xdr:to>
    <xdr:cxnSp macro="">
      <xdr:nvCxnSpPr>
        <xdr:cNvPr id="174" name="直線コネクタ 173"/>
        <xdr:cNvCxnSpPr/>
      </xdr:nvCxnSpPr>
      <xdr:spPr>
        <a:xfrm flipV="1">
          <a:off x="3797300" y="12625654"/>
          <a:ext cx="838200" cy="1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64902</xdr:rowOff>
    </xdr:from>
    <xdr:ext cx="599010" cy="259045"/>
    <xdr:sp macro="" textlink="">
      <xdr:nvSpPr>
        <xdr:cNvPr id="175" name="民生費平均値テキスト"/>
        <xdr:cNvSpPr txBox="1"/>
      </xdr:nvSpPr>
      <xdr:spPr>
        <a:xfrm>
          <a:off x="4686300" y="1292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6" name="フローチャート : 判断 175"/>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66434</xdr:rowOff>
    </xdr:from>
    <xdr:to>
      <xdr:col>5</xdr:col>
      <xdr:colOff>358775</xdr:colOff>
      <xdr:row>74</xdr:row>
      <xdr:rowOff>68732</xdr:rowOff>
    </xdr:to>
    <xdr:cxnSp macro="">
      <xdr:nvCxnSpPr>
        <xdr:cNvPr id="177" name="直線コネクタ 176"/>
        <xdr:cNvCxnSpPr/>
      </xdr:nvCxnSpPr>
      <xdr:spPr>
        <a:xfrm>
          <a:off x="2908300" y="1275373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78" name="フローチャート : 判断 177"/>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75492</xdr:rowOff>
    </xdr:from>
    <xdr:ext cx="599010" cy="259045"/>
    <xdr:sp macro="" textlink="">
      <xdr:nvSpPr>
        <xdr:cNvPr id="179" name="テキスト ボックス 178"/>
        <xdr:cNvSpPr txBox="1"/>
      </xdr:nvSpPr>
      <xdr:spPr>
        <a:xfrm>
          <a:off x="3497794" y="1310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66434</xdr:rowOff>
    </xdr:from>
    <xdr:to>
      <xdr:col>4</xdr:col>
      <xdr:colOff>155575</xdr:colOff>
      <xdr:row>75</xdr:row>
      <xdr:rowOff>108268</xdr:rowOff>
    </xdr:to>
    <xdr:cxnSp macro="">
      <xdr:nvCxnSpPr>
        <xdr:cNvPr id="180" name="直線コネクタ 179"/>
        <xdr:cNvCxnSpPr/>
      </xdr:nvCxnSpPr>
      <xdr:spPr>
        <a:xfrm flipV="1">
          <a:off x="2019300" y="12753734"/>
          <a:ext cx="889000" cy="2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1" name="フローチャート : 判断 180"/>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137634</xdr:rowOff>
    </xdr:from>
    <xdr:ext cx="599010" cy="259045"/>
    <xdr:sp macro="" textlink="">
      <xdr:nvSpPr>
        <xdr:cNvPr id="182" name="テキスト ボックス 181"/>
        <xdr:cNvSpPr txBox="1"/>
      </xdr:nvSpPr>
      <xdr:spPr>
        <a:xfrm>
          <a:off x="2608794" y="1316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108268</xdr:rowOff>
    </xdr:from>
    <xdr:to>
      <xdr:col>2</xdr:col>
      <xdr:colOff>638175</xdr:colOff>
      <xdr:row>76</xdr:row>
      <xdr:rowOff>48133</xdr:rowOff>
    </xdr:to>
    <xdr:cxnSp macro="">
      <xdr:nvCxnSpPr>
        <xdr:cNvPr id="183" name="直線コネクタ 182"/>
        <xdr:cNvCxnSpPr/>
      </xdr:nvCxnSpPr>
      <xdr:spPr>
        <a:xfrm flipV="1">
          <a:off x="1130300" y="12967018"/>
          <a:ext cx="889000" cy="1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4" name="フローチャート : 判断 183"/>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62298</xdr:rowOff>
    </xdr:from>
    <xdr:ext cx="599010" cy="259045"/>
    <xdr:sp macro="" textlink="">
      <xdr:nvSpPr>
        <xdr:cNvPr id="185" name="テキスト ボックス 184"/>
        <xdr:cNvSpPr txBox="1"/>
      </xdr:nvSpPr>
      <xdr:spPr>
        <a:xfrm>
          <a:off x="1719794" y="1326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6" name="フローチャート : 判断 185"/>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169384</xdr:rowOff>
    </xdr:from>
    <xdr:ext cx="599010" cy="259045"/>
    <xdr:sp macro="" textlink="">
      <xdr:nvSpPr>
        <xdr:cNvPr id="187" name="テキスト ボックス 186"/>
        <xdr:cNvSpPr txBox="1"/>
      </xdr:nvSpPr>
      <xdr:spPr>
        <a:xfrm>
          <a:off x="830794" y="1337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59004</xdr:rowOff>
    </xdr:from>
    <xdr:to>
      <xdr:col>6</xdr:col>
      <xdr:colOff>561975</xdr:colOff>
      <xdr:row>73</xdr:row>
      <xdr:rowOff>160604</xdr:rowOff>
    </xdr:to>
    <xdr:sp macro="" textlink="">
      <xdr:nvSpPr>
        <xdr:cNvPr id="193" name="円/楕円 192"/>
        <xdr:cNvSpPr/>
      </xdr:nvSpPr>
      <xdr:spPr>
        <a:xfrm>
          <a:off x="4584700" y="125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81881</xdr:rowOff>
    </xdr:from>
    <xdr:ext cx="599010" cy="259045"/>
    <xdr:sp macro="" textlink="">
      <xdr:nvSpPr>
        <xdr:cNvPr id="194" name="民生費該当値テキスト"/>
        <xdr:cNvSpPr txBox="1"/>
      </xdr:nvSpPr>
      <xdr:spPr>
        <a:xfrm>
          <a:off x="4686300" y="1242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195,854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17932</xdr:rowOff>
    </xdr:from>
    <xdr:to>
      <xdr:col>5</xdr:col>
      <xdr:colOff>409575</xdr:colOff>
      <xdr:row>74</xdr:row>
      <xdr:rowOff>119532</xdr:rowOff>
    </xdr:to>
    <xdr:sp macro="" textlink="">
      <xdr:nvSpPr>
        <xdr:cNvPr id="195" name="円/楕円 194"/>
        <xdr:cNvSpPr/>
      </xdr:nvSpPr>
      <xdr:spPr>
        <a:xfrm>
          <a:off x="3746500" y="127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136059</xdr:rowOff>
    </xdr:from>
    <xdr:ext cx="599010" cy="259045"/>
    <xdr:sp macro="" textlink="">
      <xdr:nvSpPr>
        <xdr:cNvPr id="196" name="テキスト ボックス 195"/>
        <xdr:cNvSpPr txBox="1"/>
      </xdr:nvSpPr>
      <xdr:spPr>
        <a:xfrm>
          <a:off x="3497794" y="1248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185,588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15634</xdr:rowOff>
    </xdr:from>
    <xdr:to>
      <xdr:col>4</xdr:col>
      <xdr:colOff>206375</xdr:colOff>
      <xdr:row>74</xdr:row>
      <xdr:rowOff>117234</xdr:rowOff>
    </xdr:to>
    <xdr:sp macro="" textlink="">
      <xdr:nvSpPr>
        <xdr:cNvPr id="197" name="円/楕円 196"/>
        <xdr:cNvSpPr/>
      </xdr:nvSpPr>
      <xdr:spPr>
        <a:xfrm>
          <a:off x="2857500" y="127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133761</xdr:rowOff>
    </xdr:from>
    <xdr:ext cx="599010" cy="259045"/>
    <xdr:sp macro="" textlink="">
      <xdr:nvSpPr>
        <xdr:cNvPr id="198" name="テキスト ボックス 197"/>
        <xdr:cNvSpPr txBox="1"/>
      </xdr:nvSpPr>
      <xdr:spPr>
        <a:xfrm>
          <a:off x="2608794" y="124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57468</xdr:rowOff>
    </xdr:from>
    <xdr:to>
      <xdr:col>3</xdr:col>
      <xdr:colOff>3175</xdr:colOff>
      <xdr:row>75</xdr:row>
      <xdr:rowOff>159068</xdr:rowOff>
    </xdr:to>
    <xdr:sp macro="" textlink="">
      <xdr:nvSpPr>
        <xdr:cNvPr id="199" name="円/楕円 198"/>
        <xdr:cNvSpPr/>
      </xdr:nvSpPr>
      <xdr:spPr>
        <a:xfrm>
          <a:off x="1968500" y="129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4145</xdr:rowOff>
    </xdr:from>
    <xdr:ext cx="599010" cy="259045"/>
    <xdr:sp macro="" textlink="">
      <xdr:nvSpPr>
        <xdr:cNvPr id="200" name="テキスト ボックス 199"/>
        <xdr:cNvSpPr txBox="1"/>
      </xdr:nvSpPr>
      <xdr:spPr>
        <a:xfrm>
          <a:off x="1719794" y="1269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168,975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168783</xdr:rowOff>
    </xdr:from>
    <xdr:to>
      <xdr:col>1</xdr:col>
      <xdr:colOff>485775</xdr:colOff>
      <xdr:row>76</xdr:row>
      <xdr:rowOff>98933</xdr:rowOff>
    </xdr:to>
    <xdr:sp macro="" textlink="">
      <xdr:nvSpPr>
        <xdr:cNvPr id="201" name="円/楕円 200"/>
        <xdr:cNvSpPr/>
      </xdr:nvSpPr>
      <xdr:spPr>
        <a:xfrm>
          <a:off x="1079500" y="130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115460</xdr:rowOff>
    </xdr:from>
    <xdr:ext cx="599010" cy="259045"/>
    <xdr:sp macro="" textlink="">
      <xdr:nvSpPr>
        <xdr:cNvPr id="202" name="テキスト ボックス 201"/>
        <xdr:cNvSpPr txBox="1"/>
      </xdr:nvSpPr>
      <xdr:spPr>
        <a:xfrm>
          <a:off x="830794" y="1280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6" name="直線コネクタ 225"/>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27"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28" name="直線コネクタ 227"/>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29"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0" name="直線コネクタ 229"/>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88264</xdr:rowOff>
    </xdr:from>
    <xdr:to>
      <xdr:col>6</xdr:col>
      <xdr:colOff>511175</xdr:colOff>
      <xdr:row>94</xdr:row>
      <xdr:rowOff>121882</xdr:rowOff>
    </xdr:to>
    <xdr:cxnSp macro="">
      <xdr:nvCxnSpPr>
        <xdr:cNvPr id="231" name="直線コネクタ 230"/>
        <xdr:cNvCxnSpPr/>
      </xdr:nvCxnSpPr>
      <xdr:spPr>
        <a:xfrm>
          <a:off x="3797300" y="16204564"/>
          <a:ext cx="8382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118406</xdr:rowOff>
    </xdr:from>
    <xdr:ext cx="534377" cy="259045"/>
    <xdr:sp macro="" textlink="">
      <xdr:nvSpPr>
        <xdr:cNvPr id="232" name="衛生費平均値テキスト"/>
        <xdr:cNvSpPr txBox="1"/>
      </xdr:nvSpPr>
      <xdr:spPr>
        <a:xfrm>
          <a:off x="4686300" y="16234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3" name="フローチャート : 判断 232"/>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88264</xdr:rowOff>
    </xdr:from>
    <xdr:to>
      <xdr:col>5</xdr:col>
      <xdr:colOff>358775</xdr:colOff>
      <xdr:row>94</xdr:row>
      <xdr:rowOff>133375</xdr:rowOff>
    </xdr:to>
    <xdr:cxnSp macro="">
      <xdr:nvCxnSpPr>
        <xdr:cNvPr id="234" name="直線コネクタ 233"/>
        <xdr:cNvCxnSpPr/>
      </xdr:nvCxnSpPr>
      <xdr:spPr>
        <a:xfrm flipV="1">
          <a:off x="2908300" y="16204564"/>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5" name="フローチャート : 判断 234"/>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60889</xdr:rowOff>
    </xdr:from>
    <xdr:ext cx="534377" cy="259045"/>
    <xdr:sp macro="" textlink="">
      <xdr:nvSpPr>
        <xdr:cNvPr id="236" name="テキスト ボックス 235"/>
        <xdr:cNvSpPr txBox="1"/>
      </xdr:nvSpPr>
      <xdr:spPr>
        <a:xfrm>
          <a:off x="3530111" y="163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89</xdr:row>
      <xdr:rowOff>129896</xdr:rowOff>
    </xdr:from>
    <xdr:to>
      <xdr:col>4</xdr:col>
      <xdr:colOff>155575</xdr:colOff>
      <xdr:row>94</xdr:row>
      <xdr:rowOff>133375</xdr:rowOff>
    </xdr:to>
    <xdr:cxnSp macro="">
      <xdr:nvCxnSpPr>
        <xdr:cNvPr id="237" name="直線コネクタ 236"/>
        <xdr:cNvCxnSpPr/>
      </xdr:nvCxnSpPr>
      <xdr:spPr>
        <a:xfrm>
          <a:off x="2019300" y="15388946"/>
          <a:ext cx="889000" cy="86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38" name="フローチャート : 判断 237"/>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115130</xdr:rowOff>
    </xdr:from>
    <xdr:ext cx="534377" cy="259045"/>
    <xdr:sp macro="" textlink="">
      <xdr:nvSpPr>
        <xdr:cNvPr id="239" name="テキスト ボックス 238"/>
        <xdr:cNvSpPr txBox="1"/>
      </xdr:nvSpPr>
      <xdr:spPr>
        <a:xfrm>
          <a:off x="2641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89</xdr:row>
      <xdr:rowOff>129896</xdr:rowOff>
    </xdr:from>
    <xdr:to>
      <xdr:col>2</xdr:col>
      <xdr:colOff>638175</xdr:colOff>
      <xdr:row>94</xdr:row>
      <xdr:rowOff>60985</xdr:rowOff>
    </xdr:to>
    <xdr:cxnSp macro="">
      <xdr:nvCxnSpPr>
        <xdr:cNvPr id="240" name="直線コネクタ 239"/>
        <xdr:cNvCxnSpPr/>
      </xdr:nvCxnSpPr>
      <xdr:spPr>
        <a:xfrm flipV="1">
          <a:off x="1130300" y="15388946"/>
          <a:ext cx="889000" cy="78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1" name="フローチャート : 判断 240"/>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99522</xdr:rowOff>
    </xdr:from>
    <xdr:ext cx="534377" cy="259045"/>
    <xdr:sp macro="" textlink="">
      <xdr:nvSpPr>
        <xdr:cNvPr id="242" name="テキスト ボックス 241"/>
        <xdr:cNvSpPr txBox="1"/>
      </xdr:nvSpPr>
      <xdr:spPr>
        <a:xfrm>
          <a:off x="1752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3" name="フローチャート : 判断 242"/>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108957</xdr:rowOff>
    </xdr:from>
    <xdr:ext cx="534377" cy="259045"/>
    <xdr:sp macro="" textlink="">
      <xdr:nvSpPr>
        <xdr:cNvPr id="244" name="テキスト ボックス 243"/>
        <xdr:cNvSpPr txBox="1"/>
      </xdr:nvSpPr>
      <xdr:spPr>
        <a:xfrm>
          <a:off x="863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71082</xdr:rowOff>
    </xdr:from>
    <xdr:to>
      <xdr:col>6</xdr:col>
      <xdr:colOff>561975</xdr:colOff>
      <xdr:row>95</xdr:row>
      <xdr:rowOff>1232</xdr:rowOff>
    </xdr:to>
    <xdr:sp macro="" textlink="">
      <xdr:nvSpPr>
        <xdr:cNvPr id="250" name="円/楕円 249"/>
        <xdr:cNvSpPr/>
      </xdr:nvSpPr>
      <xdr:spPr>
        <a:xfrm>
          <a:off x="4584700" y="161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93959</xdr:rowOff>
    </xdr:from>
    <xdr:ext cx="534377" cy="259045"/>
    <xdr:sp macro="" textlink="">
      <xdr:nvSpPr>
        <xdr:cNvPr id="251" name="衛生費該当値テキスト"/>
        <xdr:cNvSpPr txBox="1"/>
      </xdr:nvSpPr>
      <xdr:spPr>
        <a:xfrm>
          <a:off x="4686300" y="160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61,403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37464</xdr:rowOff>
    </xdr:from>
    <xdr:to>
      <xdr:col>5</xdr:col>
      <xdr:colOff>409575</xdr:colOff>
      <xdr:row>94</xdr:row>
      <xdr:rowOff>139064</xdr:rowOff>
    </xdr:to>
    <xdr:sp macro="" textlink="">
      <xdr:nvSpPr>
        <xdr:cNvPr id="252" name="円/楕円 251"/>
        <xdr:cNvSpPr/>
      </xdr:nvSpPr>
      <xdr:spPr>
        <a:xfrm>
          <a:off x="3746500" y="1615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155591</xdr:rowOff>
    </xdr:from>
    <xdr:ext cx="534377" cy="259045"/>
    <xdr:sp macro="" textlink="">
      <xdr:nvSpPr>
        <xdr:cNvPr id="253" name="テキスト ボックス 252"/>
        <xdr:cNvSpPr txBox="1"/>
      </xdr:nvSpPr>
      <xdr:spPr>
        <a:xfrm>
          <a:off x="3530111" y="1592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82575</xdr:rowOff>
    </xdr:from>
    <xdr:to>
      <xdr:col>4</xdr:col>
      <xdr:colOff>206375</xdr:colOff>
      <xdr:row>95</xdr:row>
      <xdr:rowOff>12725</xdr:rowOff>
    </xdr:to>
    <xdr:sp macro="" textlink="">
      <xdr:nvSpPr>
        <xdr:cNvPr id="254" name="円/楕円 253"/>
        <xdr:cNvSpPr/>
      </xdr:nvSpPr>
      <xdr:spPr>
        <a:xfrm>
          <a:off x="2857500" y="161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29252</xdr:rowOff>
    </xdr:from>
    <xdr:ext cx="534377" cy="259045"/>
    <xdr:sp macro="" textlink="">
      <xdr:nvSpPr>
        <xdr:cNvPr id="255" name="テキスト ボックス 254"/>
        <xdr:cNvSpPr txBox="1"/>
      </xdr:nvSpPr>
      <xdr:spPr>
        <a:xfrm>
          <a:off x="2641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60,498</a:t>
          </a:r>
          <a:endParaRPr kumimoji="1" lang="ja-JP" altLang="en-US" sz="1000" b="1">
            <a:solidFill>
              <a:srgbClr val="FF0000"/>
            </a:solidFill>
            <a:latin typeface="ＭＳ Ｐゴシック"/>
          </a:endParaRPr>
        </a:p>
      </xdr:txBody>
    </xdr:sp>
    <xdr:clientData/>
  </xdr:oneCellAnchor>
  <xdr:twoCellAnchor>
    <xdr:from>
      <xdr:col>2</xdr:col>
      <xdr:colOff>587375</xdr:colOff>
      <xdr:row>89</xdr:row>
      <xdr:rowOff>79096</xdr:rowOff>
    </xdr:from>
    <xdr:to>
      <xdr:col>3</xdr:col>
      <xdr:colOff>3175</xdr:colOff>
      <xdr:row>90</xdr:row>
      <xdr:rowOff>9246</xdr:rowOff>
    </xdr:to>
    <xdr:sp macro="" textlink="">
      <xdr:nvSpPr>
        <xdr:cNvPr id="256" name="円/楕円 255"/>
        <xdr:cNvSpPr/>
      </xdr:nvSpPr>
      <xdr:spPr>
        <a:xfrm>
          <a:off x="1968500" y="153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88</xdr:row>
      <xdr:rowOff>25773</xdr:rowOff>
    </xdr:from>
    <xdr:ext cx="599010" cy="259045"/>
    <xdr:sp macro="" textlink="">
      <xdr:nvSpPr>
        <xdr:cNvPr id="257" name="テキスト ボックス 256"/>
        <xdr:cNvSpPr txBox="1"/>
      </xdr:nvSpPr>
      <xdr:spPr>
        <a:xfrm>
          <a:off x="1719794" y="1511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128,272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10185</xdr:rowOff>
    </xdr:from>
    <xdr:to>
      <xdr:col>1</xdr:col>
      <xdr:colOff>485775</xdr:colOff>
      <xdr:row>94</xdr:row>
      <xdr:rowOff>111785</xdr:rowOff>
    </xdr:to>
    <xdr:sp macro="" textlink="">
      <xdr:nvSpPr>
        <xdr:cNvPr id="258" name="円/楕円 257"/>
        <xdr:cNvSpPr/>
      </xdr:nvSpPr>
      <xdr:spPr>
        <a:xfrm>
          <a:off x="1079500" y="161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128312</xdr:rowOff>
    </xdr:from>
    <xdr:ext cx="534377" cy="259045"/>
    <xdr:sp macro="" textlink="">
      <xdr:nvSpPr>
        <xdr:cNvPr id="259" name="テキスト ボックス 258"/>
        <xdr:cNvSpPr txBox="1"/>
      </xdr:nvSpPr>
      <xdr:spPr>
        <a:xfrm>
          <a:off x="863111" y="1590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17998</xdr:rowOff>
    </xdr:from>
    <xdr:to>
      <xdr:col>15</xdr:col>
      <xdr:colOff>180340</xdr:colOff>
      <xdr:row>39</xdr:row>
      <xdr:rowOff>98878</xdr:rowOff>
    </xdr:to>
    <xdr:cxnSp macro="">
      <xdr:nvCxnSpPr>
        <xdr:cNvPr id="285" name="直線コネクタ 284"/>
        <xdr:cNvCxnSpPr/>
      </xdr:nvCxnSpPr>
      <xdr:spPr>
        <a:xfrm flipV="1">
          <a:off x="10475595" y="6361648"/>
          <a:ext cx="1270" cy="42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136125</xdr:rowOff>
    </xdr:from>
    <xdr:ext cx="469744" cy="259045"/>
    <xdr:sp macro="" textlink="">
      <xdr:nvSpPr>
        <xdr:cNvPr id="288" name="労働費最大値テキスト"/>
        <xdr:cNvSpPr txBox="1"/>
      </xdr:nvSpPr>
      <xdr:spPr>
        <a:xfrm>
          <a:off x="10528300" y="613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37</xdr:row>
      <xdr:rowOff>17998</xdr:rowOff>
    </xdr:from>
    <xdr:to>
      <xdr:col>15</xdr:col>
      <xdr:colOff>269875</xdr:colOff>
      <xdr:row>37</xdr:row>
      <xdr:rowOff>17998</xdr:rowOff>
    </xdr:to>
    <xdr:cxnSp macro="">
      <xdr:nvCxnSpPr>
        <xdr:cNvPr id="289" name="直線コネクタ 288"/>
        <xdr:cNvCxnSpPr/>
      </xdr:nvCxnSpPr>
      <xdr:spPr>
        <a:xfrm>
          <a:off x="10388600" y="636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12446</xdr:rowOff>
    </xdr:from>
    <xdr:to>
      <xdr:col>15</xdr:col>
      <xdr:colOff>180975</xdr:colOff>
      <xdr:row>38</xdr:row>
      <xdr:rowOff>33999</xdr:rowOff>
    </xdr:to>
    <xdr:cxnSp macro="">
      <xdr:nvCxnSpPr>
        <xdr:cNvPr id="290" name="直線コネクタ 289"/>
        <xdr:cNvCxnSpPr/>
      </xdr:nvCxnSpPr>
      <xdr:spPr>
        <a:xfrm>
          <a:off x="9639300" y="6184646"/>
          <a:ext cx="838200" cy="36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131662</xdr:rowOff>
    </xdr:from>
    <xdr:ext cx="378565" cy="259045"/>
    <xdr:sp macro="" textlink="">
      <xdr:nvSpPr>
        <xdr:cNvPr id="291" name="労働費平均値テキスト"/>
        <xdr:cNvSpPr txBox="1"/>
      </xdr:nvSpPr>
      <xdr:spPr>
        <a:xfrm>
          <a:off x="10528300" y="6646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153235</xdr:rowOff>
    </xdr:from>
    <xdr:to>
      <xdr:col>15</xdr:col>
      <xdr:colOff>231775</xdr:colOff>
      <xdr:row>39</xdr:row>
      <xdr:rowOff>83385</xdr:rowOff>
    </xdr:to>
    <xdr:sp macro="" textlink="">
      <xdr:nvSpPr>
        <xdr:cNvPr id="292" name="フローチャート : 判断 291"/>
        <xdr:cNvSpPr/>
      </xdr:nvSpPr>
      <xdr:spPr>
        <a:xfrm>
          <a:off x="10426700" y="666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63065</xdr:rowOff>
    </xdr:from>
    <xdr:to>
      <xdr:col>14</xdr:col>
      <xdr:colOff>28575</xdr:colOff>
      <xdr:row>36</xdr:row>
      <xdr:rowOff>12446</xdr:rowOff>
    </xdr:to>
    <xdr:cxnSp macro="">
      <xdr:nvCxnSpPr>
        <xdr:cNvPr id="293" name="直線コネクタ 292"/>
        <xdr:cNvCxnSpPr/>
      </xdr:nvCxnSpPr>
      <xdr:spPr>
        <a:xfrm>
          <a:off x="8750300" y="5378015"/>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132116</xdr:rowOff>
    </xdr:from>
    <xdr:to>
      <xdr:col>14</xdr:col>
      <xdr:colOff>79375</xdr:colOff>
      <xdr:row>39</xdr:row>
      <xdr:rowOff>62266</xdr:rowOff>
    </xdr:to>
    <xdr:sp macro="" textlink="">
      <xdr:nvSpPr>
        <xdr:cNvPr id="294" name="フローチャート : 判断 293"/>
        <xdr:cNvSpPr/>
      </xdr:nvSpPr>
      <xdr:spPr>
        <a:xfrm>
          <a:off x="9588500" y="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53393</xdr:rowOff>
    </xdr:from>
    <xdr:ext cx="378565" cy="259045"/>
    <xdr:sp macro="" textlink="">
      <xdr:nvSpPr>
        <xdr:cNvPr id="295" name="テキスト ボックス 294"/>
        <xdr:cNvSpPr txBox="1"/>
      </xdr:nvSpPr>
      <xdr:spPr>
        <a:xfrm>
          <a:off x="9450017" y="673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63065</xdr:rowOff>
    </xdr:from>
    <xdr:to>
      <xdr:col>12</xdr:col>
      <xdr:colOff>511175</xdr:colOff>
      <xdr:row>35</xdr:row>
      <xdr:rowOff>32476</xdr:rowOff>
    </xdr:to>
    <xdr:cxnSp macro="">
      <xdr:nvCxnSpPr>
        <xdr:cNvPr id="296" name="直線コネクタ 295"/>
        <xdr:cNvCxnSpPr/>
      </xdr:nvCxnSpPr>
      <xdr:spPr>
        <a:xfrm flipV="1">
          <a:off x="7861300" y="5378015"/>
          <a:ext cx="889000" cy="65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71374</xdr:rowOff>
    </xdr:from>
    <xdr:to>
      <xdr:col>12</xdr:col>
      <xdr:colOff>561975</xdr:colOff>
      <xdr:row>39</xdr:row>
      <xdr:rowOff>1524</xdr:rowOff>
    </xdr:to>
    <xdr:sp macro="" textlink="">
      <xdr:nvSpPr>
        <xdr:cNvPr id="297" name="フローチャート : 判断 296"/>
        <xdr:cNvSpPr/>
      </xdr:nvSpPr>
      <xdr:spPr>
        <a:xfrm>
          <a:off x="86995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164101</xdr:rowOff>
    </xdr:from>
    <xdr:ext cx="469744" cy="259045"/>
    <xdr:sp macro="" textlink="">
      <xdr:nvSpPr>
        <xdr:cNvPr id="298" name="テキスト ボックス 297"/>
        <xdr:cNvSpPr txBox="1"/>
      </xdr:nvSpPr>
      <xdr:spPr>
        <a:xfrm>
          <a:off x="8515427" y="667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32476</xdr:rowOff>
    </xdr:from>
    <xdr:to>
      <xdr:col>11</xdr:col>
      <xdr:colOff>307975</xdr:colOff>
      <xdr:row>36</xdr:row>
      <xdr:rowOff>18978</xdr:rowOff>
    </xdr:to>
    <xdr:cxnSp macro="">
      <xdr:nvCxnSpPr>
        <xdr:cNvPr id="299" name="直線コネクタ 298"/>
        <xdr:cNvCxnSpPr/>
      </xdr:nvCxnSpPr>
      <xdr:spPr>
        <a:xfrm flipV="1">
          <a:off x="6972300" y="6033226"/>
          <a:ext cx="889000" cy="15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12264</xdr:rowOff>
    </xdr:from>
    <xdr:to>
      <xdr:col>11</xdr:col>
      <xdr:colOff>358775</xdr:colOff>
      <xdr:row>38</xdr:row>
      <xdr:rowOff>113864</xdr:rowOff>
    </xdr:to>
    <xdr:sp macro="" textlink="">
      <xdr:nvSpPr>
        <xdr:cNvPr id="300" name="フローチャート : 判断 299"/>
        <xdr:cNvSpPr/>
      </xdr:nvSpPr>
      <xdr:spPr>
        <a:xfrm>
          <a:off x="7810500" y="6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104991</xdr:rowOff>
    </xdr:from>
    <xdr:ext cx="469744" cy="259045"/>
    <xdr:sp macro="" textlink="">
      <xdr:nvSpPr>
        <xdr:cNvPr id="301" name="テキスト ボックス 300"/>
        <xdr:cNvSpPr txBox="1"/>
      </xdr:nvSpPr>
      <xdr:spPr>
        <a:xfrm>
          <a:off x="7626427" y="662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92710</xdr:rowOff>
    </xdr:from>
    <xdr:to>
      <xdr:col>10</xdr:col>
      <xdr:colOff>155575</xdr:colOff>
      <xdr:row>38</xdr:row>
      <xdr:rowOff>22860</xdr:rowOff>
    </xdr:to>
    <xdr:sp macro="" textlink="">
      <xdr:nvSpPr>
        <xdr:cNvPr id="302" name="フローチャート : 判断 301"/>
        <xdr:cNvSpPr/>
      </xdr:nvSpPr>
      <xdr:spPr>
        <a:xfrm>
          <a:off x="6921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13987</xdr:rowOff>
    </xdr:from>
    <xdr:ext cx="469744" cy="259045"/>
    <xdr:sp macro="" textlink="">
      <xdr:nvSpPr>
        <xdr:cNvPr id="303" name="テキスト ボックス 302"/>
        <xdr:cNvSpPr txBox="1"/>
      </xdr:nvSpPr>
      <xdr:spPr>
        <a:xfrm>
          <a:off x="6737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154650</xdr:rowOff>
    </xdr:from>
    <xdr:to>
      <xdr:col>15</xdr:col>
      <xdr:colOff>231775</xdr:colOff>
      <xdr:row>38</xdr:row>
      <xdr:rowOff>84799</xdr:rowOff>
    </xdr:to>
    <xdr:sp macro="" textlink="">
      <xdr:nvSpPr>
        <xdr:cNvPr id="309" name="円/楕円 308"/>
        <xdr:cNvSpPr/>
      </xdr:nvSpPr>
      <xdr:spPr>
        <a:xfrm>
          <a:off x="10426700" y="6498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6077</xdr:rowOff>
    </xdr:from>
    <xdr:ext cx="469744" cy="259045"/>
    <xdr:sp macro="" textlink="">
      <xdr:nvSpPr>
        <xdr:cNvPr id="310" name="労働費該当値テキスト"/>
        <xdr:cNvSpPr txBox="1"/>
      </xdr:nvSpPr>
      <xdr:spPr>
        <a:xfrm>
          <a:off x="10528300" y="634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133096</xdr:rowOff>
    </xdr:from>
    <xdr:to>
      <xdr:col>14</xdr:col>
      <xdr:colOff>79375</xdr:colOff>
      <xdr:row>36</xdr:row>
      <xdr:rowOff>63246</xdr:rowOff>
    </xdr:to>
    <xdr:sp macro="" textlink="">
      <xdr:nvSpPr>
        <xdr:cNvPr id="311" name="円/楕円 310"/>
        <xdr:cNvSpPr/>
      </xdr:nvSpPr>
      <xdr:spPr>
        <a:xfrm>
          <a:off x="9588500" y="61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79773</xdr:rowOff>
    </xdr:from>
    <xdr:ext cx="469744" cy="259045"/>
    <xdr:sp macro="" textlink="">
      <xdr:nvSpPr>
        <xdr:cNvPr id="312" name="テキスト ボックス 311"/>
        <xdr:cNvSpPr txBox="1"/>
      </xdr:nvSpPr>
      <xdr:spPr>
        <a:xfrm>
          <a:off x="9404427" y="590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12265</xdr:rowOff>
    </xdr:from>
    <xdr:to>
      <xdr:col>12</xdr:col>
      <xdr:colOff>561975</xdr:colOff>
      <xdr:row>31</xdr:row>
      <xdr:rowOff>113865</xdr:rowOff>
    </xdr:to>
    <xdr:sp macro="" textlink="">
      <xdr:nvSpPr>
        <xdr:cNvPr id="313" name="円/楕円 312"/>
        <xdr:cNvSpPr/>
      </xdr:nvSpPr>
      <xdr:spPr>
        <a:xfrm>
          <a:off x="8699500" y="53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130392</xdr:rowOff>
    </xdr:from>
    <xdr:ext cx="534377" cy="259045"/>
    <xdr:sp macro="" textlink="">
      <xdr:nvSpPr>
        <xdr:cNvPr id="314" name="テキスト ボックス 313"/>
        <xdr:cNvSpPr txBox="1"/>
      </xdr:nvSpPr>
      <xdr:spPr>
        <a:xfrm>
          <a:off x="8483111" y="51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153126</xdr:rowOff>
    </xdr:from>
    <xdr:to>
      <xdr:col>11</xdr:col>
      <xdr:colOff>358775</xdr:colOff>
      <xdr:row>35</xdr:row>
      <xdr:rowOff>83276</xdr:rowOff>
    </xdr:to>
    <xdr:sp macro="" textlink="">
      <xdr:nvSpPr>
        <xdr:cNvPr id="315" name="円/楕円 314"/>
        <xdr:cNvSpPr/>
      </xdr:nvSpPr>
      <xdr:spPr>
        <a:xfrm>
          <a:off x="7810500" y="59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99803</xdr:rowOff>
    </xdr:from>
    <xdr:ext cx="469744" cy="259045"/>
    <xdr:sp macro="" textlink="">
      <xdr:nvSpPr>
        <xdr:cNvPr id="316" name="テキスト ボックス 315"/>
        <xdr:cNvSpPr txBox="1"/>
      </xdr:nvSpPr>
      <xdr:spPr>
        <a:xfrm>
          <a:off x="7626427" y="575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139628</xdr:rowOff>
    </xdr:from>
    <xdr:to>
      <xdr:col>10</xdr:col>
      <xdr:colOff>155575</xdr:colOff>
      <xdr:row>36</xdr:row>
      <xdr:rowOff>69778</xdr:rowOff>
    </xdr:to>
    <xdr:sp macro="" textlink="">
      <xdr:nvSpPr>
        <xdr:cNvPr id="317" name="円/楕円 316"/>
        <xdr:cNvSpPr/>
      </xdr:nvSpPr>
      <xdr:spPr>
        <a:xfrm>
          <a:off x="6921500" y="61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86305</xdr:rowOff>
    </xdr:from>
    <xdr:ext cx="469744" cy="259045"/>
    <xdr:sp macro="" textlink="">
      <xdr:nvSpPr>
        <xdr:cNvPr id="318" name="テキスト ボックス 317"/>
        <xdr:cNvSpPr txBox="1"/>
      </xdr:nvSpPr>
      <xdr:spPr>
        <a:xfrm>
          <a:off x="6737427" y="591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0" name="直線コネクタ 339"/>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1"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2" name="直線コネクタ 341"/>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3"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4" name="直線コネクタ 343"/>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111385</xdr:rowOff>
    </xdr:from>
    <xdr:to>
      <xdr:col>15</xdr:col>
      <xdr:colOff>180975</xdr:colOff>
      <xdr:row>57</xdr:row>
      <xdr:rowOff>11185</xdr:rowOff>
    </xdr:to>
    <xdr:cxnSp macro="">
      <xdr:nvCxnSpPr>
        <xdr:cNvPr id="345" name="直線コネクタ 344"/>
        <xdr:cNvCxnSpPr/>
      </xdr:nvCxnSpPr>
      <xdr:spPr>
        <a:xfrm>
          <a:off x="9639300" y="9712585"/>
          <a:ext cx="838200" cy="7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137750</xdr:rowOff>
    </xdr:from>
    <xdr:ext cx="534377" cy="259045"/>
    <xdr:sp macro="" textlink="">
      <xdr:nvSpPr>
        <xdr:cNvPr id="346" name="農林水産業費平均値テキスト"/>
        <xdr:cNvSpPr txBox="1"/>
      </xdr:nvSpPr>
      <xdr:spPr>
        <a:xfrm>
          <a:off x="10528300" y="9738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7" name="フローチャート : 判断 346"/>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111385</xdr:rowOff>
    </xdr:from>
    <xdr:to>
      <xdr:col>14</xdr:col>
      <xdr:colOff>28575</xdr:colOff>
      <xdr:row>56</xdr:row>
      <xdr:rowOff>167644</xdr:rowOff>
    </xdr:to>
    <xdr:cxnSp macro="">
      <xdr:nvCxnSpPr>
        <xdr:cNvPr id="348" name="直線コネクタ 347"/>
        <xdr:cNvCxnSpPr/>
      </xdr:nvCxnSpPr>
      <xdr:spPr>
        <a:xfrm flipV="1">
          <a:off x="8750300" y="9712585"/>
          <a:ext cx="889000" cy="5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49" name="フローチャート : 判断 348"/>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69942</xdr:rowOff>
    </xdr:from>
    <xdr:ext cx="534377" cy="259045"/>
    <xdr:sp macro="" textlink="">
      <xdr:nvSpPr>
        <xdr:cNvPr id="350" name="テキスト ボックス 349"/>
        <xdr:cNvSpPr txBox="1"/>
      </xdr:nvSpPr>
      <xdr:spPr>
        <a:xfrm>
          <a:off x="9372111" y="9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167644</xdr:rowOff>
    </xdr:from>
    <xdr:to>
      <xdr:col>12</xdr:col>
      <xdr:colOff>511175</xdr:colOff>
      <xdr:row>57</xdr:row>
      <xdr:rowOff>5676</xdr:rowOff>
    </xdr:to>
    <xdr:cxnSp macro="">
      <xdr:nvCxnSpPr>
        <xdr:cNvPr id="351" name="直線コネクタ 350"/>
        <xdr:cNvCxnSpPr/>
      </xdr:nvCxnSpPr>
      <xdr:spPr>
        <a:xfrm flipV="1">
          <a:off x="7861300" y="9768844"/>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2" name="フローチャート : 判断 351"/>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92555</xdr:rowOff>
    </xdr:from>
    <xdr:ext cx="534377" cy="259045"/>
    <xdr:sp macro="" textlink="">
      <xdr:nvSpPr>
        <xdr:cNvPr id="353" name="テキスト ボックス 352"/>
        <xdr:cNvSpPr txBox="1"/>
      </xdr:nvSpPr>
      <xdr:spPr>
        <a:xfrm>
          <a:off x="8483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126414</xdr:rowOff>
    </xdr:from>
    <xdr:to>
      <xdr:col>11</xdr:col>
      <xdr:colOff>307975</xdr:colOff>
      <xdr:row>57</xdr:row>
      <xdr:rowOff>5676</xdr:rowOff>
    </xdr:to>
    <xdr:cxnSp macro="">
      <xdr:nvCxnSpPr>
        <xdr:cNvPr id="354" name="直線コネクタ 353"/>
        <xdr:cNvCxnSpPr/>
      </xdr:nvCxnSpPr>
      <xdr:spPr>
        <a:xfrm>
          <a:off x="6972300" y="9727614"/>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5" name="フローチャート : 判断 354"/>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106029</xdr:rowOff>
    </xdr:from>
    <xdr:ext cx="534377" cy="259045"/>
    <xdr:sp macro="" textlink="">
      <xdr:nvSpPr>
        <xdr:cNvPr id="356" name="テキスト ボックス 355"/>
        <xdr:cNvSpPr txBox="1"/>
      </xdr:nvSpPr>
      <xdr:spPr>
        <a:xfrm>
          <a:off x="7594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7" name="フローチャート : 判断 356"/>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128222</xdr:rowOff>
    </xdr:from>
    <xdr:ext cx="534377" cy="259045"/>
    <xdr:sp macro="" textlink="">
      <xdr:nvSpPr>
        <xdr:cNvPr id="358" name="テキスト ボックス 357"/>
        <xdr:cNvSpPr txBox="1"/>
      </xdr:nvSpPr>
      <xdr:spPr>
        <a:xfrm>
          <a:off x="6705111" y="9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131835</xdr:rowOff>
    </xdr:from>
    <xdr:to>
      <xdr:col>15</xdr:col>
      <xdr:colOff>231775</xdr:colOff>
      <xdr:row>57</xdr:row>
      <xdr:rowOff>61985</xdr:rowOff>
    </xdr:to>
    <xdr:sp macro="" textlink="">
      <xdr:nvSpPr>
        <xdr:cNvPr id="364" name="円/楕円 363"/>
        <xdr:cNvSpPr/>
      </xdr:nvSpPr>
      <xdr:spPr>
        <a:xfrm>
          <a:off x="10426700" y="97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154712</xdr:rowOff>
    </xdr:from>
    <xdr:ext cx="534377" cy="259045"/>
    <xdr:sp macro="" textlink="">
      <xdr:nvSpPr>
        <xdr:cNvPr id="365" name="農林水産業費該当値テキスト"/>
        <xdr:cNvSpPr txBox="1"/>
      </xdr:nvSpPr>
      <xdr:spPr>
        <a:xfrm>
          <a:off x="10528300" y="95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60585</xdr:rowOff>
    </xdr:from>
    <xdr:to>
      <xdr:col>14</xdr:col>
      <xdr:colOff>79375</xdr:colOff>
      <xdr:row>56</xdr:row>
      <xdr:rowOff>162185</xdr:rowOff>
    </xdr:to>
    <xdr:sp macro="" textlink="">
      <xdr:nvSpPr>
        <xdr:cNvPr id="366" name="円/楕円 365"/>
        <xdr:cNvSpPr/>
      </xdr:nvSpPr>
      <xdr:spPr>
        <a:xfrm>
          <a:off x="9588500" y="9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7262</xdr:rowOff>
    </xdr:from>
    <xdr:ext cx="534377" cy="259045"/>
    <xdr:sp macro="" textlink="">
      <xdr:nvSpPr>
        <xdr:cNvPr id="367" name="テキスト ボックス 366"/>
        <xdr:cNvSpPr txBox="1"/>
      </xdr:nvSpPr>
      <xdr:spPr>
        <a:xfrm>
          <a:off x="9372111" y="94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116844</xdr:rowOff>
    </xdr:from>
    <xdr:to>
      <xdr:col>12</xdr:col>
      <xdr:colOff>561975</xdr:colOff>
      <xdr:row>57</xdr:row>
      <xdr:rowOff>46994</xdr:rowOff>
    </xdr:to>
    <xdr:sp macro="" textlink="">
      <xdr:nvSpPr>
        <xdr:cNvPr id="368" name="円/楕円 367"/>
        <xdr:cNvSpPr/>
      </xdr:nvSpPr>
      <xdr:spPr>
        <a:xfrm>
          <a:off x="8699500" y="97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63521</xdr:rowOff>
    </xdr:from>
    <xdr:ext cx="534377" cy="259045"/>
    <xdr:sp macro="" textlink="">
      <xdr:nvSpPr>
        <xdr:cNvPr id="369" name="テキスト ボックス 368"/>
        <xdr:cNvSpPr txBox="1"/>
      </xdr:nvSpPr>
      <xdr:spPr>
        <a:xfrm>
          <a:off x="8483111" y="94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126326</xdr:rowOff>
    </xdr:from>
    <xdr:to>
      <xdr:col>11</xdr:col>
      <xdr:colOff>358775</xdr:colOff>
      <xdr:row>57</xdr:row>
      <xdr:rowOff>56476</xdr:rowOff>
    </xdr:to>
    <xdr:sp macro="" textlink="">
      <xdr:nvSpPr>
        <xdr:cNvPr id="370" name="円/楕円 369"/>
        <xdr:cNvSpPr/>
      </xdr:nvSpPr>
      <xdr:spPr>
        <a:xfrm>
          <a:off x="7810500" y="97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73003</xdr:rowOff>
    </xdr:from>
    <xdr:ext cx="534377" cy="259045"/>
    <xdr:sp macro="" textlink="">
      <xdr:nvSpPr>
        <xdr:cNvPr id="371" name="テキスト ボックス 370"/>
        <xdr:cNvSpPr txBox="1"/>
      </xdr:nvSpPr>
      <xdr:spPr>
        <a:xfrm>
          <a:off x="7594111" y="95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75614</xdr:rowOff>
    </xdr:from>
    <xdr:to>
      <xdr:col>10</xdr:col>
      <xdr:colOff>155575</xdr:colOff>
      <xdr:row>57</xdr:row>
      <xdr:rowOff>5764</xdr:rowOff>
    </xdr:to>
    <xdr:sp macro="" textlink="">
      <xdr:nvSpPr>
        <xdr:cNvPr id="372" name="円/楕円 371"/>
        <xdr:cNvSpPr/>
      </xdr:nvSpPr>
      <xdr:spPr>
        <a:xfrm>
          <a:off x="6921500" y="96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22291</xdr:rowOff>
    </xdr:from>
    <xdr:ext cx="534377" cy="259045"/>
    <xdr:sp macro="" textlink="">
      <xdr:nvSpPr>
        <xdr:cNvPr id="373" name="テキスト ボックス 372"/>
        <xdr:cNvSpPr txBox="1"/>
      </xdr:nvSpPr>
      <xdr:spPr>
        <a:xfrm>
          <a:off x="6705111" y="945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5" name="直線コネクタ 394"/>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6"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7" name="直線コネクタ 396"/>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8"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399" name="直線コネクタ 398"/>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138466</xdr:rowOff>
    </xdr:from>
    <xdr:to>
      <xdr:col>15</xdr:col>
      <xdr:colOff>180975</xdr:colOff>
      <xdr:row>76</xdr:row>
      <xdr:rowOff>161189</xdr:rowOff>
    </xdr:to>
    <xdr:cxnSp macro="">
      <xdr:nvCxnSpPr>
        <xdr:cNvPr id="400" name="直線コネクタ 399"/>
        <xdr:cNvCxnSpPr/>
      </xdr:nvCxnSpPr>
      <xdr:spPr>
        <a:xfrm flipV="1">
          <a:off x="9639300" y="13168666"/>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92872</xdr:rowOff>
    </xdr:from>
    <xdr:ext cx="534377" cy="259045"/>
    <xdr:sp macro="" textlink="">
      <xdr:nvSpPr>
        <xdr:cNvPr id="401" name="商工費平均値テキスト"/>
        <xdr:cNvSpPr txBox="1"/>
      </xdr:nvSpPr>
      <xdr:spPr>
        <a:xfrm>
          <a:off x="10528300" y="1295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2" name="フローチャート : 判断 401"/>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161189</xdr:rowOff>
    </xdr:from>
    <xdr:to>
      <xdr:col>14</xdr:col>
      <xdr:colOff>28575</xdr:colOff>
      <xdr:row>77</xdr:row>
      <xdr:rowOff>4209</xdr:rowOff>
    </xdr:to>
    <xdr:cxnSp macro="">
      <xdr:nvCxnSpPr>
        <xdr:cNvPr id="403" name="直線コネクタ 402"/>
        <xdr:cNvCxnSpPr/>
      </xdr:nvCxnSpPr>
      <xdr:spPr>
        <a:xfrm flipV="1">
          <a:off x="8750300" y="13191389"/>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4" name="フローチャート : 判断 403"/>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157124</xdr:rowOff>
    </xdr:from>
    <xdr:ext cx="534377" cy="259045"/>
    <xdr:sp macro="" textlink="">
      <xdr:nvSpPr>
        <xdr:cNvPr id="405" name="テキスト ボックス 404"/>
        <xdr:cNvSpPr txBox="1"/>
      </xdr:nvSpPr>
      <xdr:spPr>
        <a:xfrm>
          <a:off x="9372111" y="128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157279</xdr:rowOff>
    </xdr:from>
    <xdr:to>
      <xdr:col>12</xdr:col>
      <xdr:colOff>511175</xdr:colOff>
      <xdr:row>77</xdr:row>
      <xdr:rowOff>4209</xdr:rowOff>
    </xdr:to>
    <xdr:cxnSp macro="">
      <xdr:nvCxnSpPr>
        <xdr:cNvPr id="406" name="直線コネクタ 405"/>
        <xdr:cNvCxnSpPr/>
      </xdr:nvCxnSpPr>
      <xdr:spPr>
        <a:xfrm>
          <a:off x="7861300" y="13187479"/>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7" name="フローチャート : 判断 406"/>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60220</xdr:rowOff>
    </xdr:from>
    <xdr:ext cx="534377" cy="259045"/>
    <xdr:sp macro="" textlink="">
      <xdr:nvSpPr>
        <xdr:cNvPr id="408" name="テキスト ボックス 407"/>
        <xdr:cNvSpPr txBox="1"/>
      </xdr:nvSpPr>
      <xdr:spPr>
        <a:xfrm>
          <a:off x="8483111" y="129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129893</xdr:rowOff>
    </xdr:from>
    <xdr:to>
      <xdr:col>11</xdr:col>
      <xdr:colOff>307975</xdr:colOff>
      <xdr:row>76</xdr:row>
      <xdr:rowOff>157279</xdr:rowOff>
    </xdr:to>
    <xdr:cxnSp macro="">
      <xdr:nvCxnSpPr>
        <xdr:cNvPr id="409" name="直線コネクタ 408"/>
        <xdr:cNvCxnSpPr/>
      </xdr:nvCxnSpPr>
      <xdr:spPr>
        <a:xfrm>
          <a:off x="6972300" y="12988643"/>
          <a:ext cx="889000" cy="19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0" name="フローチャート : 判断 409"/>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64857</xdr:rowOff>
    </xdr:from>
    <xdr:ext cx="534377" cy="259045"/>
    <xdr:sp macro="" textlink="">
      <xdr:nvSpPr>
        <xdr:cNvPr id="411" name="テキスト ボックス 410"/>
        <xdr:cNvSpPr txBox="1"/>
      </xdr:nvSpPr>
      <xdr:spPr>
        <a:xfrm>
          <a:off x="7594111" y="132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2" name="フローチャート : 判断 411"/>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69750</xdr:rowOff>
    </xdr:from>
    <xdr:ext cx="534377" cy="259045"/>
    <xdr:sp macro="" textlink="">
      <xdr:nvSpPr>
        <xdr:cNvPr id="413" name="テキスト ボックス 412"/>
        <xdr:cNvSpPr txBox="1"/>
      </xdr:nvSpPr>
      <xdr:spPr>
        <a:xfrm>
          <a:off x="6705111" y="13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87666</xdr:rowOff>
    </xdr:from>
    <xdr:to>
      <xdr:col>15</xdr:col>
      <xdr:colOff>231775</xdr:colOff>
      <xdr:row>77</xdr:row>
      <xdr:rowOff>17816</xdr:rowOff>
    </xdr:to>
    <xdr:sp macro="" textlink="">
      <xdr:nvSpPr>
        <xdr:cNvPr id="419" name="円/楕円 418"/>
        <xdr:cNvSpPr/>
      </xdr:nvSpPr>
      <xdr:spPr>
        <a:xfrm>
          <a:off x="10426700" y="131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66093</xdr:rowOff>
    </xdr:from>
    <xdr:ext cx="534377" cy="259045"/>
    <xdr:sp macro="" textlink="">
      <xdr:nvSpPr>
        <xdr:cNvPr id="420" name="商工費該当値テキスト"/>
        <xdr:cNvSpPr txBox="1"/>
      </xdr:nvSpPr>
      <xdr:spPr>
        <a:xfrm>
          <a:off x="10528300" y="130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110389</xdr:rowOff>
    </xdr:from>
    <xdr:to>
      <xdr:col>14</xdr:col>
      <xdr:colOff>79375</xdr:colOff>
      <xdr:row>77</xdr:row>
      <xdr:rowOff>40539</xdr:rowOff>
    </xdr:to>
    <xdr:sp macro="" textlink="">
      <xdr:nvSpPr>
        <xdr:cNvPr id="421" name="円/楕円 420"/>
        <xdr:cNvSpPr/>
      </xdr:nvSpPr>
      <xdr:spPr>
        <a:xfrm>
          <a:off x="9588500" y="131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31666</xdr:rowOff>
    </xdr:from>
    <xdr:ext cx="534377" cy="259045"/>
    <xdr:sp macro="" textlink="">
      <xdr:nvSpPr>
        <xdr:cNvPr id="422" name="テキスト ボックス 421"/>
        <xdr:cNvSpPr txBox="1"/>
      </xdr:nvSpPr>
      <xdr:spPr>
        <a:xfrm>
          <a:off x="9372111" y="132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124859</xdr:rowOff>
    </xdr:from>
    <xdr:to>
      <xdr:col>12</xdr:col>
      <xdr:colOff>561975</xdr:colOff>
      <xdr:row>77</xdr:row>
      <xdr:rowOff>55009</xdr:rowOff>
    </xdr:to>
    <xdr:sp macro="" textlink="">
      <xdr:nvSpPr>
        <xdr:cNvPr id="423" name="円/楕円 422"/>
        <xdr:cNvSpPr/>
      </xdr:nvSpPr>
      <xdr:spPr>
        <a:xfrm>
          <a:off x="8699500" y="131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46136</xdr:rowOff>
    </xdr:from>
    <xdr:ext cx="534377" cy="259045"/>
    <xdr:sp macro="" textlink="">
      <xdr:nvSpPr>
        <xdr:cNvPr id="424" name="テキスト ボックス 423"/>
        <xdr:cNvSpPr txBox="1"/>
      </xdr:nvSpPr>
      <xdr:spPr>
        <a:xfrm>
          <a:off x="8483111" y="132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106479</xdr:rowOff>
    </xdr:from>
    <xdr:to>
      <xdr:col>11</xdr:col>
      <xdr:colOff>358775</xdr:colOff>
      <xdr:row>77</xdr:row>
      <xdr:rowOff>36629</xdr:rowOff>
    </xdr:to>
    <xdr:sp macro="" textlink="">
      <xdr:nvSpPr>
        <xdr:cNvPr id="425" name="円/楕円 424"/>
        <xdr:cNvSpPr/>
      </xdr:nvSpPr>
      <xdr:spPr>
        <a:xfrm>
          <a:off x="7810500" y="131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53157</xdr:rowOff>
    </xdr:from>
    <xdr:ext cx="534377" cy="259045"/>
    <xdr:sp macro="" textlink="">
      <xdr:nvSpPr>
        <xdr:cNvPr id="426" name="テキスト ボックス 425"/>
        <xdr:cNvSpPr txBox="1"/>
      </xdr:nvSpPr>
      <xdr:spPr>
        <a:xfrm>
          <a:off x="7594111" y="1291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79093</xdr:rowOff>
    </xdr:from>
    <xdr:to>
      <xdr:col>10</xdr:col>
      <xdr:colOff>155575</xdr:colOff>
      <xdr:row>76</xdr:row>
      <xdr:rowOff>9243</xdr:rowOff>
    </xdr:to>
    <xdr:sp macro="" textlink="">
      <xdr:nvSpPr>
        <xdr:cNvPr id="427" name="円/楕円 426"/>
        <xdr:cNvSpPr/>
      </xdr:nvSpPr>
      <xdr:spPr>
        <a:xfrm>
          <a:off x="6921500" y="12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25770</xdr:rowOff>
    </xdr:from>
    <xdr:ext cx="534377" cy="259045"/>
    <xdr:sp macro="" textlink="">
      <xdr:nvSpPr>
        <xdr:cNvPr id="428" name="テキスト ボックス 427"/>
        <xdr:cNvSpPr txBox="1"/>
      </xdr:nvSpPr>
      <xdr:spPr>
        <a:xfrm>
          <a:off x="6705111" y="127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2" name="直線コネクタ 451"/>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3" name="土木費最小値テキスト"/>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4" name="直線コネクタ 453"/>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5" name="土木費最大値テキスト"/>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6" name="直線コネクタ 455"/>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23825</xdr:rowOff>
    </xdr:from>
    <xdr:to>
      <xdr:col>15</xdr:col>
      <xdr:colOff>180975</xdr:colOff>
      <xdr:row>95</xdr:row>
      <xdr:rowOff>38824</xdr:rowOff>
    </xdr:to>
    <xdr:cxnSp macro="">
      <xdr:nvCxnSpPr>
        <xdr:cNvPr id="457" name="直線コネクタ 456"/>
        <xdr:cNvCxnSpPr/>
      </xdr:nvCxnSpPr>
      <xdr:spPr>
        <a:xfrm>
          <a:off x="9639300" y="16311575"/>
          <a:ext cx="8382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112895</xdr:rowOff>
    </xdr:from>
    <xdr:ext cx="534377" cy="259045"/>
    <xdr:sp macro="" textlink="">
      <xdr:nvSpPr>
        <xdr:cNvPr id="458" name="土木費平均値テキスト"/>
        <xdr:cNvSpPr txBox="1"/>
      </xdr:nvSpPr>
      <xdr:spPr>
        <a:xfrm>
          <a:off x="10528300" y="1605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59" name="フローチャート : 判断 458"/>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139903</xdr:rowOff>
    </xdr:from>
    <xdr:to>
      <xdr:col>14</xdr:col>
      <xdr:colOff>28575</xdr:colOff>
      <xdr:row>95</xdr:row>
      <xdr:rowOff>23825</xdr:rowOff>
    </xdr:to>
    <xdr:cxnSp macro="">
      <xdr:nvCxnSpPr>
        <xdr:cNvPr id="460" name="直線コネクタ 459"/>
        <xdr:cNvCxnSpPr/>
      </xdr:nvCxnSpPr>
      <xdr:spPr>
        <a:xfrm>
          <a:off x="8750300" y="16256203"/>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1" name="フローチャート : 判断 460"/>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49598</xdr:rowOff>
    </xdr:from>
    <xdr:ext cx="534377" cy="259045"/>
    <xdr:sp macro="" textlink="">
      <xdr:nvSpPr>
        <xdr:cNvPr id="462" name="テキスト ボックス 461"/>
        <xdr:cNvSpPr txBox="1"/>
      </xdr:nvSpPr>
      <xdr:spPr>
        <a:xfrm>
          <a:off x="9372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139903</xdr:rowOff>
    </xdr:from>
    <xdr:to>
      <xdr:col>12</xdr:col>
      <xdr:colOff>511175</xdr:colOff>
      <xdr:row>95</xdr:row>
      <xdr:rowOff>27279</xdr:rowOff>
    </xdr:to>
    <xdr:cxnSp macro="">
      <xdr:nvCxnSpPr>
        <xdr:cNvPr id="463" name="直線コネクタ 462"/>
        <xdr:cNvCxnSpPr/>
      </xdr:nvCxnSpPr>
      <xdr:spPr>
        <a:xfrm flipV="1">
          <a:off x="7861300" y="16256203"/>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4" name="フローチャート : 判断 463"/>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42397</xdr:rowOff>
    </xdr:from>
    <xdr:ext cx="534377" cy="259045"/>
    <xdr:sp macro="" textlink="">
      <xdr:nvSpPr>
        <xdr:cNvPr id="465" name="テキスト ボックス 464"/>
        <xdr:cNvSpPr txBox="1"/>
      </xdr:nvSpPr>
      <xdr:spPr>
        <a:xfrm>
          <a:off x="8483111" y="163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27279</xdr:rowOff>
    </xdr:from>
    <xdr:to>
      <xdr:col>11</xdr:col>
      <xdr:colOff>307975</xdr:colOff>
      <xdr:row>95</xdr:row>
      <xdr:rowOff>70459</xdr:rowOff>
    </xdr:to>
    <xdr:cxnSp macro="">
      <xdr:nvCxnSpPr>
        <xdr:cNvPr id="466" name="直線コネクタ 465"/>
        <xdr:cNvCxnSpPr/>
      </xdr:nvCxnSpPr>
      <xdr:spPr>
        <a:xfrm flipV="1">
          <a:off x="6972300" y="16315029"/>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7" name="フローチャート : 判断 466"/>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17111</xdr:rowOff>
    </xdr:from>
    <xdr:ext cx="534377" cy="259045"/>
    <xdr:sp macro="" textlink="">
      <xdr:nvSpPr>
        <xdr:cNvPr id="468" name="テキスト ボックス 467"/>
        <xdr:cNvSpPr txBox="1"/>
      </xdr:nvSpPr>
      <xdr:spPr>
        <a:xfrm>
          <a:off x="7594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69" name="フローチャート : 判断 468"/>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123792</xdr:rowOff>
    </xdr:from>
    <xdr:ext cx="534377" cy="259045"/>
    <xdr:sp macro="" textlink="">
      <xdr:nvSpPr>
        <xdr:cNvPr id="470" name="テキスト ボックス 469"/>
        <xdr:cNvSpPr txBox="1"/>
      </xdr:nvSpPr>
      <xdr:spPr>
        <a:xfrm>
          <a:off x="6705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159474</xdr:rowOff>
    </xdr:from>
    <xdr:to>
      <xdr:col>15</xdr:col>
      <xdr:colOff>231775</xdr:colOff>
      <xdr:row>95</xdr:row>
      <xdr:rowOff>89624</xdr:rowOff>
    </xdr:to>
    <xdr:sp macro="" textlink="">
      <xdr:nvSpPr>
        <xdr:cNvPr id="476" name="円/楕円 475"/>
        <xdr:cNvSpPr/>
      </xdr:nvSpPr>
      <xdr:spPr>
        <a:xfrm>
          <a:off x="10426700" y="1627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137901</xdr:rowOff>
    </xdr:from>
    <xdr:ext cx="534377" cy="259045"/>
    <xdr:sp macro="" textlink="">
      <xdr:nvSpPr>
        <xdr:cNvPr id="477" name="土木費該当値テキスト"/>
        <xdr:cNvSpPr txBox="1"/>
      </xdr:nvSpPr>
      <xdr:spPr>
        <a:xfrm>
          <a:off x="10528300" y="162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144475</xdr:rowOff>
    </xdr:from>
    <xdr:to>
      <xdr:col>14</xdr:col>
      <xdr:colOff>79375</xdr:colOff>
      <xdr:row>95</xdr:row>
      <xdr:rowOff>74625</xdr:rowOff>
    </xdr:to>
    <xdr:sp macro="" textlink="">
      <xdr:nvSpPr>
        <xdr:cNvPr id="478" name="円/楕円 477"/>
        <xdr:cNvSpPr/>
      </xdr:nvSpPr>
      <xdr:spPr>
        <a:xfrm>
          <a:off x="9588500" y="162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65752</xdr:rowOff>
    </xdr:from>
    <xdr:ext cx="534377" cy="259045"/>
    <xdr:sp macro="" textlink="">
      <xdr:nvSpPr>
        <xdr:cNvPr id="479" name="テキスト ボックス 478"/>
        <xdr:cNvSpPr txBox="1"/>
      </xdr:nvSpPr>
      <xdr:spPr>
        <a:xfrm>
          <a:off x="9372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89103</xdr:rowOff>
    </xdr:from>
    <xdr:to>
      <xdr:col>12</xdr:col>
      <xdr:colOff>561975</xdr:colOff>
      <xdr:row>95</xdr:row>
      <xdr:rowOff>19253</xdr:rowOff>
    </xdr:to>
    <xdr:sp macro="" textlink="">
      <xdr:nvSpPr>
        <xdr:cNvPr id="480" name="円/楕円 479"/>
        <xdr:cNvSpPr/>
      </xdr:nvSpPr>
      <xdr:spPr>
        <a:xfrm>
          <a:off x="8699500" y="162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35780</xdr:rowOff>
    </xdr:from>
    <xdr:ext cx="534377" cy="259045"/>
    <xdr:sp macro="" textlink="">
      <xdr:nvSpPr>
        <xdr:cNvPr id="481" name="テキスト ボックス 480"/>
        <xdr:cNvSpPr txBox="1"/>
      </xdr:nvSpPr>
      <xdr:spPr>
        <a:xfrm>
          <a:off x="8483111" y="1598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59,984</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147929</xdr:rowOff>
    </xdr:from>
    <xdr:to>
      <xdr:col>11</xdr:col>
      <xdr:colOff>358775</xdr:colOff>
      <xdr:row>95</xdr:row>
      <xdr:rowOff>78079</xdr:rowOff>
    </xdr:to>
    <xdr:sp macro="" textlink="">
      <xdr:nvSpPr>
        <xdr:cNvPr id="482" name="円/楕円 481"/>
        <xdr:cNvSpPr/>
      </xdr:nvSpPr>
      <xdr:spPr>
        <a:xfrm>
          <a:off x="7810500" y="16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69206</xdr:rowOff>
    </xdr:from>
    <xdr:ext cx="534377" cy="259045"/>
    <xdr:sp macro="" textlink="">
      <xdr:nvSpPr>
        <xdr:cNvPr id="483" name="テキスト ボックス 482"/>
        <xdr:cNvSpPr txBox="1"/>
      </xdr:nvSpPr>
      <xdr:spPr>
        <a:xfrm>
          <a:off x="7594111" y="163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19659</xdr:rowOff>
    </xdr:from>
    <xdr:to>
      <xdr:col>10</xdr:col>
      <xdr:colOff>155575</xdr:colOff>
      <xdr:row>95</xdr:row>
      <xdr:rowOff>121259</xdr:rowOff>
    </xdr:to>
    <xdr:sp macro="" textlink="">
      <xdr:nvSpPr>
        <xdr:cNvPr id="484" name="円/楕円 483"/>
        <xdr:cNvSpPr/>
      </xdr:nvSpPr>
      <xdr:spPr>
        <a:xfrm>
          <a:off x="6921500" y="163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112386</xdr:rowOff>
    </xdr:from>
    <xdr:ext cx="534377" cy="259045"/>
    <xdr:sp macro="" textlink="">
      <xdr:nvSpPr>
        <xdr:cNvPr id="485" name="テキスト ボックス 484"/>
        <xdr:cNvSpPr txBox="1"/>
      </xdr:nvSpPr>
      <xdr:spPr>
        <a:xfrm>
          <a:off x="6705111" y="164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7" name="直線コネクタ 506"/>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8"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09" name="直線コネクタ 508"/>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0"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1" name="直線コネクタ 510"/>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17696</xdr:rowOff>
    </xdr:from>
    <xdr:to>
      <xdr:col>23</xdr:col>
      <xdr:colOff>517525</xdr:colOff>
      <xdr:row>32</xdr:row>
      <xdr:rowOff>112519</xdr:rowOff>
    </xdr:to>
    <xdr:cxnSp macro="">
      <xdr:nvCxnSpPr>
        <xdr:cNvPr id="512" name="直線コネクタ 511"/>
        <xdr:cNvCxnSpPr/>
      </xdr:nvCxnSpPr>
      <xdr:spPr>
        <a:xfrm flipV="1">
          <a:off x="15481300" y="5161196"/>
          <a:ext cx="838200" cy="43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19504</xdr:rowOff>
    </xdr:from>
    <xdr:ext cx="534377" cy="259045"/>
    <xdr:sp macro="" textlink="">
      <xdr:nvSpPr>
        <xdr:cNvPr id="513" name="消防費平均値テキスト"/>
        <xdr:cNvSpPr txBox="1"/>
      </xdr:nvSpPr>
      <xdr:spPr>
        <a:xfrm>
          <a:off x="16370300" y="584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4" name="フローチャート : 判断 513"/>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26886</xdr:rowOff>
    </xdr:from>
    <xdr:to>
      <xdr:col>22</xdr:col>
      <xdr:colOff>365125</xdr:colOff>
      <xdr:row>32</xdr:row>
      <xdr:rowOff>112519</xdr:rowOff>
    </xdr:to>
    <xdr:cxnSp macro="">
      <xdr:nvCxnSpPr>
        <xdr:cNvPr id="515" name="直線コネクタ 514"/>
        <xdr:cNvCxnSpPr/>
      </xdr:nvCxnSpPr>
      <xdr:spPr>
        <a:xfrm>
          <a:off x="14592300" y="5341836"/>
          <a:ext cx="889000" cy="25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6" name="フローチャート : 判断 515"/>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46364</xdr:rowOff>
    </xdr:from>
    <xdr:ext cx="534377" cy="259045"/>
    <xdr:sp macro="" textlink="">
      <xdr:nvSpPr>
        <xdr:cNvPr id="517" name="テキスト ボックス 516"/>
        <xdr:cNvSpPr txBox="1"/>
      </xdr:nvSpPr>
      <xdr:spPr>
        <a:xfrm>
          <a:off x="15214111" y="60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26886</xdr:rowOff>
    </xdr:from>
    <xdr:to>
      <xdr:col>21</xdr:col>
      <xdr:colOff>161925</xdr:colOff>
      <xdr:row>31</xdr:row>
      <xdr:rowOff>81384</xdr:rowOff>
    </xdr:to>
    <xdr:cxnSp macro="">
      <xdr:nvCxnSpPr>
        <xdr:cNvPr id="518" name="直線コネクタ 517"/>
        <xdr:cNvCxnSpPr/>
      </xdr:nvCxnSpPr>
      <xdr:spPr>
        <a:xfrm flipV="1">
          <a:off x="13703300" y="5341836"/>
          <a:ext cx="8890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19" name="フローチャート : 判断 518"/>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38180</xdr:rowOff>
    </xdr:from>
    <xdr:ext cx="534377" cy="259045"/>
    <xdr:sp macro="" textlink="">
      <xdr:nvSpPr>
        <xdr:cNvPr id="520" name="テキスト ボックス 519"/>
        <xdr:cNvSpPr txBox="1"/>
      </xdr:nvSpPr>
      <xdr:spPr>
        <a:xfrm>
          <a:off x="14325111" y="60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81384</xdr:rowOff>
    </xdr:from>
    <xdr:to>
      <xdr:col>19</xdr:col>
      <xdr:colOff>644525</xdr:colOff>
      <xdr:row>33</xdr:row>
      <xdr:rowOff>123606</xdr:rowOff>
    </xdr:to>
    <xdr:cxnSp macro="">
      <xdr:nvCxnSpPr>
        <xdr:cNvPr id="521" name="直線コネクタ 520"/>
        <xdr:cNvCxnSpPr/>
      </xdr:nvCxnSpPr>
      <xdr:spPr>
        <a:xfrm flipV="1">
          <a:off x="12814300" y="5396334"/>
          <a:ext cx="889000" cy="38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2" name="フローチャート : 判断 521"/>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124043</xdr:rowOff>
    </xdr:from>
    <xdr:ext cx="534377" cy="259045"/>
    <xdr:sp macro="" textlink="">
      <xdr:nvSpPr>
        <xdr:cNvPr id="523" name="テキスト ボックス 522"/>
        <xdr:cNvSpPr txBox="1"/>
      </xdr:nvSpPr>
      <xdr:spPr>
        <a:xfrm>
          <a:off x="13436111" y="612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4" name="フローチャート : 判断 523"/>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142262</xdr:rowOff>
    </xdr:from>
    <xdr:ext cx="534377" cy="259045"/>
    <xdr:sp macro="" textlink="">
      <xdr:nvSpPr>
        <xdr:cNvPr id="525" name="テキスト ボックス 524"/>
        <xdr:cNvSpPr txBox="1"/>
      </xdr:nvSpPr>
      <xdr:spPr>
        <a:xfrm>
          <a:off x="12547111" y="61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29</xdr:row>
      <xdr:rowOff>138346</xdr:rowOff>
    </xdr:from>
    <xdr:to>
      <xdr:col>23</xdr:col>
      <xdr:colOff>568325</xdr:colOff>
      <xdr:row>30</xdr:row>
      <xdr:rowOff>68496</xdr:rowOff>
    </xdr:to>
    <xdr:sp macro="" textlink="">
      <xdr:nvSpPr>
        <xdr:cNvPr id="531" name="円/楕円 530"/>
        <xdr:cNvSpPr/>
      </xdr:nvSpPr>
      <xdr:spPr>
        <a:xfrm>
          <a:off x="16268700" y="51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91373</xdr:rowOff>
    </xdr:from>
    <xdr:ext cx="534377" cy="259045"/>
    <xdr:sp macro="" textlink="">
      <xdr:nvSpPr>
        <xdr:cNvPr id="532" name="消防費該当値テキスト"/>
        <xdr:cNvSpPr txBox="1"/>
      </xdr:nvSpPr>
      <xdr:spPr>
        <a:xfrm>
          <a:off x="16370300" y="50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65,337</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61719</xdr:rowOff>
    </xdr:from>
    <xdr:to>
      <xdr:col>22</xdr:col>
      <xdr:colOff>415925</xdr:colOff>
      <xdr:row>32</xdr:row>
      <xdr:rowOff>163319</xdr:rowOff>
    </xdr:to>
    <xdr:sp macro="" textlink="">
      <xdr:nvSpPr>
        <xdr:cNvPr id="533" name="円/楕円 532"/>
        <xdr:cNvSpPr/>
      </xdr:nvSpPr>
      <xdr:spPr>
        <a:xfrm>
          <a:off x="15430500" y="55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8396</xdr:rowOff>
    </xdr:from>
    <xdr:ext cx="534377" cy="259045"/>
    <xdr:sp macro="" textlink="">
      <xdr:nvSpPr>
        <xdr:cNvPr id="534" name="テキスト ボックス 533"/>
        <xdr:cNvSpPr txBox="1"/>
      </xdr:nvSpPr>
      <xdr:spPr>
        <a:xfrm>
          <a:off x="15214111" y="532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46,189</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147536</xdr:rowOff>
    </xdr:from>
    <xdr:to>
      <xdr:col>21</xdr:col>
      <xdr:colOff>212725</xdr:colOff>
      <xdr:row>31</xdr:row>
      <xdr:rowOff>77686</xdr:rowOff>
    </xdr:to>
    <xdr:sp macro="" textlink="">
      <xdr:nvSpPr>
        <xdr:cNvPr id="535" name="円/楕円 534"/>
        <xdr:cNvSpPr/>
      </xdr:nvSpPr>
      <xdr:spPr>
        <a:xfrm>
          <a:off x="14541500" y="52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94213</xdr:rowOff>
    </xdr:from>
    <xdr:ext cx="534377" cy="259045"/>
    <xdr:sp macro="" textlink="">
      <xdr:nvSpPr>
        <xdr:cNvPr id="536" name="テキスト ボックス 535"/>
        <xdr:cNvSpPr txBox="1"/>
      </xdr:nvSpPr>
      <xdr:spPr>
        <a:xfrm>
          <a:off x="14325111" y="506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57,435</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30584</xdr:rowOff>
    </xdr:from>
    <xdr:to>
      <xdr:col>20</xdr:col>
      <xdr:colOff>9525</xdr:colOff>
      <xdr:row>31</xdr:row>
      <xdr:rowOff>132184</xdr:rowOff>
    </xdr:to>
    <xdr:sp macro="" textlink="">
      <xdr:nvSpPr>
        <xdr:cNvPr id="537" name="円/楕円 536"/>
        <xdr:cNvSpPr/>
      </xdr:nvSpPr>
      <xdr:spPr>
        <a:xfrm>
          <a:off x="13652500" y="53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148711</xdr:rowOff>
    </xdr:from>
    <xdr:ext cx="534377" cy="259045"/>
    <xdr:sp macro="" textlink="">
      <xdr:nvSpPr>
        <xdr:cNvPr id="538" name="テキスト ボックス 537"/>
        <xdr:cNvSpPr txBox="1"/>
      </xdr:nvSpPr>
      <xdr:spPr>
        <a:xfrm>
          <a:off x="13436111" y="51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55,051</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72806</xdr:rowOff>
    </xdr:from>
    <xdr:to>
      <xdr:col>18</xdr:col>
      <xdr:colOff>492125</xdr:colOff>
      <xdr:row>34</xdr:row>
      <xdr:rowOff>2956</xdr:rowOff>
    </xdr:to>
    <xdr:sp macro="" textlink="">
      <xdr:nvSpPr>
        <xdr:cNvPr id="539" name="円/楕円 538"/>
        <xdr:cNvSpPr/>
      </xdr:nvSpPr>
      <xdr:spPr>
        <a:xfrm>
          <a:off x="12763500" y="57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19483</xdr:rowOff>
    </xdr:from>
    <xdr:ext cx="534377" cy="259045"/>
    <xdr:sp macro="" textlink="">
      <xdr:nvSpPr>
        <xdr:cNvPr id="540" name="テキスト ボックス 539"/>
        <xdr:cNvSpPr txBox="1"/>
      </xdr:nvSpPr>
      <xdr:spPr>
        <a:xfrm>
          <a:off x="12547111" y="55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7" name="直線コネクタ 566"/>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8"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69" name="直線コネクタ 568"/>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0"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1" name="直線コネクタ 570"/>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83062</xdr:rowOff>
    </xdr:from>
    <xdr:to>
      <xdr:col>23</xdr:col>
      <xdr:colOff>517525</xdr:colOff>
      <xdr:row>57</xdr:row>
      <xdr:rowOff>118963</xdr:rowOff>
    </xdr:to>
    <xdr:cxnSp macro="">
      <xdr:nvCxnSpPr>
        <xdr:cNvPr id="572" name="直線コネクタ 571"/>
        <xdr:cNvCxnSpPr/>
      </xdr:nvCxnSpPr>
      <xdr:spPr>
        <a:xfrm flipV="1">
          <a:off x="15481300" y="9855712"/>
          <a:ext cx="8382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36361</xdr:rowOff>
    </xdr:from>
    <xdr:ext cx="534377" cy="259045"/>
    <xdr:sp macro="" textlink="">
      <xdr:nvSpPr>
        <xdr:cNvPr id="573" name="教育費平均値テキスト"/>
        <xdr:cNvSpPr txBox="1"/>
      </xdr:nvSpPr>
      <xdr:spPr>
        <a:xfrm>
          <a:off x="16370300" y="963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4" name="フローチャート : 判断 573"/>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118963</xdr:rowOff>
    </xdr:from>
    <xdr:to>
      <xdr:col>22</xdr:col>
      <xdr:colOff>365125</xdr:colOff>
      <xdr:row>58</xdr:row>
      <xdr:rowOff>2159</xdr:rowOff>
    </xdr:to>
    <xdr:cxnSp macro="">
      <xdr:nvCxnSpPr>
        <xdr:cNvPr id="575" name="直線コネクタ 574"/>
        <xdr:cNvCxnSpPr/>
      </xdr:nvCxnSpPr>
      <xdr:spPr>
        <a:xfrm flipV="1">
          <a:off x="14592300" y="9891613"/>
          <a:ext cx="889000" cy="5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6" name="フローチャート : 判断 575"/>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168851</xdr:rowOff>
    </xdr:from>
    <xdr:ext cx="534377" cy="259045"/>
    <xdr:sp macro="" textlink="">
      <xdr:nvSpPr>
        <xdr:cNvPr id="577" name="テキスト ボックス 576"/>
        <xdr:cNvSpPr txBox="1"/>
      </xdr:nvSpPr>
      <xdr:spPr>
        <a:xfrm>
          <a:off x="15214111"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57556</xdr:rowOff>
    </xdr:from>
    <xdr:to>
      <xdr:col>21</xdr:col>
      <xdr:colOff>161925</xdr:colOff>
      <xdr:row>58</xdr:row>
      <xdr:rowOff>2159</xdr:rowOff>
    </xdr:to>
    <xdr:cxnSp macro="">
      <xdr:nvCxnSpPr>
        <xdr:cNvPr id="578" name="直線コネクタ 577"/>
        <xdr:cNvCxnSpPr/>
      </xdr:nvCxnSpPr>
      <xdr:spPr>
        <a:xfrm>
          <a:off x="13703300" y="9830206"/>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79" name="フローチャート : 判断 578"/>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131894</xdr:rowOff>
    </xdr:from>
    <xdr:ext cx="534377" cy="259045"/>
    <xdr:sp macro="" textlink="">
      <xdr:nvSpPr>
        <xdr:cNvPr id="580" name="テキスト ボックス 579"/>
        <xdr:cNvSpPr txBox="1"/>
      </xdr:nvSpPr>
      <xdr:spPr>
        <a:xfrm>
          <a:off x="14325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57556</xdr:rowOff>
    </xdr:from>
    <xdr:to>
      <xdr:col>19</xdr:col>
      <xdr:colOff>644525</xdr:colOff>
      <xdr:row>57</xdr:row>
      <xdr:rowOff>130229</xdr:rowOff>
    </xdr:to>
    <xdr:cxnSp macro="">
      <xdr:nvCxnSpPr>
        <xdr:cNvPr id="581" name="直線コネクタ 580"/>
        <xdr:cNvCxnSpPr/>
      </xdr:nvCxnSpPr>
      <xdr:spPr>
        <a:xfrm flipV="1">
          <a:off x="12814300" y="9830206"/>
          <a:ext cx="889000" cy="7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2" name="フローチャート : 判断 581"/>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57958</xdr:rowOff>
    </xdr:from>
    <xdr:ext cx="534377" cy="259045"/>
    <xdr:sp macro="" textlink="">
      <xdr:nvSpPr>
        <xdr:cNvPr id="583" name="テキスト ボックス 582"/>
        <xdr:cNvSpPr txBox="1"/>
      </xdr:nvSpPr>
      <xdr:spPr>
        <a:xfrm>
          <a:off x="13436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4" name="フローチャート : 判断 583"/>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8511</xdr:rowOff>
    </xdr:from>
    <xdr:ext cx="534377" cy="259045"/>
    <xdr:sp macro="" textlink="">
      <xdr:nvSpPr>
        <xdr:cNvPr id="585" name="テキスト ボックス 584"/>
        <xdr:cNvSpPr txBox="1"/>
      </xdr:nvSpPr>
      <xdr:spPr>
        <a:xfrm>
          <a:off x="12547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32262</xdr:rowOff>
    </xdr:from>
    <xdr:to>
      <xdr:col>23</xdr:col>
      <xdr:colOff>568325</xdr:colOff>
      <xdr:row>57</xdr:row>
      <xdr:rowOff>133862</xdr:rowOff>
    </xdr:to>
    <xdr:sp macro="" textlink="">
      <xdr:nvSpPr>
        <xdr:cNvPr id="591" name="円/楕円 590"/>
        <xdr:cNvSpPr/>
      </xdr:nvSpPr>
      <xdr:spPr>
        <a:xfrm>
          <a:off x="16268700" y="98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10689</xdr:rowOff>
    </xdr:from>
    <xdr:ext cx="534377" cy="259045"/>
    <xdr:sp macro="" textlink="">
      <xdr:nvSpPr>
        <xdr:cNvPr id="592" name="教育費該当値テキスト"/>
        <xdr:cNvSpPr txBox="1"/>
      </xdr:nvSpPr>
      <xdr:spPr>
        <a:xfrm>
          <a:off x="16370300" y="978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68163</xdr:rowOff>
    </xdr:from>
    <xdr:to>
      <xdr:col>22</xdr:col>
      <xdr:colOff>415925</xdr:colOff>
      <xdr:row>57</xdr:row>
      <xdr:rowOff>169763</xdr:rowOff>
    </xdr:to>
    <xdr:sp macro="" textlink="">
      <xdr:nvSpPr>
        <xdr:cNvPr id="593" name="円/楕円 592"/>
        <xdr:cNvSpPr/>
      </xdr:nvSpPr>
      <xdr:spPr>
        <a:xfrm>
          <a:off x="15430500" y="984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160890</xdr:rowOff>
    </xdr:from>
    <xdr:ext cx="534377" cy="259045"/>
    <xdr:sp macro="" textlink="">
      <xdr:nvSpPr>
        <xdr:cNvPr id="594" name="テキスト ボックス 593"/>
        <xdr:cNvSpPr txBox="1"/>
      </xdr:nvSpPr>
      <xdr:spPr>
        <a:xfrm>
          <a:off x="15214111" y="99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122809</xdr:rowOff>
    </xdr:from>
    <xdr:to>
      <xdr:col>21</xdr:col>
      <xdr:colOff>212725</xdr:colOff>
      <xdr:row>58</xdr:row>
      <xdr:rowOff>52959</xdr:rowOff>
    </xdr:to>
    <xdr:sp macro="" textlink="">
      <xdr:nvSpPr>
        <xdr:cNvPr id="595" name="円/楕円 594"/>
        <xdr:cNvSpPr/>
      </xdr:nvSpPr>
      <xdr:spPr>
        <a:xfrm>
          <a:off x="14541500" y="98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44086</xdr:rowOff>
    </xdr:from>
    <xdr:ext cx="534377" cy="259045"/>
    <xdr:sp macro="" textlink="">
      <xdr:nvSpPr>
        <xdr:cNvPr id="596" name="テキスト ボックス 595"/>
        <xdr:cNvSpPr txBox="1"/>
      </xdr:nvSpPr>
      <xdr:spPr>
        <a:xfrm>
          <a:off x="14325111" y="99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6756</xdr:rowOff>
    </xdr:from>
    <xdr:to>
      <xdr:col>20</xdr:col>
      <xdr:colOff>9525</xdr:colOff>
      <xdr:row>57</xdr:row>
      <xdr:rowOff>108356</xdr:rowOff>
    </xdr:to>
    <xdr:sp macro="" textlink="">
      <xdr:nvSpPr>
        <xdr:cNvPr id="597" name="円/楕円 596"/>
        <xdr:cNvSpPr/>
      </xdr:nvSpPr>
      <xdr:spPr>
        <a:xfrm>
          <a:off x="13652500" y="97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99483</xdr:rowOff>
    </xdr:from>
    <xdr:ext cx="534377" cy="259045"/>
    <xdr:sp macro="" textlink="">
      <xdr:nvSpPr>
        <xdr:cNvPr id="598" name="テキスト ボックス 597"/>
        <xdr:cNvSpPr txBox="1"/>
      </xdr:nvSpPr>
      <xdr:spPr>
        <a:xfrm>
          <a:off x="13436111" y="98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79429</xdr:rowOff>
    </xdr:from>
    <xdr:to>
      <xdr:col>18</xdr:col>
      <xdr:colOff>492125</xdr:colOff>
      <xdr:row>58</xdr:row>
      <xdr:rowOff>9579</xdr:rowOff>
    </xdr:to>
    <xdr:sp macro="" textlink="">
      <xdr:nvSpPr>
        <xdr:cNvPr id="599" name="円/楕円 598"/>
        <xdr:cNvSpPr/>
      </xdr:nvSpPr>
      <xdr:spPr>
        <a:xfrm>
          <a:off x="12763500" y="98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26106</xdr:rowOff>
    </xdr:from>
    <xdr:ext cx="534377" cy="259045"/>
    <xdr:sp macro="" textlink="">
      <xdr:nvSpPr>
        <xdr:cNvPr id="600" name="テキスト ボックス 599"/>
        <xdr:cNvSpPr txBox="1"/>
      </xdr:nvSpPr>
      <xdr:spPr>
        <a:xfrm>
          <a:off x="12547111" y="962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6" name="直線コネクタ 625"/>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7"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29"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0" name="直線コネクタ 629"/>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69073</xdr:rowOff>
    </xdr:from>
    <xdr:to>
      <xdr:col>23</xdr:col>
      <xdr:colOff>517525</xdr:colOff>
      <xdr:row>78</xdr:row>
      <xdr:rowOff>100674</xdr:rowOff>
    </xdr:to>
    <xdr:cxnSp macro="">
      <xdr:nvCxnSpPr>
        <xdr:cNvPr id="631" name="直線コネクタ 630"/>
        <xdr:cNvCxnSpPr/>
      </xdr:nvCxnSpPr>
      <xdr:spPr>
        <a:xfrm>
          <a:off x="15481300" y="13270723"/>
          <a:ext cx="838200" cy="20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148829</xdr:rowOff>
    </xdr:from>
    <xdr:ext cx="469744" cy="259045"/>
    <xdr:sp macro="" textlink="">
      <xdr:nvSpPr>
        <xdr:cNvPr id="632" name="災害復旧費平均値テキスト"/>
        <xdr:cNvSpPr txBox="1"/>
      </xdr:nvSpPr>
      <xdr:spPr>
        <a:xfrm>
          <a:off x="16370300" y="1352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3" name="フローチャート : 判断 632"/>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69073</xdr:rowOff>
    </xdr:from>
    <xdr:to>
      <xdr:col>22</xdr:col>
      <xdr:colOff>365125</xdr:colOff>
      <xdr:row>78</xdr:row>
      <xdr:rowOff>38081</xdr:rowOff>
    </xdr:to>
    <xdr:cxnSp macro="">
      <xdr:nvCxnSpPr>
        <xdr:cNvPr id="634" name="直線コネクタ 633"/>
        <xdr:cNvCxnSpPr/>
      </xdr:nvCxnSpPr>
      <xdr:spPr>
        <a:xfrm flipV="1">
          <a:off x="14592300" y="13270723"/>
          <a:ext cx="889000" cy="1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5" name="フローチャート : 判断 634"/>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94127</xdr:rowOff>
    </xdr:from>
    <xdr:ext cx="469744" cy="259045"/>
    <xdr:sp macro="" textlink="">
      <xdr:nvSpPr>
        <xdr:cNvPr id="636" name="テキスト ボックス 635"/>
        <xdr:cNvSpPr txBox="1"/>
      </xdr:nvSpPr>
      <xdr:spPr>
        <a:xfrm>
          <a:off x="15246427"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38081</xdr:rowOff>
    </xdr:from>
    <xdr:to>
      <xdr:col>21</xdr:col>
      <xdr:colOff>161925</xdr:colOff>
      <xdr:row>79</xdr:row>
      <xdr:rowOff>68191</xdr:rowOff>
    </xdr:to>
    <xdr:cxnSp macro="">
      <xdr:nvCxnSpPr>
        <xdr:cNvPr id="637" name="直線コネクタ 636"/>
        <xdr:cNvCxnSpPr/>
      </xdr:nvCxnSpPr>
      <xdr:spPr>
        <a:xfrm flipV="1">
          <a:off x="13703300" y="13411181"/>
          <a:ext cx="889000" cy="20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8" name="フローチャート : 判断 637"/>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57552</xdr:rowOff>
    </xdr:from>
    <xdr:ext cx="469744" cy="259045"/>
    <xdr:sp macro="" textlink="">
      <xdr:nvSpPr>
        <xdr:cNvPr id="639" name="テキスト ボックス 638"/>
        <xdr:cNvSpPr txBox="1"/>
      </xdr:nvSpPr>
      <xdr:spPr>
        <a:xfrm>
          <a:off x="14357427" y="1360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96430</xdr:rowOff>
    </xdr:from>
    <xdr:to>
      <xdr:col>19</xdr:col>
      <xdr:colOff>644525</xdr:colOff>
      <xdr:row>79</xdr:row>
      <xdr:rowOff>68191</xdr:rowOff>
    </xdr:to>
    <xdr:cxnSp macro="">
      <xdr:nvCxnSpPr>
        <xdr:cNvPr id="640" name="直線コネクタ 639"/>
        <xdr:cNvCxnSpPr/>
      </xdr:nvCxnSpPr>
      <xdr:spPr>
        <a:xfrm>
          <a:off x="12814300" y="13469530"/>
          <a:ext cx="889000" cy="14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1" name="フローチャート : 判断 640"/>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2" name="テキスト ボックス 641"/>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3" name="フローチャート : 判断 642"/>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45838</xdr:rowOff>
    </xdr:from>
    <xdr:ext cx="469744" cy="259045"/>
    <xdr:sp macro="" textlink="">
      <xdr:nvSpPr>
        <xdr:cNvPr id="644" name="テキスト ボックス 643"/>
        <xdr:cNvSpPr txBox="1"/>
      </xdr:nvSpPr>
      <xdr:spPr>
        <a:xfrm>
          <a:off x="12579427" y="135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49874</xdr:rowOff>
    </xdr:from>
    <xdr:to>
      <xdr:col>23</xdr:col>
      <xdr:colOff>568325</xdr:colOff>
      <xdr:row>78</xdr:row>
      <xdr:rowOff>151474</xdr:rowOff>
    </xdr:to>
    <xdr:sp macro="" textlink="">
      <xdr:nvSpPr>
        <xdr:cNvPr id="650" name="円/楕円 649"/>
        <xdr:cNvSpPr/>
      </xdr:nvSpPr>
      <xdr:spPr>
        <a:xfrm>
          <a:off x="16268700" y="134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72751</xdr:rowOff>
    </xdr:from>
    <xdr:ext cx="534377" cy="259045"/>
    <xdr:sp macro="" textlink="">
      <xdr:nvSpPr>
        <xdr:cNvPr id="651" name="災害復旧費該当値テキスト"/>
        <xdr:cNvSpPr txBox="1"/>
      </xdr:nvSpPr>
      <xdr:spPr>
        <a:xfrm>
          <a:off x="16370300" y="132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18273</xdr:rowOff>
    </xdr:from>
    <xdr:to>
      <xdr:col>22</xdr:col>
      <xdr:colOff>415925</xdr:colOff>
      <xdr:row>77</xdr:row>
      <xdr:rowOff>119873</xdr:rowOff>
    </xdr:to>
    <xdr:sp macro="" textlink="">
      <xdr:nvSpPr>
        <xdr:cNvPr id="652" name="円/楕円 651"/>
        <xdr:cNvSpPr/>
      </xdr:nvSpPr>
      <xdr:spPr>
        <a:xfrm>
          <a:off x="15430500" y="132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136400</xdr:rowOff>
    </xdr:from>
    <xdr:ext cx="534377" cy="259045"/>
    <xdr:sp macro="" textlink="">
      <xdr:nvSpPr>
        <xdr:cNvPr id="653" name="テキスト ボックス 652"/>
        <xdr:cNvSpPr txBox="1"/>
      </xdr:nvSpPr>
      <xdr:spPr>
        <a:xfrm>
          <a:off x="15214111" y="129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158731</xdr:rowOff>
    </xdr:from>
    <xdr:to>
      <xdr:col>21</xdr:col>
      <xdr:colOff>212725</xdr:colOff>
      <xdr:row>78</xdr:row>
      <xdr:rowOff>88881</xdr:rowOff>
    </xdr:to>
    <xdr:sp macro="" textlink="">
      <xdr:nvSpPr>
        <xdr:cNvPr id="654" name="円/楕円 653"/>
        <xdr:cNvSpPr/>
      </xdr:nvSpPr>
      <xdr:spPr>
        <a:xfrm>
          <a:off x="14541500" y="133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105408</xdr:rowOff>
    </xdr:from>
    <xdr:ext cx="534377" cy="259045"/>
    <xdr:sp macro="" textlink="">
      <xdr:nvSpPr>
        <xdr:cNvPr id="655" name="テキスト ボックス 654"/>
        <xdr:cNvSpPr txBox="1"/>
      </xdr:nvSpPr>
      <xdr:spPr>
        <a:xfrm>
          <a:off x="14325111" y="131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17391</xdr:rowOff>
    </xdr:from>
    <xdr:to>
      <xdr:col>20</xdr:col>
      <xdr:colOff>9525</xdr:colOff>
      <xdr:row>79</xdr:row>
      <xdr:rowOff>118991</xdr:rowOff>
    </xdr:to>
    <xdr:sp macro="" textlink="">
      <xdr:nvSpPr>
        <xdr:cNvPr id="656" name="円/楕円 655"/>
        <xdr:cNvSpPr/>
      </xdr:nvSpPr>
      <xdr:spPr>
        <a:xfrm>
          <a:off x="13652500" y="1356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110118</xdr:rowOff>
    </xdr:from>
    <xdr:ext cx="469744" cy="259045"/>
    <xdr:sp macro="" textlink="">
      <xdr:nvSpPr>
        <xdr:cNvPr id="657" name="テキスト ボックス 656"/>
        <xdr:cNvSpPr txBox="1"/>
      </xdr:nvSpPr>
      <xdr:spPr>
        <a:xfrm>
          <a:off x="13468427" y="1365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45630</xdr:rowOff>
    </xdr:from>
    <xdr:to>
      <xdr:col>18</xdr:col>
      <xdr:colOff>492125</xdr:colOff>
      <xdr:row>78</xdr:row>
      <xdr:rowOff>147230</xdr:rowOff>
    </xdr:to>
    <xdr:sp macro="" textlink="">
      <xdr:nvSpPr>
        <xdr:cNvPr id="658" name="円/楕円 657"/>
        <xdr:cNvSpPr/>
      </xdr:nvSpPr>
      <xdr:spPr>
        <a:xfrm>
          <a:off x="12763500" y="134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163757</xdr:rowOff>
    </xdr:from>
    <xdr:ext cx="534377" cy="259045"/>
    <xdr:sp macro="" textlink="">
      <xdr:nvSpPr>
        <xdr:cNvPr id="659" name="テキスト ボックス 658"/>
        <xdr:cNvSpPr txBox="1"/>
      </xdr:nvSpPr>
      <xdr:spPr>
        <a:xfrm>
          <a:off x="12547111" y="1319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79" name="テキスト ボックス 67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5" name="直線コネクタ 684"/>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6"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7" name="直線コネクタ 686"/>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8"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89" name="直線コネクタ 688"/>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29471</xdr:rowOff>
    </xdr:from>
    <xdr:to>
      <xdr:col>23</xdr:col>
      <xdr:colOff>517525</xdr:colOff>
      <xdr:row>91</xdr:row>
      <xdr:rowOff>120672</xdr:rowOff>
    </xdr:to>
    <xdr:cxnSp macro="">
      <xdr:nvCxnSpPr>
        <xdr:cNvPr id="690" name="直線コネクタ 689"/>
        <xdr:cNvCxnSpPr/>
      </xdr:nvCxnSpPr>
      <xdr:spPr>
        <a:xfrm flipV="1">
          <a:off x="15481300" y="15631421"/>
          <a:ext cx="838200" cy="9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50868</xdr:rowOff>
    </xdr:from>
    <xdr:ext cx="534377" cy="259045"/>
    <xdr:sp macro="" textlink="">
      <xdr:nvSpPr>
        <xdr:cNvPr id="691" name="公債費平均値テキスト"/>
        <xdr:cNvSpPr txBox="1"/>
      </xdr:nvSpPr>
      <xdr:spPr>
        <a:xfrm>
          <a:off x="16370300" y="16167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2" name="フローチャート : 判断 691"/>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69084</xdr:rowOff>
    </xdr:from>
    <xdr:to>
      <xdr:col>22</xdr:col>
      <xdr:colOff>365125</xdr:colOff>
      <xdr:row>91</xdr:row>
      <xdr:rowOff>120672</xdr:rowOff>
    </xdr:to>
    <xdr:cxnSp macro="">
      <xdr:nvCxnSpPr>
        <xdr:cNvPr id="693" name="直線コネクタ 692"/>
        <xdr:cNvCxnSpPr/>
      </xdr:nvCxnSpPr>
      <xdr:spPr>
        <a:xfrm>
          <a:off x="14592300" y="15671034"/>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4" name="フローチャート : 判断 693"/>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127623</xdr:rowOff>
    </xdr:from>
    <xdr:ext cx="534377" cy="259045"/>
    <xdr:sp macro="" textlink="">
      <xdr:nvSpPr>
        <xdr:cNvPr id="695" name="テキスト ボックス 694"/>
        <xdr:cNvSpPr txBox="1"/>
      </xdr:nvSpPr>
      <xdr:spPr>
        <a:xfrm>
          <a:off x="15214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5043</xdr:rowOff>
    </xdr:from>
    <xdr:to>
      <xdr:col>21</xdr:col>
      <xdr:colOff>161925</xdr:colOff>
      <xdr:row>91</xdr:row>
      <xdr:rowOff>69084</xdr:rowOff>
    </xdr:to>
    <xdr:cxnSp macro="">
      <xdr:nvCxnSpPr>
        <xdr:cNvPr id="696" name="直線コネクタ 695"/>
        <xdr:cNvCxnSpPr/>
      </xdr:nvCxnSpPr>
      <xdr:spPr>
        <a:xfrm>
          <a:off x="13703300" y="15606993"/>
          <a:ext cx="889000" cy="6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7" name="フローチャート : 判断 696"/>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111817</xdr:rowOff>
    </xdr:from>
    <xdr:ext cx="534377" cy="259045"/>
    <xdr:sp macro="" textlink="">
      <xdr:nvSpPr>
        <xdr:cNvPr id="698" name="テキスト ボックス 697"/>
        <xdr:cNvSpPr txBox="1"/>
      </xdr:nvSpPr>
      <xdr:spPr>
        <a:xfrm>
          <a:off x="14325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5043</xdr:rowOff>
    </xdr:from>
    <xdr:to>
      <xdr:col>19</xdr:col>
      <xdr:colOff>644525</xdr:colOff>
      <xdr:row>92</xdr:row>
      <xdr:rowOff>42894</xdr:rowOff>
    </xdr:to>
    <xdr:cxnSp macro="">
      <xdr:nvCxnSpPr>
        <xdr:cNvPr id="699" name="直線コネクタ 698"/>
        <xdr:cNvCxnSpPr/>
      </xdr:nvCxnSpPr>
      <xdr:spPr>
        <a:xfrm flipV="1">
          <a:off x="12814300" y="15606993"/>
          <a:ext cx="889000" cy="20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0" name="フローチャート : 判断 699"/>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95510</xdr:rowOff>
    </xdr:from>
    <xdr:ext cx="534377" cy="259045"/>
    <xdr:sp macro="" textlink="">
      <xdr:nvSpPr>
        <xdr:cNvPr id="701" name="テキスト ボックス 700"/>
        <xdr:cNvSpPr txBox="1"/>
      </xdr:nvSpPr>
      <xdr:spPr>
        <a:xfrm>
          <a:off x="13436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2" name="フローチャート : 判断 701"/>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92429</xdr:rowOff>
    </xdr:from>
    <xdr:ext cx="534377" cy="259045"/>
    <xdr:sp macro="" textlink="">
      <xdr:nvSpPr>
        <xdr:cNvPr id="703" name="テキスト ボックス 702"/>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150121</xdr:rowOff>
    </xdr:from>
    <xdr:to>
      <xdr:col>23</xdr:col>
      <xdr:colOff>568325</xdr:colOff>
      <xdr:row>91</xdr:row>
      <xdr:rowOff>80271</xdr:rowOff>
    </xdr:to>
    <xdr:sp macro="" textlink="">
      <xdr:nvSpPr>
        <xdr:cNvPr id="709" name="円/楕円 708"/>
        <xdr:cNvSpPr/>
      </xdr:nvSpPr>
      <xdr:spPr>
        <a:xfrm>
          <a:off x="16268700" y="155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103148</xdr:rowOff>
    </xdr:from>
    <xdr:ext cx="599010" cy="259045"/>
    <xdr:sp macro="" textlink="">
      <xdr:nvSpPr>
        <xdr:cNvPr id="710" name="公債費該当値テキスト"/>
        <xdr:cNvSpPr txBox="1"/>
      </xdr:nvSpPr>
      <xdr:spPr>
        <a:xfrm>
          <a:off x="16370300" y="1553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132,376</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69872</xdr:rowOff>
    </xdr:from>
    <xdr:to>
      <xdr:col>22</xdr:col>
      <xdr:colOff>415925</xdr:colOff>
      <xdr:row>92</xdr:row>
      <xdr:rowOff>22</xdr:rowOff>
    </xdr:to>
    <xdr:sp macro="" textlink="">
      <xdr:nvSpPr>
        <xdr:cNvPr id="711" name="円/楕円 710"/>
        <xdr:cNvSpPr/>
      </xdr:nvSpPr>
      <xdr:spPr>
        <a:xfrm>
          <a:off x="15430500" y="15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16549</xdr:rowOff>
    </xdr:from>
    <xdr:ext cx="599010" cy="259045"/>
    <xdr:sp macro="" textlink="">
      <xdr:nvSpPr>
        <xdr:cNvPr id="712" name="テキスト ボックス 711"/>
        <xdr:cNvSpPr txBox="1"/>
      </xdr:nvSpPr>
      <xdr:spPr>
        <a:xfrm>
          <a:off x="15181794" y="1544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123,998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18284</xdr:rowOff>
    </xdr:from>
    <xdr:to>
      <xdr:col>21</xdr:col>
      <xdr:colOff>212725</xdr:colOff>
      <xdr:row>91</xdr:row>
      <xdr:rowOff>119884</xdr:rowOff>
    </xdr:to>
    <xdr:sp macro="" textlink="">
      <xdr:nvSpPr>
        <xdr:cNvPr id="713" name="円/楕円 712"/>
        <xdr:cNvSpPr/>
      </xdr:nvSpPr>
      <xdr:spPr>
        <a:xfrm>
          <a:off x="14541500" y="156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136411</xdr:rowOff>
    </xdr:from>
    <xdr:ext cx="599010" cy="259045"/>
    <xdr:sp macro="" textlink="">
      <xdr:nvSpPr>
        <xdr:cNvPr id="714" name="テキスト ボックス 713"/>
        <xdr:cNvSpPr txBox="1"/>
      </xdr:nvSpPr>
      <xdr:spPr>
        <a:xfrm>
          <a:off x="14292794" y="1539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128,737</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125693</xdr:rowOff>
    </xdr:from>
    <xdr:to>
      <xdr:col>20</xdr:col>
      <xdr:colOff>9525</xdr:colOff>
      <xdr:row>91</xdr:row>
      <xdr:rowOff>55843</xdr:rowOff>
    </xdr:to>
    <xdr:sp macro="" textlink="">
      <xdr:nvSpPr>
        <xdr:cNvPr id="715" name="円/楕円 714"/>
        <xdr:cNvSpPr/>
      </xdr:nvSpPr>
      <xdr:spPr>
        <a:xfrm>
          <a:off x="13652500" y="1555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72370</xdr:rowOff>
    </xdr:from>
    <xdr:ext cx="599010" cy="259045"/>
    <xdr:sp macro="" textlink="">
      <xdr:nvSpPr>
        <xdr:cNvPr id="716" name="テキスト ボックス 715"/>
        <xdr:cNvSpPr txBox="1"/>
      </xdr:nvSpPr>
      <xdr:spPr>
        <a:xfrm>
          <a:off x="13403794" y="1533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134,620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163544</xdr:rowOff>
    </xdr:from>
    <xdr:to>
      <xdr:col>18</xdr:col>
      <xdr:colOff>492125</xdr:colOff>
      <xdr:row>92</xdr:row>
      <xdr:rowOff>93694</xdr:rowOff>
    </xdr:to>
    <xdr:sp macro="" textlink="">
      <xdr:nvSpPr>
        <xdr:cNvPr id="717" name="円/楕円 716"/>
        <xdr:cNvSpPr/>
      </xdr:nvSpPr>
      <xdr:spPr>
        <a:xfrm>
          <a:off x="12763500" y="157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110221</xdr:rowOff>
    </xdr:from>
    <xdr:ext cx="599010" cy="259045"/>
    <xdr:sp macro="" textlink="">
      <xdr:nvSpPr>
        <xdr:cNvPr id="718" name="テキスト ボックス 717"/>
        <xdr:cNvSpPr txBox="1"/>
      </xdr:nvSpPr>
      <xdr:spPr>
        <a:xfrm>
          <a:off x="12514794" y="1554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0" name="直線コネクタ 739"/>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3" name="諸支出金最大値テキスト"/>
        <xdr:cNvSpPr txBox="1"/>
      </xdr:nvSpPr>
      <xdr:spPr>
        <a:xfrm>
          <a:off x="22212300" y="5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4" name="直線コネクタ 743"/>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6" name="諸支出金平均値テキスト"/>
        <xdr:cNvSpPr txBox="1"/>
      </xdr:nvSpPr>
      <xdr:spPr>
        <a:xfrm>
          <a:off x="22212300" y="639599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47" name="フローチャート : 判断 746"/>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49" name="フローチャート : 判断 748"/>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83583</xdr:rowOff>
    </xdr:from>
    <xdr:ext cx="313932" cy="259045"/>
    <xdr:sp macro="" textlink="">
      <xdr:nvSpPr>
        <xdr:cNvPr id="750" name="テキスト ボックス 749"/>
        <xdr:cNvSpPr txBox="1"/>
      </xdr:nvSpPr>
      <xdr:spPr>
        <a:xfrm>
          <a:off x="21166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752" name="フローチャート :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1287</xdr:rowOff>
    </xdr:from>
    <xdr:ext cx="313932" cy="259045"/>
    <xdr:sp macro="" textlink="">
      <xdr:nvSpPr>
        <xdr:cNvPr id="753" name="テキスト ボックス 752"/>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61468</xdr:rowOff>
    </xdr:from>
    <xdr:to>
      <xdr:col>28</xdr:col>
      <xdr:colOff>365125</xdr:colOff>
      <xdr:row>30</xdr:row>
      <xdr:rowOff>163068</xdr:rowOff>
    </xdr:to>
    <xdr:sp macro="" textlink="">
      <xdr:nvSpPr>
        <xdr:cNvPr id="755" name="フローチャート : 判断 754"/>
        <xdr:cNvSpPr/>
      </xdr:nvSpPr>
      <xdr:spPr>
        <a:xfrm>
          <a:off x="19494500" y="520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8145</xdr:rowOff>
    </xdr:from>
    <xdr:ext cx="378565" cy="259045"/>
    <xdr:sp macro="" textlink="">
      <xdr:nvSpPr>
        <xdr:cNvPr id="756" name="テキスト ボックス 755"/>
        <xdr:cNvSpPr txBox="1"/>
      </xdr:nvSpPr>
      <xdr:spPr>
        <a:xfrm>
          <a:off x="19356017" y="49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104902</xdr:rowOff>
    </xdr:from>
    <xdr:to>
      <xdr:col>27</xdr:col>
      <xdr:colOff>161925</xdr:colOff>
      <xdr:row>38</xdr:row>
      <xdr:rowOff>35052</xdr:rowOff>
    </xdr:to>
    <xdr:sp macro="" textlink="">
      <xdr:nvSpPr>
        <xdr:cNvPr id="757" name="フローチャート : 判断 756"/>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51579</xdr:rowOff>
    </xdr:from>
    <xdr:ext cx="313932" cy="259045"/>
    <xdr:sp macro="" textlink="">
      <xdr:nvSpPr>
        <xdr:cNvPr id="758" name="テキスト ボックス 757"/>
        <xdr:cNvSpPr txBox="1"/>
      </xdr:nvSpPr>
      <xdr:spPr>
        <a:xfrm>
          <a:off x="18499333" y="6223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65" name="諸支出金該当値テキスト"/>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総務費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からふるさと納税への取り組みを強化（寄附金が増加）したことで、返礼品や事務費等の関連経費及び基金積立金が大きく増加し、今後も増加する見込みですが、本町にとって貴重な自主財源の確保につながる必要経費ではあるものの、可能な限り圧縮していく必要があります。</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労働費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本町独自の施策である過疎債ソフト枠を活用した雇用創出事業の実施等により類似団体を上回る決算規模で推移しています。</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消防費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海岸部を有する本町では、喫緊の課題である南海トラフ地震の発生に備え、早い段階から地震津波避難対策に積極的に取り組むとともに、海岸部以外においても耐震化の促進や消防・防災力の強化、自主防災組織の育成といった取り組みを進めてきた結果、類似団体を上回る規模で推移しており、ここ数年は引き続き同規模で推移するものと</a:t>
          </a:r>
          <a:r>
            <a:rPr kumimoji="1" lang="ja-JP" altLang="en-US" sz="1050">
              <a:solidFill>
                <a:schemeClr val="dk1"/>
              </a:solidFill>
              <a:effectLst/>
              <a:latin typeface="+mn-lt"/>
              <a:ea typeface="+mn-ea"/>
              <a:cs typeface="+mn-cs"/>
            </a:rPr>
            <a:t>考えられます。</a:t>
          </a:r>
          <a:endParaRPr lang="ja-JP" altLang="ja-JP"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公債費</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の特殊要因として、任意による繰上償還に伴い公債費が増加していますが、その他にも公共施設の老朽化に伴う大規模改修や津波避難対策等に伴う借入れにより、公債費は依然として高い水準で推移する見込みであることから、今後は特に四万十町中期財政計画等に沿って、地方債の計画的な発行に努めていく必要があります。</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その他</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その他の費目については、年度によって特徴的な増減はあるものの、概ね類似団体並みの決算推移となっています。</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総　 括</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　本町の特徴的な取り組みとして、ふるさと納税に伴う総務費、雇用対策に伴う労働費、南海トラフ地震対策に伴う消防費のほか、公債費で類似団体を上回る傾向にありますが、引き続き</a:t>
          </a:r>
          <a:r>
            <a:rPr lang="ja-JP" altLang="ja-JP" sz="1050">
              <a:solidFill>
                <a:schemeClr val="dk1"/>
              </a:solidFill>
              <a:effectLst/>
              <a:latin typeface="+mn-lt"/>
              <a:ea typeface="+mn-ea"/>
              <a:cs typeface="+mn-cs"/>
            </a:rPr>
            <a:t>各事務事業の必要性や妥当性、事業効果等を見極めつつ、的確かつ円滑に実施していく必要があります。</a:t>
          </a: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から「</a:t>
          </a:r>
          <a:r>
            <a:rPr lang="ja-JP" altLang="ja-JP" sz="1100" b="0" i="0" baseline="0">
              <a:solidFill>
                <a:sysClr val="windowText" lastClr="000000"/>
              </a:solidFill>
              <a:effectLst/>
              <a:latin typeface="+mn-lt"/>
              <a:ea typeface="+mn-ea"/>
              <a:cs typeface="+mn-cs"/>
            </a:rPr>
            <a:t>ふるさと納税</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への取り組みを強化したことで、自主財源の確保につながるとともに</a:t>
          </a:r>
          <a:r>
            <a:rPr lang="ja-JP" altLang="ja-JP" sz="1100">
              <a:solidFill>
                <a:sysClr val="windowText" lastClr="000000"/>
              </a:solidFill>
              <a:effectLst/>
              <a:latin typeface="+mn-lt"/>
              <a:ea typeface="+mn-ea"/>
              <a:cs typeface="+mn-cs"/>
            </a:rPr>
            <a:t>、ふるさと納税を原資とするふるさと支援基金</a:t>
          </a:r>
          <a:r>
            <a:rPr lang="ja-JP" altLang="en-US" sz="1100">
              <a:solidFill>
                <a:sysClr val="windowText" lastClr="000000"/>
              </a:solidFill>
              <a:effectLst/>
              <a:latin typeface="+mn-lt"/>
              <a:ea typeface="+mn-ea"/>
              <a:cs typeface="+mn-cs"/>
            </a:rPr>
            <a:t>や各種基金</a:t>
          </a:r>
          <a:r>
            <a:rPr lang="ja-JP" altLang="ja-JP" sz="1100">
              <a:solidFill>
                <a:sysClr val="windowText" lastClr="000000"/>
              </a:solidFill>
              <a:effectLst/>
              <a:latin typeface="+mn-lt"/>
              <a:ea typeface="+mn-ea"/>
              <a:cs typeface="+mn-cs"/>
            </a:rPr>
            <a:t>へ</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積み</a:t>
          </a:r>
          <a:r>
            <a:rPr lang="ja-JP" altLang="en-US" sz="1100">
              <a:solidFill>
                <a:sysClr val="windowText" lastClr="000000"/>
              </a:solidFill>
              <a:effectLst/>
              <a:latin typeface="+mn-lt"/>
              <a:ea typeface="+mn-ea"/>
              <a:cs typeface="+mn-cs"/>
            </a:rPr>
            <a:t>増しを行う</a:t>
          </a:r>
          <a:r>
            <a:rPr lang="ja-JP" altLang="ja-JP" sz="1100">
              <a:solidFill>
                <a:sysClr val="windowText" lastClr="000000"/>
              </a:solidFill>
              <a:effectLst/>
              <a:latin typeface="+mn-lt"/>
              <a:ea typeface="+mn-ea"/>
              <a:cs typeface="+mn-cs"/>
            </a:rPr>
            <a:t>など、今後に備え安定した基金管理を行っています。</a:t>
          </a:r>
          <a:endParaRPr lang="ja-JP" altLang="ja-JP" sz="140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28</a:t>
          </a:r>
          <a:r>
            <a:rPr lang="ja-JP" altLang="en-US" sz="1100">
              <a:solidFill>
                <a:sysClr val="windowText" lastClr="000000"/>
              </a:solidFill>
              <a:effectLst/>
              <a:latin typeface="+mn-lt"/>
              <a:ea typeface="+mn-ea"/>
              <a:cs typeface="+mn-cs"/>
            </a:rPr>
            <a:t>年度にはふるさと納税への更なる取組強化により、歳入・歳出総額とも増加しましたが、</a:t>
          </a:r>
          <a:r>
            <a:rPr lang="ja-JP" altLang="ja-JP" sz="1100" b="0" i="0" baseline="0">
              <a:solidFill>
                <a:sysClr val="windowText" lastClr="000000"/>
              </a:solidFill>
              <a:effectLst/>
              <a:latin typeface="+mn-lt"/>
              <a:ea typeface="+mn-ea"/>
              <a:cs typeface="+mn-cs"/>
            </a:rPr>
            <a:t>実質収支額は</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9,900</a:t>
          </a:r>
          <a:r>
            <a:rPr lang="ja-JP" altLang="ja-JP" sz="1100" b="0" i="0" baseline="0">
              <a:solidFill>
                <a:sysClr val="windowText" lastClr="000000"/>
              </a:solidFill>
              <a:effectLst/>
              <a:latin typeface="+mn-lt"/>
              <a:ea typeface="+mn-ea"/>
              <a:cs typeface="+mn-cs"/>
            </a:rPr>
            <a:t>万円余りの黒字</a:t>
          </a:r>
          <a:r>
            <a:rPr lang="ja-JP" altLang="en-US" sz="1100" b="0" i="0" baseline="0">
              <a:solidFill>
                <a:sysClr val="windowText" lastClr="000000"/>
              </a:solidFill>
              <a:effectLst/>
              <a:latin typeface="+mn-lt"/>
              <a:ea typeface="+mn-ea"/>
              <a:cs typeface="+mn-cs"/>
            </a:rPr>
            <a:t>となり、</a:t>
          </a:r>
          <a:r>
            <a:rPr lang="ja-JP" altLang="ja-JP" sz="1100">
              <a:solidFill>
                <a:schemeClr val="dk1"/>
              </a:solidFill>
              <a:effectLst/>
              <a:latin typeface="+mn-lt"/>
              <a:ea typeface="+mn-ea"/>
              <a:cs typeface="+mn-cs"/>
            </a:rPr>
            <a:t>実質単年度収支も黒字に転じて</a:t>
          </a:r>
          <a:r>
            <a:rPr lang="ja-JP" altLang="en-US" sz="1100">
              <a:solidFill>
                <a:schemeClr val="dk1"/>
              </a:solidFill>
              <a:effectLst/>
              <a:latin typeface="+mn-lt"/>
              <a:ea typeface="+mn-ea"/>
              <a:cs typeface="+mn-cs"/>
            </a:rPr>
            <a:t>おり、</a:t>
          </a:r>
          <a:r>
            <a:rPr lang="ja-JP" altLang="ja-JP" sz="1100">
              <a:solidFill>
                <a:sysClr val="windowText" lastClr="000000"/>
              </a:solidFill>
              <a:effectLst/>
              <a:latin typeface="+mn-lt"/>
              <a:ea typeface="+mn-ea"/>
              <a:cs typeface="+mn-cs"/>
            </a:rPr>
            <a:t>標準財政規模に占める</a:t>
          </a:r>
          <a:r>
            <a:rPr lang="ja-JP" altLang="en-US" sz="1100">
              <a:solidFill>
                <a:sysClr val="windowText" lastClr="000000"/>
              </a:solidFill>
              <a:effectLst/>
              <a:latin typeface="+mn-lt"/>
              <a:ea typeface="+mn-ea"/>
              <a:cs typeface="+mn-cs"/>
            </a:rPr>
            <a:t>実質収支の</a:t>
          </a:r>
          <a:r>
            <a:rPr lang="ja-JP" altLang="ja-JP" sz="1100">
              <a:solidFill>
                <a:sysClr val="windowText" lastClr="000000"/>
              </a:solidFill>
              <a:effectLst/>
              <a:latin typeface="+mn-lt"/>
              <a:ea typeface="+mn-ea"/>
              <a:cs typeface="+mn-cs"/>
            </a:rPr>
            <a:t>割合（実質収支比率）も同水準で推移しています。</a:t>
          </a:r>
          <a:endParaRPr lang="ja-JP" altLang="ja-JP" sz="1100">
            <a:solidFill>
              <a:sysClr val="windowText" lastClr="000000"/>
            </a:solidFill>
            <a:effectLst/>
          </a:endParaRPr>
        </a:p>
        <a:p>
          <a:pPr rtl="0" eaLnBrk="1" fontAlgn="auto" latinLnBrk="0" hangingPunct="1"/>
          <a:r>
            <a:rPr lang="ja-JP" altLang="en-US" sz="1100">
              <a:solidFill>
                <a:sysClr val="windowText" lastClr="000000"/>
              </a:solidFill>
              <a:effectLst/>
              <a:latin typeface="+mn-lt"/>
              <a:ea typeface="+mn-ea"/>
              <a:cs typeface="+mn-cs"/>
            </a:rPr>
            <a:t>　また、ふるさと支援寄附金を基金へ積み立てたこと等により、積立基金残高は前年度から</a:t>
          </a:r>
          <a:r>
            <a:rPr lang="en-US" altLang="ja-JP" sz="1100">
              <a:solidFill>
                <a:sysClr val="windowText" lastClr="000000"/>
              </a:solidFill>
              <a:effectLst/>
              <a:latin typeface="+mn-lt"/>
              <a:ea typeface="+mn-ea"/>
              <a:cs typeface="+mn-cs"/>
            </a:rPr>
            <a:t>6</a:t>
          </a:r>
          <a:r>
            <a:rPr lang="ja-JP" altLang="en-US" sz="1100">
              <a:solidFill>
                <a:sysClr val="windowText" lastClr="000000"/>
              </a:solidFill>
              <a:effectLst/>
              <a:latin typeface="+mn-lt"/>
              <a:ea typeface="+mn-ea"/>
              <a:cs typeface="+mn-cs"/>
            </a:rPr>
            <a:t>億</a:t>
          </a:r>
          <a:r>
            <a:rPr lang="en-US" altLang="ja-JP" sz="1100">
              <a:solidFill>
                <a:sysClr val="windowText" lastClr="000000"/>
              </a:solidFill>
              <a:effectLst/>
              <a:latin typeface="+mn-lt"/>
              <a:ea typeface="+mn-ea"/>
              <a:cs typeface="+mn-cs"/>
            </a:rPr>
            <a:t>2,500</a:t>
          </a:r>
          <a:r>
            <a:rPr lang="ja-JP" altLang="en-US" sz="1100">
              <a:solidFill>
                <a:sysClr val="windowText" lastClr="000000"/>
              </a:solidFill>
              <a:effectLst/>
              <a:latin typeface="+mn-lt"/>
              <a:ea typeface="+mn-ea"/>
              <a:cs typeface="+mn-cs"/>
            </a:rPr>
            <a:t>万円余り増加する一方で、公債費の任意による繰上償還により、町債残高は</a:t>
          </a:r>
          <a:r>
            <a:rPr lang="en-US" altLang="ja-JP" sz="1100">
              <a:solidFill>
                <a:sysClr val="windowText" lastClr="000000"/>
              </a:solidFill>
              <a:effectLst/>
              <a:latin typeface="+mn-lt"/>
              <a:ea typeface="+mn-ea"/>
              <a:cs typeface="+mn-cs"/>
            </a:rPr>
            <a:t>8</a:t>
          </a:r>
          <a:r>
            <a:rPr lang="ja-JP" altLang="en-US" sz="1100">
              <a:solidFill>
                <a:sysClr val="windowText" lastClr="000000"/>
              </a:solidFill>
              <a:effectLst/>
              <a:latin typeface="+mn-lt"/>
              <a:ea typeface="+mn-ea"/>
              <a:cs typeface="+mn-cs"/>
            </a:rPr>
            <a:t>億</a:t>
          </a:r>
          <a:r>
            <a:rPr lang="en-US" altLang="ja-JP" sz="1100">
              <a:solidFill>
                <a:sysClr val="windowText" lastClr="000000"/>
              </a:solidFill>
              <a:effectLst/>
              <a:latin typeface="+mn-lt"/>
              <a:ea typeface="+mn-ea"/>
              <a:cs typeface="+mn-cs"/>
            </a:rPr>
            <a:t>2,500</a:t>
          </a:r>
          <a:r>
            <a:rPr lang="ja-JP" altLang="en-US" sz="1100">
              <a:solidFill>
                <a:sysClr val="windowText" lastClr="000000"/>
              </a:solidFill>
              <a:effectLst/>
              <a:latin typeface="+mn-lt"/>
              <a:ea typeface="+mn-ea"/>
              <a:cs typeface="+mn-cs"/>
            </a:rPr>
            <a:t>万円余り減少しています。</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itchFamily="49" charset="-128"/>
            <a:ea typeface="ＭＳ ゴシック" pitchFamily="49" charset="-128"/>
            <a:cs typeface="+mn-cs"/>
          </a:endParaRPr>
        </a:p>
        <a:p>
          <a:r>
            <a:rPr lang="ja-JP" altLang="ja-JP" sz="1100">
              <a:solidFill>
                <a:sysClr val="windowText" lastClr="000000"/>
              </a:solidFill>
              <a:effectLst/>
              <a:latin typeface="+mn-lt"/>
              <a:ea typeface="+mn-ea"/>
              <a:cs typeface="+mn-cs"/>
            </a:rPr>
            <a:t>　各会計とも赤字はなく、特に一般会計では</a:t>
          </a:r>
          <a:r>
            <a:rPr lang="en-US" altLang="ja-JP" sz="110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9,900</a:t>
          </a:r>
          <a:r>
            <a:rPr lang="ja-JP" altLang="en-US" sz="1100" b="0" i="0" baseline="0">
              <a:solidFill>
                <a:sysClr val="windowText" lastClr="000000"/>
              </a:solidFill>
              <a:effectLst/>
              <a:latin typeface="+mn-lt"/>
              <a:ea typeface="+mn-ea"/>
              <a:cs typeface="+mn-cs"/>
            </a:rPr>
            <a:t>万</a:t>
          </a:r>
          <a:r>
            <a:rPr lang="ja-JP" altLang="ja-JP" sz="1100" b="0" i="0" baseline="0">
              <a:solidFill>
                <a:sysClr val="windowText" lastClr="000000"/>
              </a:solidFill>
              <a:effectLst/>
              <a:latin typeface="+mn-lt"/>
              <a:ea typeface="+mn-ea"/>
              <a:cs typeface="+mn-cs"/>
            </a:rPr>
            <a:t>円</a:t>
          </a:r>
          <a:r>
            <a:rPr lang="ja-JP" altLang="en-US" sz="1100" b="0" i="0" baseline="0">
              <a:solidFill>
                <a:sysClr val="windowText" lastClr="000000"/>
              </a:solidFill>
              <a:effectLst/>
              <a:latin typeface="+mn-lt"/>
              <a:ea typeface="+mn-ea"/>
              <a:cs typeface="+mn-cs"/>
            </a:rPr>
            <a:t>余り</a:t>
          </a:r>
          <a:r>
            <a:rPr lang="ja-JP" altLang="ja-JP" sz="1100" b="0" i="0" baseline="0">
              <a:solidFill>
                <a:sysClr val="windowText" lastClr="000000"/>
              </a:solidFill>
              <a:effectLst/>
              <a:latin typeface="+mn-lt"/>
              <a:ea typeface="+mn-ea"/>
              <a:cs typeface="+mn-cs"/>
            </a:rPr>
            <a:t>の黒字決算（実質収支）となり、各特別会計を含む</a:t>
          </a:r>
          <a:r>
            <a:rPr lang="ja-JP" altLang="ja-JP" sz="1100">
              <a:solidFill>
                <a:sysClr val="windowText" lastClr="000000"/>
              </a:solidFill>
              <a:effectLst/>
              <a:latin typeface="+mn-lt"/>
              <a:ea typeface="+mn-ea"/>
              <a:cs typeface="+mn-cs"/>
            </a:rPr>
            <a:t>実質収支額全体も黒字となったことから、比率も算定されていません。</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16933373</v>
      </c>
      <c r="BO4" s="381"/>
      <c r="BP4" s="381"/>
      <c r="BQ4" s="381"/>
      <c r="BR4" s="381"/>
      <c r="BS4" s="381"/>
      <c r="BT4" s="381"/>
      <c r="BU4" s="382"/>
      <c r="BV4" s="380">
        <v>16708259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16369840</v>
      </c>
      <c r="BO5" s="418"/>
      <c r="BP5" s="418"/>
      <c r="BQ5" s="418"/>
      <c r="BR5" s="418"/>
      <c r="BS5" s="418"/>
      <c r="BT5" s="418"/>
      <c r="BU5" s="419"/>
      <c r="BV5" s="417">
        <v>16043358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91.6</v>
      </c>
      <c r="CU5" s="415"/>
      <c r="CV5" s="415"/>
      <c r="CW5" s="415"/>
      <c r="CX5" s="415"/>
      <c r="CY5" s="415"/>
      <c r="CZ5" s="415"/>
      <c r="DA5" s="416"/>
      <c r="DB5" s="414">
        <v>84.8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563533</v>
      </c>
      <c r="BO6" s="418"/>
      <c r="BP6" s="418"/>
      <c r="BQ6" s="418"/>
      <c r="BR6" s="418"/>
      <c r="BS6" s="418"/>
      <c r="BT6" s="418"/>
      <c r="BU6" s="419"/>
      <c r="BV6" s="417">
        <v>664901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95.3</v>
      </c>
      <c r="CU6" s="455"/>
      <c r="CV6" s="455"/>
      <c r="CW6" s="455"/>
      <c r="CX6" s="455"/>
      <c r="CY6" s="455"/>
      <c r="CZ6" s="455"/>
      <c r="DA6" s="456"/>
      <c r="DB6" s="454">
        <v>89.2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63808</v>
      </c>
      <c r="BO7" s="418"/>
      <c r="BP7" s="418"/>
      <c r="BQ7" s="418"/>
      <c r="BR7" s="418"/>
      <c r="BS7" s="418"/>
      <c r="BT7" s="418"/>
      <c r="BU7" s="419"/>
      <c r="BV7" s="417">
        <v>223613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8778091</v>
      </c>
      <c r="CU7" s="418"/>
      <c r="CV7" s="418"/>
      <c r="CW7" s="418"/>
      <c r="CX7" s="418"/>
      <c r="CY7" s="418"/>
      <c r="CZ7" s="418"/>
      <c r="DA7" s="419"/>
      <c r="DB7" s="417">
        <v>9072745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499725</v>
      </c>
      <c r="BO8" s="418"/>
      <c r="BP8" s="418"/>
      <c r="BQ8" s="418"/>
      <c r="BR8" s="418"/>
      <c r="BS8" s="418"/>
      <c r="BT8" s="418"/>
      <c r="BU8" s="419"/>
      <c r="BV8" s="417">
        <v>441288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0.21</v>
      </c>
      <c r="CU8" s="458"/>
      <c r="CV8" s="458"/>
      <c r="CW8" s="458"/>
      <c r="CX8" s="458"/>
      <c r="CY8" s="458"/>
      <c r="CZ8" s="458"/>
      <c r="DA8" s="459"/>
      <c r="DB8" s="457">
        <v>0.21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17325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58437</v>
      </c>
      <c r="BO9" s="418"/>
      <c r="BP9" s="418"/>
      <c r="BQ9" s="418"/>
      <c r="BR9" s="418"/>
      <c r="BS9" s="418"/>
      <c r="BT9" s="418"/>
      <c r="BU9" s="419"/>
      <c r="BV9" s="417">
        <v>-165998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18.899999999999999</v>
      </c>
      <c r="CU9" s="415"/>
      <c r="CV9" s="415"/>
      <c r="CW9" s="415"/>
      <c r="CX9" s="415"/>
      <c r="CY9" s="415"/>
      <c r="CZ9" s="415"/>
      <c r="DA9" s="416"/>
      <c r="DB9" s="414">
        <v>19.100000000000001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18727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13230</v>
      </c>
      <c r="BO10" s="418"/>
      <c r="BP10" s="418"/>
      <c r="BQ10" s="418"/>
      <c r="BR10" s="418"/>
      <c r="BS10" s="418"/>
      <c r="BT10" s="418"/>
      <c r="BU10" s="419"/>
      <c r="BV10" s="417">
        <v>10174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153661</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17828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17742</v>
      </c>
      <c r="S13" s="499"/>
      <c r="T13" s="499"/>
      <c r="U13" s="499"/>
      <c r="V13" s="500"/>
      <c r="W13" s="433" t="s">
        <v>125</v>
      </c>
      <c r="X13" s="434"/>
      <c r="Y13" s="434"/>
      <c r="Z13" s="434"/>
      <c r="AA13" s="434"/>
      <c r="AB13" s="424"/>
      <c r="AC13" s="468">
        <v>2878</v>
      </c>
      <c r="AD13" s="469"/>
      <c r="AE13" s="469"/>
      <c r="AF13" s="469"/>
      <c r="AG13" s="508"/>
      <c r="AH13" s="468">
        <v>2922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225328</v>
      </c>
      <c r="BO13" s="418"/>
      <c r="BP13" s="418"/>
      <c r="BQ13" s="418"/>
      <c r="BR13" s="418"/>
      <c r="BS13" s="418"/>
      <c r="BT13" s="418"/>
      <c r="BU13" s="419"/>
      <c r="BV13" s="417">
        <v>-155824</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8</v>
      </c>
      <c r="CU13" s="415"/>
      <c r="CV13" s="415"/>
      <c r="CW13" s="415"/>
      <c r="CX13" s="415"/>
      <c r="CY13" s="415"/>
      <c r="CZ13" s="415"/>
      <c r="DA13" s="416"/>
      <c r="DB13" s="414">
        <v>8.3000000000000007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18128</v>
      </c>
      <c r="S14" s="499"/>
      <c r="T14" s="499"/>
      <c r="U14" s="499"/>
      <c r="V14" s="500"/>
      <c r="W14" s="407"/>
      <c r="X14" s="408"/>
      <c r="Y14" s="408"/>
      <c r="Z14" s="408"/>
      <c r="AA14" s="408"/>
      <c r="AB14" s="397"/>
      <c r="AC14" s="501">
        <v>31.9</v>
      </c>
      <c r="AD14" s="502"/>
      <c r="AE14" s="502"/>
      <c r="AF14" s="502"/>
      <c r="AG14" s="503"/>
      <c r="AH14" s="501">
        <v>31.9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18048</v>
      </c>
      <c r="S15" s="499"/>
      <c r="T15" s="499"/>
      <c r="U15" s="499"/>
      <c r="V15" s="500"/>
      <c r="W15" s="433" t="s">
        <v>132</v>
      </c>
      <c r="X15" s="434"/>
      <c r="Y15" s="434"/>
      <c r="Z15" s="434"/>
      <c r="AA15" s="434"/>
      <c r="AB15" s="424"/>
      <c r="AC15" s="468">
        <v>1465</v>
      </c>
      <c r="AD15" s="469"/>
      <c r="AE15" s="469"/>
      <c r="AF15" s="469"/>
      <c r="AG15" s="508"/>
      <c r="AH15" s="468">
        <v>1599</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1677804</v>
      </c>
      <c r="BO15" s="381"/>
      <c r="BP15" s="381"/>
      <c r="BQ15" s="381"/>
      <c r="BR15" s="381"/>
      <c r="BS15" s="381"/>
      <c r="BT15" s="381"/>
      <c r="BU15" s="382"/>
      <c r="BV15" s="380">
        <v>1570823</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16.3</v>
      </c>
      <c r="AD16" s="502"/>
      <c r="AE16" s="502"/>
      <c r="AF16" s="502"/>
      <c r="AG16" s="503"/>
      <c r="AH16" s="501">
        <v>17.399999999999999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7501383</v>
      </c>
      <c r="BO16" s="418"/>
      <c r="BP16" s="418"/>
      <c r="BQ16" s="418"/>
      <c r="BR16" s="418"/>
      <c r="BS16" s="418"/>
      <c r="BT16" s="418"/>
      <c r="BU16" s="419"/>
      <c r="BV16" s="417">
        <v>7418832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4669</v>
      </c>
      <c r="AD17" s="469"/>
      <c r="AE17" s="469"/>
      <c r="AF17" s="469"/>
      <c r="AG17" s="508"/>
      <c r="AH17" s="468">
        <v>4646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2110031</v>
      </c>
      <c r="BO17" s="418"/>
      <c r="BP17" s="418"/>
      <c r="BQ17" s="418"/>
      <c r="BR17" s="418"/>
      <c r="BS17" s="418"/>
      <c r="BT17" s="418"/>
      <c r="BU17" s="419"/>
      <c r="BV17" s="417">
        <v>1961100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642.29999999999995</v>
      </c>
      <c r="M18" s="530"/>
      <c r="N18" s="530"/>
      <c r="O18" s="530"/>
      <c r="P18" s="530"/>
      <c r="Q18" s="530"/>
      <c r="R18" s="531"/>
      <c r="S18" s="531"/>
      <c r="T18" s="531"/>
      <c r="U18" s="531"/>
      <c r="V18" s="532"/>
      <c r="W18" s="435"/>
      <c r="X18" s="436"/>
      <c r="Y18" s="436"/>
      <c r="Z18" s="436"/>
      <c r="AA18" s="436"/>
      <c r="AB18" s="427"/>
      <c r="AC18" s="533">
        <v>51.8</v>
      </c>
      <c r="AD18" s="534"/>
      <c r="AE18" s="534"/>
      <c r="AF18" s="534"/>
      <c r="AG18" s="535"/>
      <c r="AH18" s="533">
        <v>50.7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8035663</v>
      </c>
      <c r="BO18" s="418"/>
      <c r="BP18" s="418"/>
      <c r="BQ18" s="418"/>
      <c r="BR18" s="418"/>
      <c r="BS18" s="418"/>
      <c r="BT18" s="418"/>
      <c r="BU18" s="419"/>
      <c r="BV18" s="417">
        <v>7809232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11996148</v>
      </c>
      <c r="BO19" s="418"/>
      <c r="BP19" s="418"/>
      <c r="BQ19" s="418"/>
      <c r="BR19" s="418"/>
      <c r="BS19" s="418"/>
      <c r="BT19" s="418"/>
      <c r="BU19" s="419"/>
      <c r="BV19" s="417">
        <v>11309952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7454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19897017</v>
      </c>
      <c r="BO23" s="418"/>
      <c r="BP23" s="418"/>
      <c r="BQ23" s="418"/>
      <c r="BR23" s="418"/>
      <c r="BS23" s="418"/>
      <c r="BT23" s="418"/>
      <c r="BU23" s="419"/>
      <c r="BV23" s="417">
        <v>20723002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7370</v>
      </c>
      <c r="R24" s="469"/>
      <c r="S24" s="469"/>
      <c r="T24" s="469"/>
      <c r="U24" s="469"/>
      <c r="V24" s="508"/>
      <c r="W24" s="563"/>
      <c r="X24" s="551"/>
      <c r="Y24" s="552"/>
      <c r="Z24" s="467" t="s">
        <v>155</v>
      </c>
      <c r="AA24" s="447"/>
      <c r="AB24" s="447"/>
      <c r="AC24" s="447"/>
      <c r="AD24" s="447"/>
      <c r="AE24" s="447"/>
      <c r="AF24" s="447"/>
      <c r="AG24" s="448"/>
      <c r="AH24" s="468">
        <v>242</v>
      </c>
      <c r="AI24" s="469"/>
      <c r="AJ24" s="469"/>
      <c r="AK24" s="469"/>
      <c r="AL24" s="508"/>
      <c r="AM24" s="468">
        <v>738584</v>
      </c>
      <c r="AN24" s="469"/>
      <c r="AO24" s="469"/>
      <c r="AP24" s="469"/>
      <c r="AQ24" s="469"/>
      <c r="AR24" s="508"/>
      <c r="AS24" s="468">
        <v>3052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11983616</v>
      </c>
      <c r="BO24" s="418"/>
      <c r="BP24" s="418"/>
      <c r="BQ24" s="418"/>
      <c r="BR24" s="418"/>
      <c r="BS24" s="418"/>
      <c r="BT24" s="418"/>
      <c r="BU24" s="419"/>
      <c r="BV24" s="417">
        <v>12743971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6310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3382107</v>
      </c>
      <c r="BO25" s="381"/>
      <c r="BP25" s="381"/>
      <c r="BQ25" s="381"/>
      <c r="BR25" s="381"/>
      <c r="BS25" s="381"/>
      <c r="BT25" s="381"/>
      <c r="BU25" s="382"/>
      <c r="BV25" s="380">
        <v>3675712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5770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2830</v>
      </c>
      <c r="R27" s="469"/>
      <c r="S27" s="469"/>
      <c r="T27" s="469"/>
      <c r="U27" s="469"/>
      <c r="V27" s="508"/>
      <c r="W27" s="563"/>
      <c r="X27" s="551"/>
      <c r="Y27" s="552"/>
      <c r="Z27" s="467" t="s">
        <v>164</v>
      </c>
      <c r="AA27" s="447"/>
      <c r="AB27" s="447"/>
      <c r="AC27" s="447"/>
      <c r="AD27" s="447"/>
      <c r="AE27" s="447"/>
      <c r="AF27" s="447"/>
      <c r="AG27" s="448"/>
      <c r="AH27" s="468">
        <v>2</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211832</v>
      </c>
      <c r="BO27" s="587"/>
      <c r="BP27" s="587"/>
      <c r="BQ27" s="587"/>
      <c r="BR27" s="587"/>
      <c r="BS27" s="587"/>
      <c r="BT27" s="587"/>
      <c r="BU27" s="588"/>
      <c r="BV27" s="586">
        <v>211215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2280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3347925</v>
      </c>
      <c r="BO28" s="381"/>
      <c r="BP28" s="381"/>
      <c r="BQ28" s="381"/>
      <c r="BR28" s="381"/>
      <c r="BS28" s="381"/>
      <c r="BT28" s="381"/>
      <c r="BU28" s="382"/>
      <c r="BV28" s="380">
        <v>3084695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16</v>
      </c>
      <c r="M29" s="469"/>
      <c r="N29" s="469"/>
      <c r="O29" s="469"/>
      <c r="P29" s="508"/>
      <c r="Q29" s="468">
        <v>2050</v>
      </c>
      <c r="R29" s="469"/>
      <c r="S29" s="469"/>
      <c r="T29" s="469"/>
      <c r="U29" s="469"/>
      <c r="V29" s="508"/>
      <c r="W29" s="564"/>
      <c r="X29" s="565"/>
      <c r="Y29" s="566"/>
      <c r="Z29" s="467" t="s">
        <v>172</v>
      </c>
      <c r="AA29" s="447"/>
      <c r="AB29" s="447"/>
      <c r="AC29" s="447"/>
      <c r="AD29" s="447"/>
      <c r="AE29" s="447"/>
      <c r="AF29" s="447"/>
      <c r="AG29" s="448"/>
      <c r="AH29" s="468">
        <v>244</v>
      </c>
      <c r="AI29" s="469"/>
      <c r="AJ29" s="469"/>
      <c r="AK29" s="469"/>
      <c r="AL29" s="508"/>
      <c r="AM29" s="468">
        <v>744560</v>
      </c>
      <c r="AN29" s="469"/>
      <c r="AO29" s="469"/>
      <c r="AP29" s="469"/>
      <c r="AQ29" s="469"/>
      <c r="AR29" s="508"/>
      <c r="AS29" s="468">
        <v>3051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987940</v>
      </c>
      <c r="BO29" s="418"/>
      <c r="BP29" s="418"/>
      <c r="BQ29" s="418"/>
      <c r="BR29" s="418"/>
      <c r="BS29" s="418"/>
      <c r="BT29" s="418"/>
      <c r="BU29" s="419"/>
      <c r="BV29" s="417">
        <v>1004037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4858610</v>
      </c>
      <c r="BO30" s="587"/>
      <c r="BP30" s="587"/>
      <c r="BQ30" s="587"/>
      <c r="BR30" s="587"/>
      <c r="BS30" s="587"/>
      <c r="BT30" s="587"/>
      <c r="BU30" s="588"/>
      <c r="BV30" s="586">
        <v>4479843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IF('各会計、関係団体の財政状況及び健全化判断比率'!B34="","",'各会計、関係団体の財政状況及び健全化判断比率'!B34)</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高幡消防組合（一般会計）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公益財団法人四万十公社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国民健康保険大正診療所特別会計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IF('各会計、関係団体の財政状況及び健全化判断比率'!B36="","",'各会計、関係団体の財政状況及び健全化判断比率'!B36)</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こうち人づくり広域連合（一般会計）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株式会社あぐり窪川</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国民健康保険十和診療所特別会計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IF('各会計、関係団体の財政状況及び健全化判断比率'!B37="","",'各会計、関係団体の財政状況及び健全化判断比率'!B37)</f>
        <v>農業集落排水事業特別会計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高知県広域食肉センター事務組合（一般会計）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営農支援センター四万十株式会社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大道へき地診療所特別会計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高知県市町村総合事務組合（一般会計）</v>
      </c>
      <c r="BZ37" s="599"/>
      <c r="CA37" s="599"/>
      <c r="CB37" s="599"/>
      <c r="CC37" s="599"/>
      <c r="CD37" s="599"/>
      <c r="CE37" s="599"/>
      <c r="CF37" s="599"/>
      <c r="CG37" s="599"/>
      <c r="CH37" s="599"/>
      <c r="CI37" s="599"/>
      <c r="CJ37" s="599"/>
      <c r="CK37" s="599"/>
      <c r="CL37" s="599"/>
      <c r="CM37" s="599"/>
      <c r="CN37" s="167"/>
      <c r="CO37" s="598">
        <f t="shared" si="3"/>
        <v>26</v>
      </c>
      <c r="CP37" s="598"/>
      <c r="CQ37" s="599" t="str">
        <f>IF('各会計、関係団体の財政状況及び健全化判断比率'!BS10="","",'各会計、関係団体の財政状況及び健全化判断比率'!BS10)</f>
        <v>四万十町森林組合</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後期高齢者医療事業特別会計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高知県市町村総合事務組合（交通災害共済事業特別会計）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8</v>
      </c>
      <c r="V39" s="598"/>
      <c r="W39" s="599" t="str">
        <f>IF('各会計、関係団体の財政状況及び健全化判断比率'!B33="","",'各会計、関係団体の財政状況及び健全化判断比率'!B33)</f>
        <v>介護保険事業特別会計</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高知県市町村総合事務組合（会館建設事業特別会計）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高幡広域市町村圏事務組合（一般会計）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高幡広域市町村圏事務組合（滞納整理事業特別会計）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高幡障害者支援施設組合（一般会計）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高幡西部特別養護老人ホーム組合（一般会計）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532</v>
      </c>
      <c r="D34" s="1184"/>
      <c r="E34" s="1185"/>
      <c r="F34" s="32">
        <v>5.22</v>
      </c>
      <c r="G34" s="33">
        <v>4.5999999999999996</v>
      </c>
      <c r="H34" s="33">
        <v>6.77</v>
      </c>
      <c r="I34" s="33">
        <v>4.8600000000000003</v>
      </c>
      <c r="J34" s="34">
        <v>5.69</v>
      </c>
      <c r="K34" s="22"/>
      <c r="L34" s="22"/>
      <c r="M34" s="22"/>
      <c r="N34" s="22"/>
      <c r="O34" s="22"/>
      <c r="P34" s="22"/>
    </row>
    <row r="35" spans="1:16" ht="39" customHeight="1" x14ac:dyDescent="0.15">
      <c r="A35" s="22"/>
      <c r="B35" s="35"/>
      <c r="C35" s="1178" t="s">
        <v>533</v>
      </c>
      <c r="D35" s="1179"/>
      <c r="E35" s="1180"/>
      <c r="F35" s="36">
        <v>3.85</v>
      </c>
      <c r="G35" s="37">
        <v>3.62</v>
      </c>
      <c r="H35" s="37">
        <v>3.67</v>
      </c>
      <c r="I35" s="37">
        <v>3.67</v>
      </c>
      <c r="J35" s="38">
        <v>4.2</v>
      </c>
      <c r="K35" s="22"/>
      <c r="L35" s="22"/>
      <c r="M35" s="22"/>
      <c r="N35" s="22"/>
      <c r="O35" s="22"/>
      <c r="P35" s="22"/>
    </row>
    <row r="36" spans="1:16" ht="39" customHeight="1" x14ac:dyDescent="0.15">
      <c r="A36" s="22"/>
      <c r="B36" s="35"/>
      <c r="C36" s="1178" t="s">
        <v>534</v>
      </c>
      <c r="D36" s="1179"/>
      <c r="E36" s="1180"/>
      <c r="F36" s="36">
        <v>0.32</v>
      </c>
      <c r="G36" s="37">
        <v>0.36</v>
      </c>
      <c r="H36" s="37">
        <v>0.44</v>
      </c>
      <c r="I36" s="37">
        <v>1.07</v>
      </c>
      <c r="J36" s="38">
        <v>1.77</v>
      </c>
      <c r="K36" s="22"/>
      <c r="L36" s="22"/>
      <c r="M36" s="22"/>
      <c r="N36" s="22"/>
      <c r="O36" s="22"/>
      <c r="P36" s="22"/>
    </row>
    <row r="37" spans="1:16" ht="39" customHeight="1" x14ac:dyDescent="0.15">
      <c r="A37" s="22"/>
      <c r="B37" s="35"/>
      <c r="C37" s="1178" t="s">
        <v>535</v>
      </c>
      <c r="D37" s="1179"/>
      <c r="E37" s="1180"/>
      <c r="F37" s="36">
        <v>0.15</v>
      </c>
      <c r="G37" s="37">
        <v>0.45</v>
      </c>
      <c r="H37" s="37">
        <v>0.4</v>
      </c>
      <c r="I37" s="37">
        <v>0.51</v>
      </c>
      <c r="J37" s="38">
        <v>1.38</v>
      </c>
      <c r="K37" s="22"/>
      <c r="L37" s="22"/>
      <c r="M37" s="22"/>
      <c r="N37" s="22"/>
      <c r="O37" s="22"/>
      <c r="P37" s="22"/>
    </row>
    <row r="38" spans="1:16" ht="39" customHeight="1" x14ac:dyDescent="0.15">
      <c r="A38" s="22"/>
      <c r="B38" s="35"/>
      <c r="C38" s="1178" t="s">
        <v>536</v>
      </c>
      <c r="D38" s="1179"/>
      <c r="E38" s="1180"/>
      <c r="F38" s="36">
        <v>0</v>
      </c>
      <c r="G38" s="37">
        <v>0.05</v>
      </c>
      <c r="H38" s="37">
        <v>0.03</v>
      </c>
      <c r="I38" s="37">
        <v>0.01</v>
      </c>
      <c r="J38" s="38">
        <v>0.12</v>
      </c>
      <c r="K38" s="22"/>
      <c r="L38" s="22"/>
      <c r="M38" s="22"/>
      <c r="N38" s="22"/>
      <c r="O38" s="22"/>
      <c r="P38" s="22"/>
    </row>
    <row r="39" spans="1:16" ht="39" customHeight="1" x14ac:dyDescent="0.15">
      <c r="A39" s="22"/>
      <c r="B39" s="35"/>
      <c r="C39" s="1178" t="s">
        <v>537</v>
      </c>
      <c r="D39" s="1179"/>
      <c r="E39" s="1180"/>
      <c r="F39" s="36">
        <v>0.02</v>
      </c>
      <c r="G39" s="37">
        <v>0.01</v>
      </c>
      <c r="H39" s="37">
        <v>0.01</v>
      </c>
      <c r="I39" s="37">
        <v>0.01</v>
      </c>
      <c r="J39" s="38">
        <v>0.01</v>
      </c>
      <c r="K39" s="22"/>
      <c r="L39" s="22"/>
      <c r="M39" s="22"/>
      <c r="N39" s="22"/>
      <c r="O39" s="22"/>
      <c r="P39" s="22"/>
    </row>
    <row r="40" spans="1:16" ht="39" customHeight="1" x14ac:dyDescent="0.15">
      <c r="A40" s="22"/>
      <c r="B40" s="35"/>
      <c r="C40" s="1178" t="s">
        <v>538</v>
      </c>
      <c r="D40" s="1179"/>
      <c r="E40" s="1180"/>
      <c r="F40" s="36">
        <v>0</v>
      </c>
      <c r="G40" s="37">
        <v>0</v>
      </c>
      <c r="H40" s="37">
        <v>0</v>
      </c>
      <c r="I40" s="37">
        <v>0</v>
      </c>
      <c r="J40" s="38">
        <v>0.01</v>
      </c>
      <c r="K40" s="22"/>
      <c r="L40" s="22"/>
      <c r="M40" s="22"/>
      <c r="N40" s="22"/>
      <c r="O40" s="22"/>
      <c r="P40" s="22"/>
    </row>
    <row r="41" spans="1:16" ht="39" customHeight="1" x14ac:dyDescent="0.15">
      <c r="A41" s="22"/>
      <c r="B41" s="35"/>
      <c r="C41" s="1178" t="s">
        <v>539</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540</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541</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2193</v>
      </c>
      <c r="L45" s="60">
        <v>2322</v>
      </c>
      <c r="M45" s="60">
        <v>2257</v>
      </c>
      <c r="N45" s="60">
        <v>2248</v>
      </c>
      <c r="O45" s="61">
        <v>2206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243</v>
      </c>
      <c r="L48" s="64">
        <v>263</v>
      </c>
      <c r="M48" s="64">
        <v>223</v>
      </c>
      <c r="N48" s="64">
        <v>230</v>
      </c>
      <c r="O48" s="65">
        <v>235</v>
      </c>
      <c r="P48" s="48"/>
      <c r="Q48" s="48"/>
      <c r="R48" s="48"/>
      <c r="S48" s="48"/>
      <c r="T48" s="48"/>
      <c r="U48" s="48"/>
    </row>
    <row r="49" spans="1:21" ht="30.75" customHeight="1" x14ac:dyDescent="0.15">
      <c r="A49" s="48"/>
      <c r="B49" s="1196"/>
      <c r="C49" s="1197"/>
      <c r="D49" s="62"/>
      <c r="E49" s="1188" t="s">
        <v>16</v>
      </c>
      <c r="F49" s="1188"/>
      <c r="G49" s="1188"/>
      <c r="H49" s="1188"/>
      <c r="I49" s="1188"/>
      <c r="J49" s="1189"/>
      <c r="K49" s="63">
        <v>3</v>
      </c>
      <c r="L49" s="64">
        <v>3</v>
      </c>
      <c r="M49" s="64">
        <v>3</v>
      </c>
      <c r="N49" s="64">
        <v>3</v>
      </c>
      <c r="O49" s="65">
        <v>3</v>
      </c>
      <c r="P49" s="48"/>
      <c r="Q49" s="48"/>
      <c r="R49" s="48"/>
      <c r="S49" s="48"/>
      <c r="T49" s="48"/>
      <c r="U49" s="48"/>
    </row>
    <row r="50" spans="1:21" ht="30.75" customHeight="1" x14ac:dyDescent="0.15">
      <c r="A50" s="48"/>
      <c r="B50" s="1196"/>
      <c r="C50" s="1197"/>
      <c r="D50" s="62"/>
      <c r="E50" s="1188" t="s">
        <v>17</v>
      </c>
      <c r="F50" s="1188"/>
      <c r="G50" s="1188"/>
      <c r="H50" s="1188"/>
      <c r="I50" s="1188"/>
      <c r="J50" s="1189"/>
      <c r="K50" s="63">
        <v>4</v>
      </c>
      <c r="L50" s="64">
        <v>4</v>
      </c>
      <c r="M50" s="64">
        <v>4</v>
      </c>
      <c r="N50" s="64">
        <v>3</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486</v>
      </c>
      <c r="L51" s="64">
        <v>1</v>
      </c>
      <c r="M51" s="64">
        <v>1</v>
      </c>
      <c r="N51" s="64">
        <v>0</v>
      </c>
      <c r="O51" s="65" t="s">
        <v>486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1786</v>
      </c>
      <c r="L52" s="64">
        <v>1926</v>
      </c>
      <c r="M52" s="64">
        <v>1920</v>
      </c>
      <c r="N52" s="64">
        <v>1905</v>
      </c>
      <c r="O52" s="65">
        <v>1864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657</v>
      </c>
      <c r="L53" s="69">
        <v>667</v>
      </c>
      <c r="M53" s="69">
        <v>568</v>
      </c>
      <c r="N53" s="69">
        <v>579</v>
      </c>
      <c r="O53" s="70">
        <v>580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19817</v>
      </c>
      <c r="J41" s="83">
        <v>21766</v>
      </c>
      <c r="K41" s="83">
        <v>20953</v>
      </c>
      <c r="L41" s="83">
        <v>20041</v>
      </c>
      <c r="M41" s="84">
        <v>19629</v>
      </c>
    </row>
    <row r="42" spans="2:13" ht="27.75" customHeight="1" x14ac:dyDescent="0.15">
      <c r="B42" s="1204"/>
      <c r="C42" s="1205"/>
      <c r="D42" s="85"/>
      <c r="E42" s="1210" t="s">
        <v>26</v>
      </c>
      <c r="F42" s="1210"/>
      <c r="G42" s="1210"/>
      <c r="H42" s="1211"/>
      <c r="I42" s="86">
        <v>22</v>
      </c>
      <c r="J42" s="87">
        <v>19</v>
      </c>
      <c r="K42" s="87">
        <v>16</v>
      </c>
      <c r="L42" s="87">
        <v>14</v>
      </c>
      <c r="M42" s="88" t="s">
        <v>486</v>
      </c>
    </row>
    <row r="43" spans="2:13" ht="27.75" customHeight="1" x14ac:dyDescent="0.15">
      <c r="B43" s="1204"/>
      <c r="C43" s="1205"/>
      <c r="D43" s="85"/>
      <c r="E43" s="1210" t="s">
        <v>27</v>
      </c>
      <c r="F43" s="1210"/>
      <c r="G43" s="1210"/>
      <c r="H43" s="1211"/>
      <c r="I43" s="86">
        <v>2988</v>
      </c>
      <c r="J43" s="87">
        <v>3010</v>
      </c>
      <c r="K43" s="87">
        <v>3062</v>
      </c>
      <c r="L43" s="87">
        <v>3090</v>
      </c>
      <c r="M43" s="88">
        <v>2997</v>
      </c>
    </row>
    <row r="44" spans="2:13" ht="27.75" customHeight="1" x14ac:dyDescent="0.15">
      <c r="B44" s="1204"/>
      <c r="C44" s="1205"/>
      <c r="D44" s="85"/>
      <c r="E44" s="1210" t="s">
        <v>28</v>
      </c>
      <c r="F44" s="1210"/>
      <c r="G44" s="1210"/>
      <c r="H44" s="1211"/>
      <c r="I44" s="86">
        <v>20</v>
      </c>
      <c r="J44" s="87">
        <v>18</v>
      </c>
      <c r="K44" s="87">
        <v>15</v>
      </c>
      <c r="L44" s="87">
        <v>13</v>
      </c>
      <c r="M44" s="88">
        <v>11</v>
      </c>
    </row>
    <row r="45" spans="2:13" ht="27.75" customHeight="1" x14ac:dyDescent="0.15">
      <c r="B45" s="1204"/>
      <c r="C45" s="1205"/>
      <c r="D45" s="85"/>
      <c r="E45" s="1210" t="s">
        <v>29</v>
      </c>
      <c r="F45" s="1210"/>
      <c r="G45" s="1210"/>
      <c r="H45" s="1211"/>
      <c r="I45" s="86">
        <v>2836</v>
      </c>
      <c r="J45" s="87">
        <v>2506</v>
      </c>
      <c r="K45" s="87">
        <v>2412</v>
      </c>
      <c r="L45" s="87">
        <v>2197</v>
      </c>
      <c r="M45" s="88">
        <v>2103</v>
      </c>
    </row>
    <row r="46" spans="2:13" ht="27.75" customHeight="1" x14ac:dyDescent="0.15">
      <c r="B46" s="1204"/>
      <c r="C46" s="1205"/>
      <c r="D46" s="89"/>
      <c r="E46" s="1210" t="s">
        <v>30</v>
      </c>
      <c r="F46" s="1210"/>
      <c r="G46" s="1210"/>
      <c r="H46" s="1211"/>
      <c r="I46" s="86">
        <v>0</v>
      </c>
      <c r="J46" s="87">
        <v>0</v>
      </c>
      <c r="K46" s="87">
        <v>0</v>
      </c>
      <c r="L46" s="87" t="s">
        <v>486</v>
      </c>
      <c r="M46" s="88" t="s">
        <v>486</v>
      </c>
    </row>
    <row r="47" spans="2:13" ht="27.75" customHeight="1" x14ac:dyDescent="0.15">
      <c r="B47" s="1204"/>
      <c r="C47" s="1205"/>
      <c r="D47" s="90"/>
      <c r="E47" s="1212" t="s">
        <v>31</v>
      </c>
      <c r="F47" s="1213"/>
      <c r="G47" s="1213"/>
      <c r="H47" s="1214"/>
      <c r="I47" s="86" t="s">
        <v>486</v>
      </c>
      <c r="J47" s="87" t="s">
        <v>486</v>
      </c>
      <c r="K47" s="87" t="s">
        <v>486</v>
      </c>
      <c r="L47" s="87" t="s">
        <v>486</v>
      </c>
      <c r="M47" s="88" t="s">
        <v>486</v>
      </c>
    </row>
    <row r="48" spans="2:13" ht="27.75" customHeight="1" x14ac:dyDescent="0.15">
      <c r="B48" s="1204"/>
      <c r="C48" s="1205"/>
      <c r="D48" s="85"/>
      <c r="E48" s="1210" t="s">
        <v>32</v>
      </c>
      <c r="F48" s="1210"/>
      <c r="G48" s="1210"/>
      <c r="H48" s="1211"/>
      <c r="I48" s="86" t="s">
        <v>486</v>
      </c>
      <c r="J48" s="87" t="s">
        <v>486</v>
      </c>
      <c r="K48" s="87" t="s">
        <v>486</v>
      </c>
      <c r="L48" s="87" t="s">
        <v>486</v>
      </c>
      <c r="M48" s="88" t="s">
        <v>486</v>
      </c>
    </row>
    <row r="49" spans="2:13" ht="27.75" customHeight="1" x14ac:dyDescent="0.15">
      <c r="B49" s="1206"/>
      <c r="C49" s="1207"/>
      <c r="D49" s="85"/>
      <c r="E49" s="1210" t="s">
        <v>33</v>
      </c>
      <c r="F49" s="1210"/>
      <c r="G49" s="1210"/>
      <c r="H49" s="1211"/>
      <c r="I49" s="86" t="s">
        <v>486</v>
      </c>
      <c r="J49" s="87" t="s">
        <v>486</v>
      </c>
      <c r="K49" s="87" t="s">
        <v>486</v>
      </c>
      <c r="L49" s="87" t="s">
        <v>486</v>
      </c>
      <c r="M49" s="88" t="s">
        <v>486</v>
      </c>
    </row>
    <row r="50" spans="2:13" ht="27.75" customHeight="1" x14ac:dyDescent="0.15">
      <c r="B50" s="1215" t="s">
        <v>34</v>
      </c>
      <c r="C50" s="1216"/>
      <c r="D50" s="91"/>
      <c r="E50" s="1210" t="s">
        <v>35</v>
      </c>
      <c r="F50" s="1210"/>
      <c r="G50" s="1210"/>
      <c r="H50" s="1211"/>
      <c r="I50" s="86">
        <v>6068</v>
      </c>
      <c r="J50" s="87">
        <v>6431</v>
      </c>
      <c r="K50" s="87">
        <v>6692</v>
      </c>
      <c r="L50" s="87">
        <v>7783</v>
      </c>
      <c r="M50" s="88">
        <v>8385</v>
      </c>
    </row>
    <row r="51" spans="2:13" ht="27.75" customHeight="1" x14ac:dyDescent="0.15">
      <c r="B51" s="1204"/>
      <c r="C51" s="1205"/>
      <c r="D51" s="85"/>
      <c r="E51" s="1210" t="s">
        <v>36</v>
      </c>
      <c r="F51" s="1210"/>
      <c r="G51" s="1210"/>
      <c r="H51" s="1211"/>
      <c r="I51" s="86">
        <v>680</v>
      </c>
      <c r="J51" s="87">
        <v>658</v>
      </c>
      <c r="K51" s="87">
        <v>687</v>
      </c>
      <c r="L51" s="87">
        <v>713</v>
      </c>
      <c r="M51" s="88">
        <v>718</v>
      </c>
    </row>
    <row r="52" spans="2:13" ht="27.75" customHeight="1" x14ac:dyDescent="0.15">
      <c r="B52" s="1206"/>
      <c r="C52" s="1207"/>
      <c r="D52" s="85"/>
      <c r="E52" s="1210" t="s">
        <v>37</v>
      </c>
      <c r="F52" s="1210"/>
      <c r="G52" s="1210"/>
      <c r="H52" s="1211"/>
      <c r="I52" s="86">
        <v>16491</v>
      </c>
      <c r="J52" s="87">
        <v>17944</v>
      </c>
      <c r="K52" s="87">
        <v>17462</v>
      </c>
      <c r="L52" s="87">
        <v>17025</v>
      </c>
      <c r="M52" s="88">
        <v>16924</v>
      </c>
    </row>
    <row r="53" spans="2:13" ht="27.75" customHeight="1" thickBot="1" x14ac:dyDescent="0.2">
      <c r="B53" s="1217" t="s">
        <v>21</v>
      </c>
      <c r="C53" s="1218"/>
      <c r="D53" s="92"/>
      <c r="E53" s="1219" t="s">
        <v>38</v>
      </c>
      <c r="F53" s="1219"/>
      <c r="G53" s="1219"/>
      <c r="H53" s="1220"/>
      <c r="I53" s="93">
        <v>2444</v>
      </c>
      <c r="J53" s="94">
        <v>2285</v>
      </c>
      <c r="K53" s="94">
        <v>1618</v>
      </c>
      <c r="L53" s="94">
        <v>-167</v>
      </c>
      <c r="M53" s="95">
        <v>-1286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42" orientation="portrait"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567</v>
      </c>
      <c r="I42" s="354"/>
      <c r="J42" s="354"/>
      <c r="K42" s="354"/>
      <c r="L42" s="246"/>
      <c r="M42" s="246"/>
      <c r="N42" s="246"/>
      <c r="O42" s="246"/>
    </row>
    <row r="43" spans="2:17" x14ac:dyDescent="0.15">
      <c r="B43" s="250"/>
      <c r="C43" s="246"/>
      <c r="D43" s="246"/>
      <c r="E43" s="246"/>
      <c r="F43" s="246"/>
      <c r="G43" s="1221" t="s">
        <v>576</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568</v>
      </c>
    </row>
    <row r="50" spans="1:17" x14ac:dyDescent="0.15">
      <c r="B50" s="250"/>
      <c r="C50" s="246"/>
      <c r="D50" s="246"/>
      <c r="E50" s="246"/>
      <c r="F50" s="246"/>
      <c r="G50" s="1230"/>
      <c r="H50" s="1231"/>
      <c r="I50" s="1231"/>
      <c r="J50" s="1232"/>
      <c r="K50" s="356" t="s">
        <v>525</v>
      </c>
      <c r="L50" s="356" t="s">
        <v>526</v>
      </c>
      <c r="M50" s="356" t="s">
        <v>527</v>
      </c>
      <c r="N50" s="356" t="s">
        <v>528</v>
      </c>
      <c r="O50" s="356" t="s">
        <v>529</v>
      </c>
    </row>
    <row r="51" spans="1:17" x14ac:dyDescent="0.15">
      <c r="B51" s="250"/>
      <c r="C51" s="246"/>
      <c r="D51" s="246"/>
      <c r="E51" s="246"/>
      <c r="F51" s="246"/>
      <c r="G51" s="1233" t="s">
        <v>569</v>
      </c>
      <c r="H51" s="1234"/>
      <c r="I51" s="1239" t="s">
        <v>570</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575</v>
      </c>
      <c r="J53" s="1243"/>
      <c r="K53" s="1244"/>
      <c r="L53" s="1244"/>
      <c r="M53" s="1244"/>
      <c r="N53" s="1246">
        <v>50.1</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571</v>
      </c>
      <c r="H55" s="1248"/>
      <c r="I55" s="1243" t="s">
        <v>570</v>
      </c>
      <c r="J55" s="1243"/>
      <c r="K55" s="1241"/>
      <c r="L55" s="1241"/>
      <c r="M55" s="1241"/>
      <c r="N55" s="1242">
        <v>37.200000000000003</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575</v>
      </c>
      <c r="J57" s="1253"/>
      <c r="K57" s="1244"/>
      <c r="L57" s="1244"/>
      <c r="M57" s="1244"/>
      <c r="N57" s="1246">
        <v>55.8</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567</v>
      </c>
      <c r="I64" s="354"/>
      <c r="J64" s="354"/>
      <c r="K64" s="354"/>
      <c r="L64" s="246"/>
      <c r="M64" s="246"/>
      <c r="N64" s="246"/>
      <c r="O64" s="246"/>
    </row>
    <row r="65" spans="2:30" x14ac:dyDescent="0.15">
      <c r="B65" s="250"/>
      <c r="C65" s="246"/>
      <c r="D65" s="246"/>
      <c r="E65" s="246"/>
      <c r="F65" s="246"/>
      <c r="G65" s="1221" t="s">
        <v>577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30"/>
      <c r="H72" s="1231"/>
      <c r="I72" s="1231"/>
      <c r="J72" s="1232"/>
      <c r="K72" s="356" t="s">
        <v>525</v>
      </c>
      <c r="L72" s="356" t="s">
        <v>526</v>
      </c>
      <c r="M72" s="356" t="s">
        <v>527</v>
      </c>
      <c r="N72" s="356" t="s">
        <v>528</v>
      </c>
      <c r="O72" s="356" t="s">
        <v>529</v>
      </c>
    </row>
    <row r="73" spans="2:30" x14ac:dyDescent="0.15">
      <c r="B73" s="250"/>
      <c r="C73" s="246"/>
      <c r="D73" s="246"/>
      <c r="E73" s="246"/>
      <c r="F73" s="246"/>
      <c r="G73" s="1233" t="s">
        <v>569</v>
      </c>
      <c r="H73" s="1234"/>
      <c r="I73" s="1239" t="s">
        <v>570</v>
      </c>
      <c r="J73" s="1239"/>
      <c r="K73" s="1254">
        <v>33.200000000000003</v>
      </c>
      <c r="L73" s="1254">
        <v>31.2</v>
      </c>
      <c r="M73" s="1242">
        <v>22.6</v>
      </c>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574</v>
      </c>
      <c r="J75" s="1243"/>
      <c r="K75" s="1246">
        <v>10.4</v>
      </c>
      <c r="L75" s="1246">
        <v>9.6999999999999993</v>
      </c>
      <c r="M75" s="1246">
        <v>8.6</v>
      </c>
      <c r="N75" s="1246">
        <v>8.3000000000000007</v>
      </c>
      <c r="O75" s="1246">
        <v>8</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571</v>
      </c>
      <c r="H77" s="1248"/>
      <c r="I77" s="1243" t="s">
        <v>570</v>
      </c>
      <c r="J77" s="1243"/>
      <c r="K77" s="1254">
        <v>72</v>
      </c>
      <c r="L77" s="1254">
        <v>58.8</v>
      </c>
      <c r="M77" s="1242">
        <v>49.7</v>
      </c>
      <c r="N77" s="1242">
        <v>37.200000000000003</v>
      </c>
      <c r="O77" s="1242">
        <v>24</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574</v>
      </c>
      <c r="J79" s="1253"/>
      <c r="K79" s="1256">
        <v>13.3</v>
      </c>
      <c r="L79" s="1256">
        <v>12.4</v>
      </c>
      <c r="M79" s="1256">
        <v>11.2</v>
      </c>
      <c r="N79" s="1256">
        <v>10.1</v>
      </c>
      <c r="O79" s="1256">
        <v>9.1</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181649</v>
      </c>
      <c r="E3" s="118"/>
      <c r="F3" s="119">
        <v>79181</v>
      </c>
      <c r="G3" s="120"/>
      <c r="H3" s="121"/>
    </row>
    <row r="4" spans="1:8" x14ac:dyDescent="0.15">
      <c r="A4" s="122"/>
      <c r="B4" s="123"/>
      <c r="C4" s="124"/>
      <c r="D4" s="125">
        <v>93611</v>
      </c>
      <c r="E4" s="126"/>
      <c r="F4" s="127">
        <v>40448</v>
      </c>
      <c r="G4" s="128"/>
      <c r="H4" s="129"/>
    </row>
    <row r="5" spans="1:8" x14ac:dyDescent="0.15">
      <c r="A5" s="110" t="s">
        <v>519</v>
      </c>
      <c r="B5" s="115"/>
      <c r="C5" s="116"/>
      <c r="D5" s="117">
        <v>363021</v>
      </c>
      <c r="E5" s="118"/>
      <c r="F5" s="119">
        <v>118124</v>
      </c>
      <c r="G5" s="120"/>
      <c r="H5" s="121"/>
    </row>
    <row r="6" spans="1:8" x14ac:dyDescent="0.15">
      <c r="A6" s="122"/>
      <c r="B6" s="123"/>
      <c r="C6" s="124"/>
      <c r="D6" s="125">
        <v>210327</v>
      </c>
      <c r="E6" s="126"/>
      <c r="F6" s="127">
        <v>54614</v>
      </c>
      <c r="G6" s="128"/>
      <c r="H6" s="129"/>
    </row>
    <row r="7" spans="1:8" x14ac:dyDescent="0.15">
      <c r="A7" s="110" t="s">
        <v>520</v>
      </c>
      <c r="B7" s="115"/>
      <c r="C7" s="116"/>
      <c r="D7" s="117">
        <v>140785</v>
      </c>
      <c r="E7" s="118"/>
      <c r="F7" s="119">
        <v>101693</v>
      </c>
      <c r="G7" s="120"/>
      <c r="H7" s="121"/>
    </row>
    <row r="8" spans="1:8" x14ac:dyDescent="0.15">
      <c r="A8" s="122"/>
      <c r="B8" s="123"/>
      <c r="C8" s="124"/>
      <c r="D8" s="125">
        <v>65631</v>
      </c>
      <c r="E8" s="126"/>
      <c r="F8" s="127">
        <v>51066</v>
      </c>
      <c r="G8" s="128"/>
      <c r="H8" s="129"/>
    </row>
    <row r="9" spans="1:8" x14ac:dyDescent="0.15">
      <c r="A9" s="110" t="s">
        <v>521</v>
      </c>
      <c r="B9" s="115"/>
      <c r="C9" s="116"/>
      <c r="D9" s="117">
        <v>139545</v>
      </c>
      <c r="E9" s="118"/>
      <c r="F9" s="119">
        <v>96635</v>
      </c>
      <c r="G9" s="120"/>
      <c r="H9" s="121"/>
    </row>
    <row r="10" spans="1:8" x14ac:dyDescent="0.15">
      <c r="A10" s="122"/>
      <c r="B10" s="123"/>
      <c r="C10" s="124"/>
      <c r="D10" s="125">
        <v>78223</v>
      </c>
      <c r="E10" s="126"/>
      <c r="F10" s="127">
        <v>44408</v>
      </c>
      <c r="G10" s="128"/>
      <c r="H10" s="129"/>
    </row>
    <row r="11" spans="1:8" x14ac:dyDescent="0.15">
      <c r="A11" s="110" t="s">
        <v>522</v>
      </c>
      <c r="B11" s="115"/>
      <c r="C11" s="116"/>
      <c r="D11" s="117">
        <v>129974</v>
      </c>
      <c r="E11" s="118"/>
      <c r="F11" s="119">
        <v>97062</v>
      </c>
      <c r="G11" s="120"/>
      <c r="H11" s="121"/>
    </row>
    <row r="12" spans="1:8" x14ac:dyDescent="0.15">
      <c r="A12" s="122"/>
      <c r="B12" s="123"/>
      <c r="C12" s="130"/>
      <c r="D12" s="125">
        <v>58029</v>
      </c>
      <c r="E12" s="126"/>
      <c r="F12" s="127">
        <v>50112</v>
      </c>
      <c r="G12" s="128"/>
      <c r="H12" s="129"/>
    </row>
    <row r="13" spans="1:8" x14ac:dyDescent="0.15">
      <c r="A13" s="110"/>
      <c r="B13" s="115"/>
      <c r="C13" s="131"/>
      <c r="D13" s="132">
        <v>190995</v>
      </c>
      <c r="E13" s="133"/>
      <c r="F13" s="134">
        <v>98539</v>
      </c>
      <c r="G13" s="135"/>
      <c r="H13" s="121"/>
    </row>
    <row r="14" spans="1:8" x14ac:dyDescent="0.15">
      <c r="A14" s="122"/>
      <c r="B14" s="123"/>
      <c r="C14" s="124"/>
      <c r="D14" s="125">
        <v>101164</v>
      </c>
      <c r="E14" s="126"/>
      <c r="F14" s="127">
        <v>48130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5.22</v>
      </c>
      <c r="C19" s="136">
        <f>ROUND(VALUE(SUBSTITUTE(実質収支比率等に係る経年分析!G$48,"▲","-")),2)</f>
        <v>4.5999999999999996</v>
      </c>
      <c r="D19" s="136">
        <f>ROUND(VALUE(SUBSTITUTE(実質収支比率等に係る経年分析!H$48,"▲","-")),2)</f>
        <v>6.77</v>
      </c>
      <c r="E19" s="136">
        <f>ROUND(VALUE(SUBSTITUTE(実質収支比率等に係る経年分析!I$48,"▲","-")),2)</f>
        <v>4.8600000000000003</v>
      </c>
      <c r="F19" s="136">
        <f>ROUND(VALUE(SUBSTITUTE(実質収支比率等に係る経年分析!J$48,"▲","-")),2)</f>
        <v>5.69</v>
      </c>
    </row>
    <row r="20" spans="1:11" x14ac:dyDescent="0.15">
      <c r="A20" s="136" t="s">
        <v>43</v>
      </c>
      <c r="B20" s="136">
        <f>ROUND(VALUE(SUBSTITUTE(実質収支比率等に係る経年分析!F$47,"▲","-")),2)</f>
        <v>24.43</v>
      </c>
      <c r="C20" s="136">
        <f>ROUND(VALUE(SUBSTITUTE(実質収支比率等に係る経年分析!G$47,"▲","-")),2)</f>
        <v>27.01</v>
      </c>
      <c r="D20" s="136">
        <f>ROUND(VALUE(SUBSTITUTE(実質収支比率等に係る経年分析!H$47,"▲","-")),2)</f>
        <v>30.39</v>
      </c>
      <c r="E20" s="136">
        <f>ROUND(VALUE(SUBSTITUTE(実質収支比率等に係る経年分析!I$47,"▲","-")),2)</f>
        <v>34</v>
      </c>
      <c r="F20" s="136">
        <f>ROUND(VALUE(SUBSTITUTE(実質収支比率等に係る経年分析!J$47,"▲","-")),2)</f>
        <v>38.14</v>
      </c>
    </row>
    <row r="21" spans="1:11" x14ac:dyDescent="0.15">
      <c r="A21" s="136" t="s">
        <v>44</v>
      </c>
      <c r="B21" s="136">
        <f>IF(ISNUMBER(VALUE(SUBSTITUTE(実質収支比率等に係る経年分析!F$49,"▲","-"))),ROUND(VALUE(SUBSTITUTE(実質収支比率等に係る経年分析!F$49,"▲","-")),2),NA())</f>
        <v>-0.83</v>
      </c>
      <c r="C21" s="136">
        <f>IF(ISNUMBER(VALUE(SUBSTITUTE(実質収支比率等に係る経年分析!G$49,"▲","-"))),ROUND(VALUE(SUBSTITUTE(実質収支比率等に係る経年分析!G$49,"▲","-")),2),NA())</f>
        <v>1.86</v>
      </c>
      <c r="D21" s="136">
        <f>IF(ISNUMBER(VALUE(SUBSTITUTE(実質収支比率等に係る経年分析!H$49,"▲","-"))),ROUND(VALUE(SUBSTITUTE(実質収支比率等に係る経年分析!H$49,"▲","-")),2),NA())</f>
        <v>3.41</v>
      </c>
      <c r="E21" s="136">
        <f>IF(ISNUMBER(VALUE(SUBSTITUTE(実質収支比率等に係る経年分析!I$49,"▲","-"))),ROUND(VALUE(SUBSTITUTE(実質収支比率等に係る経年分析!I$49,"▲","-")),2),NA())</f>
        <v>-1.72</v>
      </c>
      <c r="F21" s="136">
        <f>IF(ISNUMBER(VALUE(SUBSTITUTE(実質収支比率等に係る経年分析!J$49,"▲","-"))),ROUND(VALUE(SUBSTITUTE(実質収支比率等に係る経年分析!J$49,"▲","-")),2),NA())</f>
        <v>2.57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大道へき地診療所特別会計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国民健康保険大正診療所特別会計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国民健康保険十和診療所特別会計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1.38</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5.22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4.5999999999999996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4.8600000000000003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1786</v>
      </c>
      <c r="E42" s="138"/>
      <c r="F42" s="138"/>
      <c r="G42" s="138">
        <f>'実質公債費比率（分子）の構造'!L$52</f>
        <v>1926</v>
      </c>
      <c r="H42" s="138"/>
      <c r="I42" s="138"/>
      <c r="J42" s="138">
        <f>'実質公債費比率（分子）の構造'!M$52</f>
        <v>1920</v>
      </c>
      <c r="K42" s="138"/>
      <c r="L42" s="138"/>
      <c r="M42" s="138">
        <f>'実質公債費比率（分子）の構造'!N$52</f>
        <v>1905</v>
      </c>
      <c r="N42" s="138"/>
      <c r="O42" s="138"/>
      <c r="P42" s="138">
        <f>'実質公債費比率（分子）の構造'!O$52</f>
        <v>1864</v>
      </c>
    </row>
    <row r="43" spans="1:16" x14ac:dyDescent="0.15">
      <c r="A43" s="138" t="s">
        <v>52</v>
      </c>
      <c r="B43" s="138" t="str">
        <f>'実質公債費比率（分子）の構造'!K$51</f>
        <v>-</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t="str">
        <f>'実質公債費比率（分子）の構造'!O$51</f>
        <v>-</v>
      </c>
      <c r="O43" s="138"/>
      <c r="P43" s="138"/>
    </row>
    <row r="44" spans="1:16" x14ac:dyDescent="0.15">
      <c r="A44" s="138" t="s">
        <v>53</v>
      </c>
      <c r="B44" s="138">
        <f>'実質公債費比率（分子）の構造'!K$50</f>
        <v>4</v>
      </c>
      <c r="C44" s="138"/>
      <c r="D44" s="138"/>
      <c r="E44" s="138">
        <f>'実質公債費比率（分子）の構造'!L$50</f>
        <v>4</v>
      </c>
      <c r="F44" s="138"/>
      <c r="G44" s="138"/>
      <c r="H44" s="138">
        <f>'実質公債費比率（分子）の構造'!M$50</f>
        <v>4</v>
      </c>
      <c r="I44" s="138"/>
      <c r="J44" s="138"/>
      <c r="K44" s="138">
        <f>'実質公債費比率（分子）の構造'!N$50</f>
        <v>3</v>
      </c>
      <c r="L44" s="138"/>
      <c r="M44" s="138"/>
      <c r="N44" s="138">
        <f>'実質公債費比率（分子）の構造'!O$50</f>
        <v>0</v>
      </c>
      <c r="O44" s="138"/>
      <c r="P44" s="138"/>
    </row>
    <row r="45" spans="1:16" x14ac:dyDescent="0.15">
      <c r="A45" s="138" t="s">
        <v>54</v>
      </c>
      <c r="B45" s="138">
        <f>'実質公債費比率（分子）の構造'!K$49</f>
        <v>3</v>
      </c>
      <c r="C45" s="138"/>
      <c r="D45" s="138"/>
      <c r="E45" s="138">
        <f>'実質公債費比率（分子）の構造'!L$49</f>
        <v>3</v>
      </c>
      <c r="F45" s="138"/>
      <c r="G45" s="138"/>
      <c r="H45" s="138">
        <f>'実質公債費比率（分子）の構造'!M$49</f>
        <v>3</v>
      </c>
      <c r="I45" s="138"/>
      <c r="J45" s="138"/>
      <c r="K45" s="138">
        <f>'実質公債費比率（分子）の構造'!N$49</f>
        <v>3</v>
      </c>
      <c r="L45" s="138"/>
      <c r="M45" s="138"/>
      <c r="N45" s="138">
        <f>'実質公債費比率（分子）の構造'!O$49</f>
        <v>3</v>
      </c>
      <c r="O45" s="138"/>
      <c r="P45" s="138"/>
    </row>
    <row r="46" spans="1:16" x14ac:dyDescent="0.15">
      <c r="A46" s="138" t="s">
        <v>55</v>
      </c>
      <c r="B46" s="138">
        <f>'実質公債費比率（分子）の構造'!K$48</f>
        <v>243</v>
      </c>
      <c r="C46" s="138"/>
      <c r="D46" s="138"/>
      <c r="E46" s="138">
        <f>'実質公債費比率（分子）の構造'!L$48</f>
        <v>263</v>
      </c>
      <c r="F46" s="138"/>
      <c r="G46" s="138"/>
      <c r="H46" s="138">
        <f>'実質公債費比率（分子）の構造'!M$48</f>
        <v>223</v>
      </c>
      <c r="I46" s="138"/>
      <c r="J46" s="138"/>
      <c r="K46" s="138">
        <f>'実質公債費比率（分子）の構造'!N$48</f>
        <v>230</v>
      </c>
      <c r="L46" s="138"/>
      <c r="M46" s="138"/>
      <c r="N46" s="138">
        <f>'実質公債費比率（分子）の構造'!O$48</f>
        <v>235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2193</v>
      </c>
      <c r="C49" s="138"/>
      <c r="D49" s="138"/>
      <c r="E49" s="138">
        <f>'実質公債費比率（分子）の構造'!L$45</f>
        <v>2322</v>
      </c>
      <c r="F49" s="138"/>
      <c r="G49" s="138"/>
      <c r="H49" s="138">
        <f>'実質公債費比率（分子）の構造'!M$45</f>
        <v>2257</v>
      </c>
      <c r="I49" s="138"/>
      <c r="J49" s="138"/>
      <c r="K49" s="138">
        <f>'実質公債費比率（分子）の構造'!N$45</f>
        <v>2248</v>
      </c>
      <c r="L49" s="138"/>
      <c r="M49" s="138"/>
      <c r="N49" s="138">
        <f>'実質公債費比率（分子）の構造'!O$45</f>
        <v>2206</v>
      </c>
      <c r="O49" s="138"/>
      <c r="P49" s="138"/>
    </row>
    <row r="50" spans="1:16" x14ac:dyDescent="0.15">
      <c r="A50" s="138" t="s">
        <v>59</v>
      </c>
      <c r="B50" s="138" t="e">
        <f>NA()</f>
        <v>#N/A</v>
      </c>
      <c r="C50" s="138">
        <f>IF(ISNUMBER('実質公債費比率（分子）の構造'!K$53),'実質公債費比率（分子）の構造'!K$53,NA())</f>
        <v>657</v>
      </c>
      <c r="D50" s="138" t="e">
        <f>NA()</f>
        <v>#N/A</v>
      </c>
      <c r="E50" s="138" t="e">
        <f>NA()</f>
        <v>#N/A</v>
      </c>
      <c r="F50" s="138">
        <f>IF(ISNUMBER('実質公債費比率（分子）の構造'!L$53),'実質公債費比率（分子）の構造'!L$53,NA())</f>
        <v>667</v>
      </c>
      <c r="G50" s="138" t="e">
        <f>NA()</f>
        <v>#N/A</v>
      </c>
      <c r="H50" s="138" t="e">
        <f>NA()</f>
        <v>#N/A</v>
      </c>
      <c r="I50" s="138">
        <f>IF(ISNUMBER('実質公債費比率（分子）の構造'!M$53),'実質公債費比率（分子）の構造'!M$53,NA())</f>
        <v>568</v>
      </c>
      <c r="J50" s="138" t="e">
        <f>NA()</f>
        <v>#N/A</v>
      </c>
      <c r="K50" s="138" t="e">
        <f>NA()</f>
        <v>#N/A</v>
      </c>
      <c r="L50" s="138">
        <f>IF(ISNUMBER('実質公債費比率（分子）の構造'!N$53),'実質公債費比率（分子）の構造'!N$53,NA())</f>
        <v>579</v>
      </c>
      <c r="M50" s="138" t="e">
        <f>NA()</f>
        <v>#N/A</v>
      </c>
      <c r="N50" s="138" t="e">
        <f>NA()</f>
        <v>#N/A</v>
      </c>
      <c r="O50" s="138">
        <f>IF(ISNUMBER('実質公債費比率（分子）の構造'!O$53),'実質公債費比率（分子）の構造'!O$53,NA())</f>
        <v>580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16491</v>
      </c>
      <c r="E56" s="137"/>
      <c r="F56" s="137"/>
      <c r="G56" s="137">
        <f>'将来負担比率（分子）の構造'!J$52</f>
        <v>17944</v>
      </c>
      <c r="H56" s="137"/>
      <c r="I56" s="137"/>
      <c r="J56" s="137">
        <f>'将来負担比率（分子）の構造'!K$52</f>
        <v>17462</v>
      </c>
      <c r="K56" s="137"/>
      <c r="L56" s="137"/>
      <c r="M56" s="137">
        <f>'将来負担比率（分子）の構造'!L$52</f>
        <v>17025</v>
      </c>
      <c r="N56" s="137"/>
      <c r="O56" s="137"/>
      <c r="P56" s="137">
        <f>'将来負担比率（分子）の構造'!M$52</f>
        <v>16924</v>
      </c>
    </row>
    <row r="57" spans="1:16" x14ac:dyDescent="0.15">
      <c r="A57" s="137" t="s">
        <v>36</v>
      </c>
      <c r="B57" s="137"/>
      <c r="C57" s="137"/>
      <c r="D57" s="137">
        <f>'将来負担比率（分子）の構造'!I$51</f>
        <v>680</v>
      </c>
      <c r="E57" s="137"/>
      <c r="F57" s="137"/>
      <c r="G57" s="137">
        <f>'将来負担比率（分子）の構造'!J$51</f>
        <v>658</v>
      </c>
      <c r="H57" s="137"/>
      <c r="I57" s="137"/>
      <c r="J57" s="137">
        <f>'将来負担比率（分子）の構造'!K$51</f>
        <v>687</v>
      </c>
      <c r="K57" s="137"/>
      <c r="L57" s="137"/>
      <c r="M57" s="137">
        <f>'将来負担比率（分子）の構造'!L$51</f>
        <v>713</v>
      </c>
      <c r="N57" s="137"/>
      <c r="O57" s="137"/>
      <c r="P57" s="137">
        <f>'将来負担比率（分子）の構造'!M$51</f>
        <v>718</v>
      </c>
    </row>
    <row r="58" spans="1:16" x14ac:dyDescent="0.15">
      <c r="A58" s="137" t="s">
        <v>35</v>
      </c>
      <c r="B58" s="137"/>
      <c r="C58" s="137"/>
      <c r="D58" s="137">
        <f>'将来負担比率（分子）の構造'!I$50</f>
        <v>6068</v>
      </c>
      <c r="E58" s="137"/>
      <c r="F58" s="137"/>
      <c r="G58" s="137">
        <f>'将来負担比率（分子）の構造'!J$50</f>
        <v>6431</v>
      </c>
      <c r="H58" s="137"/>
      <c r="I58" s="137"/>
      <c r="J58" s="137">
        <f>'将来負担比率（分子）の構造'!K$50</f>
        <v>6692</v>
      </c>
      <c r="K58" s="137"/>
      <c r="L58" s="137"/>
      <c r="M58" s="137">
        <f>'将来負担比率（分子）の構造'!L$50</f>
        <v>7783</v>
      </c>
      <c r="N58" s="137"/>
      <c r="O58" s="137"/>
      <c r="P58" s="137">
        <f>'将来負担比率（分子）の構造'!M$50</f>
        <v>8385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2836</v>
      </c>
      <c r="C62" s="137"/>
      <c r="D62" s="137"/>
      <c r="E62" s="137">
        <f>'将来負担比率（分子）の構造'!J$45</f>
        <v>2506</v>
      </c>
      <c r="F62" s="137"/>
      <c r="G62" s="137"/>
      <c r="H62" s="137">
        <f>'将来負担比率（分子）の構造'!K$45</f>
        <v>2412</v>
      </c>
      <c r="I62" s="137"/>
      <c r="J62" s="137"/>
      <c r="K62" s="137">
        <f>'将来負担比率（分子）の構造'!L$45</f>
        <v>2197</v>
      </c>
      <c r="L62" s="137"/>
      <c r="M62" s="137"/>
      <c r="N62" s="137">
        <f>'将来負担比率（分子）の構造'!M$45</f>
        <v>2103</v>
      </c>
      <c r="O62" s="137"/>
      <c r="P62" s="137"/>
    </row>
    <row r="63" spans="1:16" x14ac:dyDescent="0.15">
      <c r="A63" s="137" t="s">
        <v>28</v>
      </c>
      <c r="B63" s="137">
        <f>'将来負担比率（分子）の構造'!I$44</f>
        <v>20</v>
      </c>
      <c r="C63" s="137"/>
      <c r="D63" s="137"/>
      <c r="E63" s="137">
        <f>'将来負担比率（分子）の構造'!J$44</f>
        <v>18</v>
      </c>
      <c r="F63" s="137"/>
      <c r="G63" s="137"/>
      <c r="H63" s="137">
        <f>'将来負担比率（分子）の構造'!K$44</f>
        <v>15</v>
      </c>
      <c r="I63" s="137"/>
      <c r="J63" s="137"/>
      <c r="K63" s="137">
        <f>'将来負担比率（分子）の構造'!L$44</f>
        <v>13</v>
      </c>
      <c r="L63" s="137"/>
      <c r="M63" s="137"/>
      <c r="N63" s="137">
        <f>'将来負担比率（分子）の構造'!M$44</f>
        <v>11</v>
      </c>
      <c r="O63" s="137"/>
      <c r="P63" s="137"/>
    </row>
    <row r="64" spans="1:16" x14ac:dyDescent="0.15">
      <c r="A64" s="137" t="s">
        <v>27</v>
      </c>
      <c r="B64" s="137">
        <f>'将来負担比率（分子）の構造'!I$43</f>
        <v>2988</v>
      </c>
      <c r="C64" s="137"/>
      <c r="D64" s="137"/>
      <c r="E64" s="137">
        <f>'将来負担比率（分子）の構造'!J$43</f>
        <v>3010</v>
      </c>
      <c r="F64" s="137"/>
      <c r="G64" s="137"/>
      <c r="H64" s="137">
        <f>'将来負担比率（分子）の構造'!K$43</f>
        <v>3062</v>
      </c>
      <c r="I64" s="137"/>
      <c r="J64" s="137"/>
      <c r="K64" s="137">
        <f>'将来負担比率（分子）の構造'!L$43</f>
        <v>3090</v>
      </c>
      <c r="L64" s="137"/>
      <c r="M64" s="137"/>
      <c r="N64" s="137">
        <f>'将来負担比率（分子）の構造'!M$43</f>
        <v>2997</v>
      </c>
      <c r="O64" s="137"/>
      <c r="P64" s="137"/>
    </row>
    <row r="65" spans="1:16" x14ac:dyDescent="0.15">
      <c r="A65" s="137" t="s">
        <v>26</v>
      </c>
      <c r="B65" s="137">
        <f>'将来負担比率（分子）の構造'!I$42</f>
        <v>22</v>
      </c>
      <c r="C65" s="137"/>
      <c r="D65" s="137"/>
      <c r="E65" s="137">
        <f>'将来負担比率（分子）の構造'!J$42</f>
        <v>19</v>
      </c>
      <c r="F65" s="137"/>
      <c r="G65" s="137"/>
      <c r="H65" s="137">
        <f>'将来負担比率（分子）の構造'!K$42</f>
        <v>16</v>
      </c>
      <c r="I65" s="137"/>
      <c r="J65" s="137"/>
      <c r="K65" s="137">
        <f>'将来負担比率（分子）の構造'!L$42</f>
        <v>14</v>
      </c>
      <c r="L65" s="137"/>
      <c r="M65" s="137"/>
      <c r="N65" s="137" t="str">
        <f>'将来負担比率（分子）の構造'!M$42</f>
        <v>-</v>
      </c>
      <c r="O65" s="137"/>
      <c r="P65" s="137"/>
    </row>
    <row r="66" spans="1:16" x14ac:dyDescent="0.15">
      <c r="A66" s="137" t="s">
        <v>25</v>
      </c>
      <c r="B66" s="137">
        <f>'将来負担比率（分子）の構造'!I$41</f>
        <v>19817</v>
      </c>
      <c r="C66" s="137"/>
      <c r="D66" s="137"/>
      <c r="E66" s="137">
        <f>'将来負担比率（分子）の構造'!J$41</f>
        <v>21766</v>
      </c>
      <c r="F66" s="137"/>
      <c r="G66" s="137"/>
      <c r="H66" s="137">
        <f>'将来負担比率（分子）の構造'!K$41</f>
        <v>20953</v>
      </c>
      <c r="I66" s="137"/>
      <c r="J66" s="137"/>
      <c r="K66" s="137">
        <f>'将来負担比率（分子）の構造'!L$41</f>
        <v>20041</v>
      </c>
      <c r="L66" s="137"/>
      <c r="M66" s="137"/>
      <c r="N66" s="137">
        <f>'将来負担比率（分子）の構造'!M$41</f>
        <v>19629</v>
      </c>
      <c r="O66" s="137"/>
      <c r="P66" s="137"/>
    </row>
    <row r="67" spans="1:16" x14ac:dyDescent="0.15">
      <c r="A67" s="137" t="s">
        <v>63</v>
      </c>
      <c r="B67" s="137" t="e">
        <f>NA()</f>
        <v>#N/A</v>
      </c>
      <c r="C67" s="137">
        <f>IF(ISNUMBER('将来負担比率（分子）の構造'!I$53), IF('将来負担比率（分子）の構造'!I$53 &lt; 0, 0, '将来負担比率（分子）の構造'!I$53), NA())</f>
        <v>2444</v>
      </c>
      <c r="D67" s="137" t="e">
        <f>NA()</f>
        <v>#N/A</v>
      </c>
      <c r="E67" s="137" t="e">
        <f>NA()</f>
        <v>#N/A</v>
      </c>
      <c r="F67" s="137">
        <f>IF(ISNUMBER('将来負担比率（分子）の構造'!J$53), IF('将来負担比率（分子）の構造'!J$53 &lt; 0, 0, '将来負担比率（分子）の構造'!J$53), NA())</f>
        <v>2285</v>
      </c>
      <c r="G67" s="137" t="e">
        <f>NA()</f>
        <v>#N/A</v>
      </c>
      <c r="H67" s="137" t="e">
        <f>NA()</f>
        <v>#N/A</v>
      </c>
      <c r="I67" s="137">
        <f>IF(ISNUMBER('将来負担比率（分子）の構造'!K$53), IF('将来負担比率（分子）の構造'!K$53 &lt; 0, 0, '将来負担比率（分子）の構造'!K$53), NA())</f>
        <v>1618</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1602528</v>
      </c>
      <c r="S5" s="615"/>
      <c r="T5" s="615"/>
      <c r="U5" s="615"/>
      <c r="V5" s="615"/>
      <c r="W5" s="615"/>
      <c r="X5" s="615"/>
      <c r="Y5" s="616"/>
      <c r="Z5" s="617">
        <v>9.5</v>
      </c>
      <c r="AA5" s="617"/>
      <c r="AB5" s="617"/>
      <c r="AC5" s="617"/>
      <c r="AD5" s="618">
        <v>1602528</v>
      </c>
      <c r="AE5" s="618"/>
      <c r="AF5" s="618"/>
      <c r="AG5" s="618"/>
      <c r="AH5" s="618"/>
      <c r="AI5" s="618"/>
      <c r="AJ5" s="618"/>
      <c r="AK5" s="618"/>
      <c r="AL5" s="619">
        <v>19</v>
      </c>
      <c r="AM5" s="620"/>
      <c r="AN5" s="620"/>
      <c r="AO5" s="621"/>
      <c r="AP5" s="611" t="s">
        <v>211</v>
      </c>
      <c r="AQ5" s="612"/>
      <c r="AR5" s="612"/>
      <c r="AS5" s="612"/>
      <c r="AT5" s="612"/>
      <c r="AU5" s="612"/>
      <c r="AV5" s="612"/>
      <c r="AW5" s="612"/>
      <c r="AX5" s="612"/>
      <c r="AY5" s="612"/>
      <c r="AZ5" s="612"/>
      <c r="BA5" s="612"/>
      <c r="BB5" s="612"/>
      <c r="BC5" s="612"/>
      <c r="BD5" s="612"/>
      <c r="BE5" s="612"/>
      <c r="BF5" s="613"/>
      <c r="BG5" s="625">
        <v>1601128</v>
      </c>
      <c r="BH5" s="626"/>
      <c r="BI5" s="626"/>
      <c r="BJ5" s="626"/>
      <c r="BK5" s="626"/>
      <c r="BL5" s="626"/>
      <c r="BM5" s="626"/>
      <c r="BN5" s="627"/>
      <c r="BO5" s="628">
        <v>99.9</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145028</v>
      </c>
      <c r="S6" s="626"/>
      <c r="T6" s="626"/>
      <c r="U6" s="626"/>
      <c r="V6" s="626"/>
      <c r="W6" s="626"/>
      <c r="X6" s="626"/>
      <c r="Y6" s="627"/>
      <c r="Z6" s="628">
        <v>0.9</v>
      </c>
      <c r="AA6" s="628"/>
      <c r="AB6" s="628"/>
      <c r="AC6" s="628"/>
      <c r="AD6" s="629">
        <v>145028</v>
      </c>
      <c r="AE6" s="629"/>
      <c r="AF6" s="629"/>
      <c r="AG6" s="629"/>
      <c r="AH6" s="629"/>
      <c r="AI6" s="629"/>
      <c r="AJ6" s="629"/>
      <c r="AK6" s="629"/>
      <c r="AL6" s="630">
        <v>1.7</v>
      </c>
      <c r="AM6" s="631"/>
      <c r="AN6" s="631"/>
      <c r="AO6" s="632"/>
      <c r="AP6" s="622" t="s">
        <v>217</v>
      </c>
      <c r="AQ6" s="623"/>
      <c r="AR6" s="623"/>
      <c r="AS6" s="623"/>
      <c r="AT6" s="623"/>
      <c r="AU6" s="623"/>
      <c r="AV6" s="623"/>
      <c r="AW6" s="623"/>
      <c r="AX6" s="623"/>
      <c r="AY6" s="623"/>
      <c r="AZ6" s="623"/>
      <c r="BA6" s="623"/>
      <c r="BB6" s="623"/>
      <c r="BC6" s="623"/>
      <c r="BD6" s="623"/>
      <c r="BE6" s="623"/>
      <c r="BF6" s="624"/>
      <c r="BG6" s="625">
        <v>1601128</v>
      </c>
      <c r="BH6" s="626"/>
      <c r="BI6" s="626"/>
      <c r="BJ6" s="626"/>
      <c r="BK6" s="626"/>
      <c r="BL6" s="626"/>
      <c r="BM6" s="626"/>
      <c r="BN6" s="627"/>
      <c r="BO6" s="628">
        <v>99.9</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112828</v>
      </c>
      <c r="CS6" s="626"/>
      <c r="CT6" s="626"/>
      <c r="CU6" s="626"/>
      <c r="CV6" s="626"/>
      <c r="CW6" s="626"/>
      <c r="CX6" s="626"/>
      <c r="CY6" s="627"/>
      <c r="CZ6" s="628">
        <v>0.7</v>
      </c>
      <c r="DA6" s="628"/>
      <c r="DB6" s="628"/>
      <c r="DC6" s="628"/>
      <c r="DD6" s="634" t="s">
        <v>212</v>
      </c>
      <c r="DE6" s="626"/>
      <c r="DF6" s="626"/>
      <c r="DG6" s="626"/>
      <c r="DH6" s="626"/>
      <c r="DI6" s="626"/>
      <c r="DJ6" s="626"/>
      <c r="DK6" s="626"/>
      <c r="DL6" s="626"/>
      <c r="DM6" s="626"/>
      <c r="DN6" s="626"/>
      <c r="DO6" s="626"/>
      <c r="DP6" s="627"/>
      <c r="DQ6" s="634">
        <v>112828</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3951</v>
      </c>
      <c r="S7" s="626"/>
      <c r="T7" s="626"/>
      <c r="U7" s="626"/>
      <c r="V7" s="626"/>
      <c r="W7" s="626"/>
      <c r="X7" s="626"/>
      <c r="Y7" s="627"/>
      <c r="Z7" s="628">
        <v>0</v>
      </c>
      <c r="AA7" s="628"/>
      <c r="AB7" s="628"/>
      <c r="AC7" s="628"/>
      <c r="AD7" s="629">
        <v>3951</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578095</v>
      </c>
      <c r="BH7" s="626"/>
      <c r="BI7" s="626"/>
      <c r="BJ7" s="626"/>
      <c r="BK7" s="626"/>
      <c r="BL7" s="626"/>
      <c r="BM7" s="626"/>
      <c r="BN7" s="627"/>
      <c r="BO7" s="628">
        <v>36.1</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4298296</v>
      </c>
      <c r="CS7" s="626"/>
      <c r="CT7" s="626"/>
      <c r="CU7" s="626"/>
      <c r="CV7" s="626"/>
      <c r="CW7" s="626"/>
      <c r="CX7" s="626"/>
      <c r="CY7" s="627"/>
      <c r="CZ7" s="628">
        <v>26.3</v>
      </c>
      <c r="DA7" s="628"/>
      <c r="DB7" s="628"/>
      <c r="DC7" s="628"/>
      <c r="DD7" s="634">
        <v>285674</v>
      </c>
      <c r="DE7" s="626"/>
      <c r="DF7" s="626"/>
      <c r="DG7" s="626"/>
      <c r="DH7" s="626"/>
      <c r="DI7" s="626"/>
      <c r="DJ7" s="626"/>
      <c r="DK7" s="626"/>
      <c r="DL7" s="626"/>
      <c r="DM7" s="626"/>
      <c r="DN7" s="626"/>
      <c r="DO7" s="626"/>
      <c r="DP7" s="627"/>
      <c r="DQ7" s="634">
        <v>3485546</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4022</v>
      </c>
      <c r="S8" s="626"/>
      <c r="T8" s="626"/>
      <c r="U8" s="626"/>
      <c r="V8" s="626"/>
      <c r="W8" s="626"/>
      <c r="X8" s="626"/>
      <c r="Y8" s="627"/>
      <c r="Z8" s="628">
        <v>0</v>
      </c>
      <c r="AA8" s="628"/>
      <c r="AB8" s="628"/>
      <c r="AC8" s="628"/>
      <c r="AD8" s="629">
        <v>4022</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25490</v>
      </c>
      <c r="BH8" s="626"/>
      <c r="BI8" s="626"/>
      <c r="BJ8" s="626"/>
      <c r="BK8" s="626"/>
      <c r="BL8" s="626"/>
      <c r="BM8" s="626"/>
      <c r="BN8" s="627"/>
      <c r="BO8" s="628">
        <v>1.6</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3491688</v>
      </c>
      <c r="CS8" s="626"/>
      <c r="CT8" s="626"/>
      <c r="CU8" s="626"/>
      <c r="CV8" s="626"/>
      <c r="CW8" s="626"/>
      <c r="CX8" s="626"/>
      <c r="CY8" s="627"/>
      <c r="CZ8" s="628">
        <v>21.3</v>
      </c>
      <c r="DA8" s="628"/>
      <c r="DB8" s="628"/>
      <c r="DC8" s="628"/>
      <c r="DD8" s="634">
        <v>75009</v>
      </c>
      <c r="DE8" s="626"/>
      <c r="DF8" s="626"/>
      <c r="DG8" s="626"/>
      <c r="DH8" s="626"/>
      <c r="DI8" s="626"/>
      <c r="DJ8" s="626"/>
      <c r="DK8" s="626"/>
      <c r="DL8" s="626"/>
      <c r="DM8" s="626"/>
      <c r="DN8" s="626"/>
      <c r="DO8" s="626"/>
      <c r="DP8" s="627"/>
      <c r="DQ8" s="634">
        <v>2129512</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2368</v>
      </c>
      <c r="S9" s="626"/>
      <c r="T9" s="626"/>
      <c r="U9" s="626"/>
      <c r="V9" s="626"/>
      <c r="W9" s="626"/>
      <c r="X9" s="626"/>
      <c r="Y9" s="627"/>
      <c r="Z9" s="628">
        <v>0</v>
      </c>
      <c r="AA9" s="628"/>
      <c r="AB9" s="628"/>
      <c r="AC9" s="628"/>
      <c r="AD9" s="629">
        <v>2368</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474316</v>
      </c>
      <c r="BH9" s="626"/>
      <c r="BI9" s="626"/>
      <c r="BJ9" s="626"/>
      <c r="BK9" s="626"/>
      <c r="BL9" s="626"/>
      <c r="BM9" s="626"/>
      <c r="BN9" s="627"/>
      <c r="BO9" s="628">
        <v>29.6</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1094686</v>
      </c>
      <c r="CS9" s="626"/>
      <c r="CT9" s="626"/>
      <c r="CU9" s="626"/>
      <c r="CV9" s="626"/>
      <c r="CW9" s="626"/>
      <c r="CX9" s="626"/>
      <c r="CY9" s="627"/>
      <c r="CZ9" s="628">
        <v>6.7</v>
      </c>
      <c r="DA9" s="628"/>
      <c r="DB9" s="628"/>
      <c r="DC9" s="628"/>
      <c r="DD9" s="634">
        <v>35857</v>
      </c>
      <c r="DE9" s="626"/>
      <c r="DF9" s="626"/>
      <c r="DG9" s="626"/>
      <c r="DH9" s="626"/>
      <c r="DI9" s="626"/>
      <c r="DJ9" s="626"/>
      <c r="DK9" s="626"/>
      <c r="DL9" s="626"/>
      <c r="DM9" s="626"/>
      <c r="DN9" s="626"/>
      <c r="DO9" s="626"/>
      <c r="DP9" s="627"/>
      <c r="DQ9" s="634">
        <v>977671</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300863</v>
      </c>
      <c r="S10" s="626"/>
      <c r="T10" s="626"/>
      <c r="U10" s="626"/>
      <c r="V10" s="626"/>
      <c r="W10" s="626"/>
      <c r="X10" s="626"/>
      <c r="Y10" s="627"/>
      <c r="Z10" s="628">
        <v>1.8</v>
      </c>
      <c r="AA10" s="628"/>
      <c r="AB10" s="628"/>
      <c r="AC10" s="628"/>
      <c r="AD10" s="629">
        <v>300863</v>
      </c>
      <c r="AE10" s="629"/>
      <c r="AF10" s="629"/>
      <c r="AG10" s="629"/>
      <c r="AH10" s="629"/>
      <c r="AI10" s="629"/>
      <c r="AJ10" s="629"/>
      <c r="AK10" s="629"/>
      <c r="AL10" s="630">
        <v>3.6</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31931</v>
      </c>
      <c r="BH10" s="626"/>
      <c r="BI10" s="626"/>
      <c r="BJ10" s="626"/>
      <c r="BK10" s="626"/>
      <c r="BL10" s="626"/>
      <c r="BM10" s="626"/>
      <c r="BN10" s="627"/>
      <c r="BO10" s="628">
        <v>2</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38696</v>
      </c>
      <c r="CS10" s="626"/>
      <c r="CT10" s="626"/>
      <c r="CU10" s="626"/>
      <c r="CV10" s="626"/>
      <c r="CW10" s="626"/>
      <c r="CX10" s="626"/>
      <c r="CY10" s="627"/>
      <c r="CZ10" s="628">
        <v>0.2</v>
      </c>
      <c r="DA10" s="628"/>
      <c r="DB10" s="628"/>
      <c r="DC10" s="628"/>
      <c r="DD10" s="634" t="s">
        <v>224</v>
      </c>
      <c r="DE10" s="626"/>
      <c r="DF10" s="626"/>
      <c r="DG10" s="626"/>
      <c r="DH10" s="626"/>
      <c r="DI10" s="626"/>
      <c r="DJ10" s="626"/>
      <c r="DK10" s="626"/>
      <c r="DL10" s="626"/>
      <c r="DM10" s="626"/>
      <c r="DN10" s="626"/>
      <c r="DO10" s="626"/>
      <c r="DP10" s="627"/>
      <c r="DQ10" s="634">
        <v>496</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v>3607</v>
      </c>
      <c r="S11" s="626"/>
      <c r="T11" s="626"/>
      <c r="U11" s="626"/>
      <c r="V11" s="626"/>
      <c r="W11" s="626"/>
      <c r="X11" s="626"/>
      <c r="Y11" s="627"/>
      <c r="Z11" s="628">
        <v>0</v>
      </c>
      <c r="AA11" s="628"/>
      <c r="AB11" s="628"/>
      <c r="AC11" s="628"/>
      <c r="AD11" s="629">
        <v>3607</v>
      </c>
      <c r="AE11" s="629"/>
      <c r="AF11" s="629"/>
      <c r="AG11" s="629"/>
      <c r="AH11" s="629"/>
      <c r="AI11" s="629"/>
      <c r="AJ11" s="629"/>
      <c r="AK11" s="629"/>
      <c r="AL11" s="630">
        <v>0</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46358</v>
      </c>
      <c r="BH11" s="626"/>
      <c r="BI11" s="626"/>
      <c r="BJ11" s="626"/>
      <c r="BK11" s="626"/>
      <c r="BL11" s="626"/>
      <c r="BM11" s="626"/>
      <c r="BN11" s="627"/>
      <c r="BO11" s="628">
        <v>2.9</v>
      </c>
      <c r="BP11" s="628"/>
      <c r="BQ11" s="628"/>
      <c r="BR11" s="628"/>
      <c r="BS11" s="634" t="s">
        <v>224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1169672</v>
      </c>
      <c r="CS11" s="626"/>
      <c r="CT11" s="626"/>
      <c r="CU11" s="626"/>
      <c r="CV11" s="626"/>
      <c r="CW11" s="626"/>
      <c r="CX11" s="626"/>
      <c r="CY11" s="627"/>
      <c r="CZ11" s="628">
        <v>7.1</v>
      </c>
      <c r="DA11" s="628"/>
      <c r="DB11" s="628"/>
      <c r="DC11" s="628"/>
      <c r="DD11" s="634">
        <v>402343</v>
      </c>
      <c r="DE11" s="626"/>
      <c r="DF11" s="626"/>
      <c r="DG11" s="626"/>
      <c r="DH11" s="626"/>
      <c r="DI11" s="626"/>
      <c r="DJ11" s="626"/>
      <c r="DK11" s="626"/>
      <c r="DL11" s="626"/>
      <c r="DM11" s="626"/>
      <c r="DN11" s="626"/>
      <c r="DO11" s="626"/>
      <c r="DP11" s="627"/>
      <c r="DQ11" s="634">
        <v>499079</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824452</v>
      </c>
      <c r="BH12" s="626"/>
      <c r="BI12" s="626"/>
      <c r="BJ12" s="626"/>
      <c r="BK12" s="626"/>
      <c r="BL12" s="626"/>
      <c r="BM12" s="626"/>
      <c r="BN12" s="627"/>
      <c r="BO12" s="628">
        <v>51.4</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268388</v>
      </c>
      <c r="CS12" s="626"/>
      <c r="CT12" s="626"/>
      <c r="CU12" s="626"/>
      <c r="CV12" s="626"/>
      <c r="CW12" s="626"/>
      <c r="CX12" s="626"/>
      <c r="CY12" s="627"/>
      <c r="CZ12" s="628">
        <v>1.6</v>
      </c>
      <c r="DA12" s="628"/>
      <c r="DB12" s="628"/>
      <c r="DC12" s="628"/>
      <c r="DD12" s="634">
        <v>39846</v>
      </c>
      <c r="DE12" s="626"/>
      <c r="DF12" s="626"/>
      <c r="DG12" s="626"/>
      <c r="DH12" s="626"/>
      <c r="DI12" s="626"/>
      <c r="DJ12" s="626"/>
      <c r="DK12" s="626"/>
      <c r="DL12" s="626"/>
      <c r="DM12" s="626"/>
      <c r="DN12" s="626"/>
      <c r="DO12" s="626"/>
      <c r="DP12" s="627"/>
      <c r="DQ12" s="634">
        <v>210948</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19982</v>
      </c>
      <c r="S13" s="626"/>
      <c r="T13" s="626"/>
      <c r="U13" s="626"/>
      <c r="V13" s="626"/>
      <c r="W13" s="626"/>
      <c r="X13" s="626"/>
      <c r="Y13" s="627"/>
      <c r="Z13" s="628">
        <v>0.1</v>
      </c>
      <c r="AA13" s="628"/>
      <c r="AB13" s="628"/>
      <c r="AC13" s="628"/>
      <c r="AD13" s="629">
        <v>19982</v>
      </c>
      <c r="AE13" s="629"/>
      <c r="AF13" s="629"/>
      <c r="AG13" s="629"/>
      <c r="AH13" s="629"/>
      <c r="AI13" s="629"/>
      <c r="AJ13" s="629"/>
      <c r="AK13" s="629"/>
      <c r="AL13" s="630">
        <v>0.2</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800157</v>
      </c>
      <c r="BH13" s="626"/>
      <c r="BI13" s="626"/>
      <c r="BJ13" s="626"/>
      <c r="BK13" s="626"/>
      <c r="BL13" s="626"/>
      <c r="BM13" s="626"/>
      <c r="BN13" s="627"/>
      <c r="BO13" s="628">
        <v>49.9</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970602</v>
      </c>
      <c r="CS13" s="626"/>
      <c r="CT13" s="626"/>
      <c r="CU13" s="626"/>
      <c r="CV13" s="626"/>
      <c r="CW13" s="626"/>
      <c r="CX13" s="626"/>
      <c r="CY13" s="627"/>
      <c r="CZ13" s="628">
        <v>5.9</v>
      </c>
      <c r="DA13" s="628"/>
      <c r="DB13" s="628"/>
      <c r="DC13" s="628"/>
      <c r="DD13" s="634">
        <v>688375</v>
      </c>
      <c r="DE13" s="626"/>
      <c r="DF13" s="626"/>
      <c r="DG13" s="626"/>
      <c r="DH13" s="626"/>
      <c r="DI13" s="626"/>
      <c r="DJ13" s="626"/>
      <c r="DK13" s="626"/>
      <c r="DL13" s="626"/>
      <c r="DM13" s="626"/>
      <c r="DN13" s="626"/>
      <c r="DO13" s="626"/>
      <c r="DP13" s="627"/>
      <c r="DQ13" s="634">
        <v>339211</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75640</v>
      </c>
      <c r="BH14" s="626"/>
      <c r="BI14" s="626"/>
      <c r="BJ14" s="626"/>
      <c r="BK14" s="626"/>
      <c r="BL14" s="626"/>
      <c r="BM14" s="626"/>
      <c r="BN14" s="627"/>
      <c r="BO14" s="628">
        <v>4.7</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1164829</v>
      </c>
      <c r="CS14" s="626"/>
      <c r="CT14" s="626"/>
      <c r="CU14" s="626"/>
      <c r="CV14" s="626"/>
      <c r="CW14" s="626"/>
      <c r="CX14" s="626"/>
      <c r="CY14" s="627"/>
      <c r="CZ14" s="628">
        <v>7.1</v>
      </c>
      <c r="DA14" s="628"/>
      <c r="DB14" s="628"/>
      <c r="DC14" s="628"/>
      <c r="DD14" s="634">
        <v>636764</v>
      </c>
      <c r="DE14" s="626"/>
      <c r="DF14" s="626"/>
      <c r="DG14" s="626"/>
      <c r="DH14" s="626"/>
      <c r="DI14" s="626"/>
      <c r="DJ14" s="626"/>
      <c r="DK14" s="626"/>
      <c r="DL14" s="626"/>
      <c r="DM14" s="626"/>
      <c r="DN14" s="626"/>
      <c r="DO14" s="626"/>
      <c r="DP14" s="627"/>
      <c r="DQ14" s="634">
        <v>541734</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3555</v>
      </c>
      <c r="S15" s="626"/>
      <c r="T15" s="626"/>
      <c r="U15" s="626"/>
      <c r="V15" s="626"/>
      <c r="W15" s="626"/>
      <c r="X15" s="626"/>
      <c r="Y15" s="627"/>
      <c r="Z15" s="628">
        <v>0</v>
      </c>
      <c r="AA15" s="628"/>
      <c r="AB15" s="628"/>
      <c r="AC15" s="628"/>
      <c r="AD15" s="629">
        <v>3555</v>
      </c>
      <c r="AE15" s="629"/>
      <c r="AF15" s="629"/>
      <c r="AG15" s="629"/>
      <c r="AH15" s="629"/>
      <c r="AI15" s="629"/>
      <c r="AJ15" s="629"/>
      <c r="AK15" s="629"/>
      <c r="AL15" s="630">
        <v>0</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122941</v>
      </c>
      <c r="BH15" s="626"/>
      <c r="BI15" s="626"/>
      <c r="BJ15" s="626"/>
      <c r="BK15" s="626"/>
      <c r="BL15" s="626"/>
      <c r="BM15" s="626"/>
      <c r="BN15" s="627"/>
      <c r="BO15" s="628">
        <v>7.7</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1122320</v>
      </c>
      <c r="CS15" s="626"/>
      <c r="CT15" s="626"/>
      <c r="CU15" s="626"/>
      <c r="CV15" s="626"/>
      <c r="CW15" s="626"/>
      <c r="CX15" s="626"/>
      <c r="CY15" s="627"/>
      <c r="CZ15" s="628">
        <v>6.9</v>
      </c>
      <c r="DA15" s="628"/>
      <c r="DB15" s="628"/>
      <c r="DC15" s="628"/>
      <c r="DD15" s="634">
        <v>153301</v>
      </c>
      <c r="DE15" s="626"/>
      <c r="DF15" s="626"/>
      <c r="DG15" s="626"/>
      <c r="DH15" s="626"/>
      <c r="DI15" s="626"/>
      <c r="DJ15" s="626"/>
      <c r="DK15" s="626"/>
      <c r="DL15" s="626"/>
      <c r="DM15" s="626"/>
      <c r="DN15" s="626"/>
      <c r="DO15" s="626"/>
      <c r="DP15" s="627"/>
      <c r="DQ15" s="634">
        <v>868840</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6995427</v>
      </c>
      <c r="S16" s="626"/>
      <c r="T16" s="626"/>
      <c r="U16" s="626"/>
      <c r="V16" s="626"/>
      <c r="W16" s="626"/>
      <c r="X16" s="626"/>
      <c r="Y16" s="627"/>
      <c r="Z16" s="628">
        <v>41.3</v>
      </c>
      <c r="AA16" s="628"/>
      <c r="AB16" s="628"/>
      <c r="AC16" s="628"/>
      <c r="AD16" s="629">
        <v>6332241</v>
      </c>
      <c r="AE16" s="629"/>
      <c r="AF16" s="629"/>
      <c r="AG16" s="629"/>
      <c r="AH16" s="629"/>
      <c r="AI16" s="629"/>
      <c r="AJ16" s="629"/>
      <c r="AK16" s="629"/>
      <c r="AL16" s="630">
        <v>75.099999999999994</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277842</v>
      </c>
      <c r="CS16" s="626"/>
      <c r="CT16" s="626"/>
      <c r="CU16" s="626"/>
      <c r="CV16" s="626"/>
      <c r="CW16" s="626"/>
      <c r="CX16" s="626"/>
      <c r="CY16" s="627"/>
      <c r="CZ16" s="628">
        <v>1.7</v>
      </c>
      <c r="DA16" s="628"/>
      <c r="DB16" s="628"/>
      <c r="DC16" s="628"/>
      <c r="DD16" s="634" t="s">
        <v>224</v>
      </c>
      <c r="DE16" s="626"/>
      <c r="DF16" s="626"/>
      <c r="DG16" s="626"/>
      <c r="DH16" s="626"/>
      <c r="DI16" s="626"/>
      <c r="DJ16" s="626"/>
      <c r="DK16" s="626"/>
      <c r="DL16" s="626"/>
      <c r="DM16" s="626"/>
      <c r="DN16" s="626"/>
      <c r="DO16" s="626"/>
      <c r="DP16" s="627"/>
      <c r="DQ16" s="634">
        <v>9028</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6332241</v>
      </c>
      <c r="S17" s="626"/>
      <c r="T17" s="626"/>
      <c r="U17" s="626"/>
      <c r="V17" s="626"/>
      <c r="W17" s="626"/>
      <c r="X17" s="626"/>
      <c r="Y17" s="627"/>
      <c r="Z17" s="628">
        <v>37.4</v>
      </c>
      <c r="AA17" s="628"/>
      <c r="AB17" s="628"/>
      <c r="AC17" s="628"/>
      <c r="AD17" s="629">
        <v>6332241</v>
      </c>
      <c r="AE17" s="629"/>
      <c r="AF17" s="629"/>
      <c r="AG17" s="629"/>
      <c r="AH17" s="629"/>
      <c r="AI17" s="629"/>
      <c r="AJ17" s="629"/>
      <c r="AK17" s="629"/>
      <c r="AL17" s="630">
        <v>75.099999999999994</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2359993</v>
      </c>
      <c r="CS17" s="626"/>
      <c r="CT17" s="626"/>
      <c r="CU17" s="626"/>
      <c r="CV17" s="626"/>
      <c r="CW17" s="626"/>
      <c r="CX17" s="626"/>
      <c r="CY17" s="627"/>
      <c r="CZ17" s="628">
        <v>14.4</v>
      </c>
      <c r="DA17" s="628"/>
      <c r="DB17" s="628"/>
      <c r="DC17" s="628"/>
      <c r="DD17" s="634" t="s">
        <v>224</v>
      </c>
      <c r="DE17" s="626"/>
      <c r="DF17" s="626"/>
      <c r="DG17" s="626"/>
      <c r="DH17" s="626"/>
      <c r="DI17" s="626"/>
      <c r="DJ17" s="626"/>
      <c r="DK17" s="626"/>
      <c r="DL17" s="626"/>
      <c r="DM17" s="626"/>
      <c r="DN17" s="626"/>
      <c r="DO17" s="626"/>
      <c r="DP17" s="627"/>
      <c r="DQ17" s="634">
        <v>2268941</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663186</v>
      </c>
      <c r="S18" s="626"/>
      <c r="T18" s="626"/>
      <c r="U18" s="626"/>
      <c r="V18" s="626"/>
      <c r="W18" s="626"/>
      <c r="X18" s="626"/>
      <c r="Y18" s="627"/>
      <c r="Z18" s="628">
        <v>3.9</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224</v>
      </c>
      <c r="S19" s="626"/>
      <c r="T19" s="626"/>
      <c r="U19" s="626"/>
      <c r="V19" s="626"/>
      <c r="W19" s="626"/>
      <c r="X19" s="626"/>
      <c r="Y19" s="627"/>
      <c r="Z19" s="628" t="s">
        <v>224</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1400</v>
      </c>
      <c r="BH19" s="626"/>
      <c r="BI19" s="626"/>
      <c r="BJ19" s="626"/>
      <c r="BK19" s="626"/>
      <c r="BL19" s="626"/>
      <c r="BM19" s="626"/>
      <c r="BN19" s="627"/>
      <c r="BO19" s="628">
        <v>0.1</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9081331</v>
      </c>
      <c r="S20" s="626"/>
      <c r="T20" s="626"/>
      <c r="U20" s="626"/>
      <c r="V20" s="626"/>
      <c r="W20" s="626"/>
      <c r="X20" s="626"/>
      <c r="Y20" s="627"/>
      <c r="Z20" s="628">
        <v>53.6</v>
      </c>
      <c r="AA20" s="628"/>
      <c r="AB20" s="628"/>
      <c r="AC20" s="628"/>
      <c r="AD20" s="629">
        <v>8418145</v>
      </c>
      <c r="AE20" s="629"/>
      <c r="AF20" s="629"/>
      <c r="AG20" s="629"/>
      <c r="AH20" s="629"/>
      <c r="AI20" s="629"/>
      <c r="AJ20" s="629"/>
      <c r="AK20" s="629"/>
      <c r="AL20" s="630">
        <v>99.8</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1400</v>
      </c>
      <c r="BH20" s="626"/>
      <c r="BI20" s="626"/>
      <c r="BJ20" s="626"/>
      <c r="BK20" s="626"/>
      <c r="BL20" s="626"/>
      <c r="BM20" s="626"/>
      <c r="BN20" s="627"/>
      <c r="BO20" s="628">
        <v>0.1</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16369840</v>
      </c>
      <c r="CS20" s="626"/>
      <c r="CT20" s="626"/>
      <c r="CU20" s="626"/>
      <c r="CV20" s="626"/>
      <c r="CW20" s="626"/>
      <c r="CX20" s="626"/>
      <c r="CY20" s="627"/>
      <c r="CZ20" s="628">
        <v>100</v>
      </c>
      <c r="DA20" s="628"/>
      <c r="DB20" s="628"/>
      <c r="DC20" s="628"/>
      <c r="DD20" s="634">
        <v>2317169</v>
      </c>
      <c r="DE20" s="626"/>
      <c r="DF20" s="626"/>
      <c r="DG20" s="626"/>
      <c r="DH20" s="626"/>
      <c r="DI20" s="626"/>
      <c r="DJ20" s="626"/>
      <c r="DK20" s="626"/>
      <c r="DL20" s="626"/>
      <c r="DM20" s="626"/>
      <c r="DN20" s="626"/>
      <c r="DO20" s="626"/>
      <c r="DP20" s="627"/>
      <c r="DQ20" s="634">
        <v>11443834</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1968</v>
      </c>
      <c r="S21" s="626"/>
      <c r="T21" s="626"/>
      <c r="U21" s="626"/>
      <c r="V21" s="626"/>
      <c r="W21" s="626"/>
      <c r="X21" s="626"/>
      <c r="Y21" s="627"/>
      <c r="Z21" s="628">
        <v>0</v>
      </c>
      <c r="AA21" s="628"/>
      <c r="AB21" s="628"/>
      <c r="AC21" s="628"/>
      <c r="AD21" s="629">
        <v>1968</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1400</v>
      </c>
      <c r="BH21" s="626"/>
      <c r="BI21" s="626"/>
      <c r="BJ21" s="626"/>
      <c r="BK21" s="626"/>
      <c r="BL21" s="626"/>
      <c r="BM21" s="626"/>
      <c r="BN21" s="627"/>
      <c r="BO21" s="628">
        <v>0.1</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64400</v>
      </c>
      <c r="S22" s="626"/>
      <c r="T22" s="626"/>
      <c r="U22" s="626"/>
      <c r="V22" s="626"/>
      <c r="W22" s="626"/>
      <c r="X22" s="626"/>
      <c r="Y22" s="627"/>
      <c r="Z22" s="628">
        <v>0.4</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180097</v>
      </c>
      <c r="S23" s="626"/>
      <c r="T23" s="626"/>
      <c r="U23" s="626"/>
      <c r="V23" s="626"/>
      <c r="W23" s="626"/>
      <c r="X23" s="626"/>
      <c r="Y23" s="627"/>
      <c r="Z23" s="628">
        <v>1.1000000000000001</v>
      </c>
      <c r="AA23" s="628"/>
      <c r="AB23" s="628"/>
      <c r="AC23" s="628"/>
      <c r="AD23" s="629">
        <v>2437</v>
      </c>
      <c r="AE23" s="629"/>
      <c r="AF23" s="629"/>
      <c r="AG23" s="629"/>
      <c r="AH23" s="629"/>
      <c r="AI23" s="629"/>
      <c r="AJ23" s="629"/>
      <c r="AK23" s="629"/>
      <c r="AL23" s="630">
        <v>0</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70736</v>
      </c>
      <c r="S24" s="626"/>
      <c r="T24" s="626"/>
      <c r="U24" s="626"/>
      <c r="V24" s="626"/>
      <c r="W24" s="626"/>
      <c r="X24" s="626"/>
      <c r="Y24" s="627"/>
      <c r="Z24" s="628">
        <v>0.4</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5985152</v>
      </c>
      <c r="CS24" s="615"/>
      <c r="CT24" s="615"/>
      <c r="CU24" s="615"/>
      <c r="CV24" s="615"/>
      <c r="CW24" s="615"/>
      <c r="CX24" s="615"/>
      <c r="CY24" s="616"/>
      <c r="CZ24" s="652">
        <v>36.6</v>
      </c>
      <c r="DA24" s="653"/>
      <c r="DB24" s="653"/>
      <c r="DC24" s="654"/>
      <c r="DD24" s="651">
        <v>4853272</v>
      </c>
      <c r="DE24" s="615"/>
      <c r="DF24" s="615"/>
      <c r="DG24" s="615"/>
      <c r="DH24" s="615"/>
      <c r="DI24" s="615"/>
      <c r="DJ24" s="615"/>
      <c r="DK24" s="616"/>
      <c r="DL24" s="651">
        <v>4654142</v>
      </c>
      <c r="DM24" s="615"/>
      <c r="DN24" s="615"/>
      <c r="DO24" s="615"/>
      <c r="DP24" s="615"/>
      <c r="DQ24" s="615"/>
      <c r="DR24" s="615"/>
      <c r="DS24" s="615"/>
      <c r="DT24" s="615"/>
      <c r="DU24" s="615"/>
      <c r="DV24" s="616"/>
      <c r="DW24" s="619">
        <v>53.1</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1394693</v>
      </c>
      <c r="S25" s="626"/>
      <c r="T25" s="626"/>
      <c r="U25" s="626"/>
      <c r="V25" s="626"/>
      <c r="W25" s="626"/>
      <c r="X25" s="626"/>
      <c r="Y25" s="627"/>
      <c r="Z25" s="628">
        <v>8.1999999999999993</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2200403</v>
      </c>
      <c r="CS25" s="657"/>
      <c r="CT25" s="657"/>
      <c r="CU25" s="657"/>
      <c r="CV25" s="657"/>
      <c r="CW25" s="657"/>
      <c r="CX25" s="657"/>
      <c r="CY25" s="658"/>
      <c r="CZ25" s="659">
        <v>13.4</v>
      </c>
      <c r="DA25" s="660"/>
      <c r="DB25" s="660"/>
      <c r="DC25" s="661"/>
      <c r="DD25" s="634">
        <v>2071829</v>
      </c>
      <c r="DE25" s="657"/>
      <c r="DF25" s="657"/>
      <c r="DG25" s="657"/>
      <c r="DH25" s="657"/>
      <c r="DI25" s="657"/>
      <c r="DJ25" s="657"/>
      <c r="DK25" s="658"/>
      <c r="DL25" s="634">
        <v>2025308</v>
      </c>
      <c r="DM25" s="657"/>
      <c r="DN25" s="657"/>
      <c r="DO25" s="657"/>
      <c r="DP25" s="657"/>
      <c r="DQ25" s="657"/>
      <c r="DR25" s="657"/>
      <c r="DS25" s="657"/>
      <c r="DT25" s="657"/>
      <c r="DU25" s="657"/>
      <c r="DV25" s="658"/>
      <c r="DW25" s="630">
        <v>23.1</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1309493</v>
      </c>
      <c r="CS26" s="626"/>
      <c r="CT26" s="626"/>
      <c r="CU26" s="626"/>
      <c r="CV26" s="626"/>
      <c r="CW26" s="626"/>
      <c r="CX26" s="626"/>
      <c r="CY26" s="627"/>
      <c r="CZ26" s="659">
        <v>8</v>
      </c>
      <c r="DA26" s="660"/>
      <c r="DB26" s="660"/>
      <c r="DC26" s="661"/>
      <c r="DD26" s="634">
        <v>1199474</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1515168</v>
      </c>
      <c r="S27" s="626"/>
      <c r="T27" s="626"/>
      <c r="U27" s="626"/>
      <c r="V27" s="626"/>
      <c r="W27" s="626"/>
      <c r="X27" s="626"/>
      <c r="Y27" s="627"/>
      <c r="Z27" s="628">
        <v>8.9</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1602528</v>
      </c>
      <c r="BH27" s="626"/>
      <c r="BI27" s="626"/>
      <c r="BJ27" s="626"/>
      <c r="BK27" s="626"/>
      <c r="BL27" s="626"/>
      <c r="BM27" s="626"/>
      <c r="BN27" s="627"/>
      <c r="BO27" s="628">
        <v>100</v>
      </c>
      <c r="BP27" s="628"/>
      <c r="BQ27" s="628"/>
      <c r="BR27" s="628"/>
      <c r="BS27" s="634" t="s">
        <v>224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1425050</v>
      </c>
      <c r="CS27" s="657"/>
      <c r="CT27" s="657"/>
      <c r="CU27" s="657"/>
      <c r="CV27" s="657"/>
      <c r="CW27" s="657"/>
      <c r="CX27" s="657"/>
      <c r="CY27" s="658"/>
      <c r="CZ27" s="659">
        <v>8.6999999999999993</v>
      </c>
      <c r="DA27" s="660"/>
      <c r="DB27" s="660"/>
      <c r="DC27" s="661"/>
      <c r="DD27" s="634">
        <v>512502</v>
      </c>
      <c r="DE27" s="657"/>
      <c r="DF27" s="657"/>
      <c r="DG27" s="657"/>
      <c r="DH27" s="657"/>
      <c r="DI27" s="657"/>
      <c r="DJ27" s="657"/>
      <c r="DK27" s="658"/>
      <c r="DL27" s="634">
        <v>508986</v>
      </c>
      <c r="DM27" s="657"/>
      <c r="DN27" s="657"/>
      <c r="DO27" s="657"/>
      <c r="DP27" s="657"/>
      <c r="DQ27" s="657"/>
      <c r="DR27" s="657"/>
      <c r="DS27" s="657"/>
      <c r="DT27" s="657"/>
      <c r="DU27" s="657"/>
      <c r="DV27" s="658"/>
      <c r="DW27" s="630">
        <v>5.8</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72255</v>
      </c>
      <c r="S28" s="626"/>
      <c r="T28" s="626"/>
      <c r="U28" s="626"/>
      <c r="V28" s="626"/>
      <c r="W28" s="626"/>
      <c r="X28" s="626"/>
      <c r="Y28" s="627"/>
      <c r="Z28" s="628">
        <v>0.4</v>
      </c>
      <c r="AA28" s="628"/>
      <c r="AB28" s="628"/>
      <c r="AC28" s="628"/>
      <c r="AD28" s="629" t="s">
        <v>224</v>
      </c>
      <c r="AE28" s="629"/>
      <c r="AF28" s="629"/>
      <c r="AG28" s="629"/>
      <c r="AH28" s="629"/>
      <c r="AI28" s="629"/>
      <c r="AJ28" s="629"/>
      <c r="AK28" s="629"/>
      <c r="AL28" s="630" t="s">
        <v>224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2359699</v>
      </c>
      <c r="CS28" s="626"/>
      <c r="CT28" s="626"/>
      <c r="CU28" s="626"/>
      <c r="CV28" s="626"/>
      <c r="CW28" s="626"/>
      <c r="CX28" s="626"/>
      <c r="CY28" s="627"/>
      <c r="CZ28" s="659">
        <v>14.4</v>
      </c>
      <c r="DA28" s="660"/>
      <c r="DB28" s="660"/>
      <c r="DC28" s="661"/>
      <c r="DD28" s="634">
        <v>2268941</v>
      </c>
      <c r="DE28" s="626"/>
      <c r="DF28" s="626"/>
      <c r="DG28" s="626"/>
      <c r="DH28" s="626"/>
      <c r="DI28" s="626"/>
      <c r="DJ28" s="626"/>
      <c r="DK28" s="627"/>
      <c r="DL28" s="634">
        <v>2119848</v>
      </c>
      <c r="DM28" s="626"/>
      <c r="DN28" s="626"/>
      <c r="DO28" s="626"/>
      <c r="DP28" s="626"/>
      <c r="DQ28" s="626"/>
      <c r="DR28" s="626"/>
      <c r="DS28" s="626"/>
      <c r="DT28" s="626"/>
      <c r="DU28" s="626"/>
      <c r="DV28" s="627"/>
      <c r="DW28" s="630">
        <v>24.2</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1294665</v>
      </c>
      <c r="S29" s="626"/>
      <c r="T29" s="626"/>
      <c r="U29" s="626"/>
      <c r="V29" s="626"/>
      <c r="W29" s="626"/>
      <c r="X29" s="626"/>
      <c r="Y29" s="627"/>
      <c r="Z29" s="628">
        <v>7.6</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2359699</v>
      </c>
      <c r="CS29" s="657"/>
      <c r="CT29" s="657"/>
      <c r="CU29" s="657"/>
      <c r="CV29" s="657"/>
      <c r="CW29" s="657"/>
      <c r="CX29" s="657"/>
      <c r="CY29" s="658"/>
      <c r="CZ29" s="659">
        <v>14.4</v>
      </c>
      <c r="DA29" s="660"/>
      <c r="DB29" s="660"/>
      <c r="DC29" s="661"/>
      <c r="DD29" s="634">
        <v>2268941</v>
      </c>
      <c r="DE29" s="657"/>
      <c r="DF29" s="657"/>
      <c r="DG29" s="657"/>
      <c r="DH29" s="657"/>
      <c r="DI29" s="657"/>
      <c r="DJ29" s="657"/>
      <c r="DK29" s="658"/>
      <c r="DL29" s="634">
        <v>2119848</v>
      </c>
      <c r="DM29" s="657"/>
      <c r="DN29" s="657"/>
      <c r="DO29" s="657"/>
      <c r="DP29" s="657"/>
      <c r="DQ29" s="657"/>
      <c r="DR29" s="657"/>
      <c r="DS29" s="657"/>
      <c r="DT29" s="657"/>
      <c r="DU29" s="657"/>
      <c r="DV29" s="658"/>
      <c r="DW29" s="630">
        <v>24.2</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1265900</v>
      </c>
      <c r="S30" s="626"/>
      <c r="T30" s="626"/>
      <c r="U30" s="626"/>
      <c r="V30" s="626"/>
      <c r="W30" s="626"/>
      <c r="X30" s="626"/>
      <c r="Y30" s="627"/>
      <c r="Z30" s="628">
        <v>7.5</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99.1</v>
      </c>
      <c r="BH30" s="684"/>
      <c r="BI30" s="684"/>
      <c r="BJ30" s="684"/>
      <c r="BK30" s="684"/>
      <c r="BL30" s="684"/>
      <c r="BM30" s="620">
        <v>97.3</v>
      </c>
      <c r="BN30" s="684"/>
      <c r="BO30" s="684"/>
      <c r="BP30" s="684"/>
      <c r="BQ30" s="685"/>
      <c r="BR30" s="683">
        <v>99.3</v>
      </c>
      <c r="BS30" s="684"/>
      <c r="BT30" s="684"/>
      <c r="BU30" s="684"/>
      <c r="BV30" s="684"/>
      <c r="BW30" s="684"/>
      <c r="BX30" s="620">
        <v>97</v>
      </c>
      <c r="BY30" s="684"/>
      <c r="BZ30" s="684"/>
      <c r="CA30" s="684"/>
      <c r="CB30" s="685"/>
      <c r="CD30" s="688"/>
      <c r="CE30" s="689"/>
      <c r="CF30" s="639" t="s">
        <v>295</v>
      </c>
      <c r="CG30" s="640"/>
      <c r="CH30" s="640"/>
      <c r="CI30" s="640"/>
      <c r="CJ30" s="640"/>
      <c r="CK30" s="640"/>
      <c r="CL30" s="640"/>
      <c r="CM30" s="640"/>
      <c r="CN30" s="640"/>
      <c r="CO30" s="640"/>
      <c r="CP30" s="640"/>
      <c r="CQ30" s="641"/>
      <c r="CR30" s="625">
        <v>2183085</v>
      </c>
      <c r="CS30" s="626"/>
      <c r="CT30" s="626"/>
      <c r="CU30" s="626"/>
      <c r="CV30" s="626"/>
      <c r="CW30" s="626"/>
      <c r="CX30" s="626"/>
      <c r="CY30" s="627"/>
      <c r="CZ30" s="659">
        <v>13.3</v>
      </c>
      <c r="DA30" s="660"/>
      <c r="DB30" s="660"/>
      <c r="DC30" s="661"/>
      <c r="DD30" s="634">
        <v>2104160</v>
      </c>
      <c r="DE30" s="626"/>
      <c r="DF30" s="626"/>
      <c r="DG30" s="626"/>
      <c r="DH30" s="626"/>
      <c r="DI30" s="626"/>
      <c r="DJ30" s="626"/>
      <c r="DK30" s="627"/>
      <c r="DL30" s="634">
        <v>1955067</v>
      </c>
      <c r="DM30" s="626"/>
      <c r="DN30" s="626"/>
      <c r="DO30" s="626"/>
      <c r="DP30" s="626"/>
      <c r="DQ30" s="626"/>
      <c r="DR30" s="626"/>
      <c r="DS30" s="626"/>
      <c r="DT30" s="626"/>
      <c r="DU30" s="626"/>
      <c r="DV30" s="627"/>
      <c r="DW30" s="630">
        <v>22.3</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414901</v>
      </c>
      <c r="S31" s="626"/>
      <c r="T31" s="626"/>
      <c r="U31" s="626"/>
      <c r="V31" s="626"/>
      <c r="W31" s="626"/>
      <c r="X31" s="626"/>
      <c r="Y31" s="627"/>
      <c r="Z31" s="628">
        <v>2.5</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99.4</v>
      </c>
      <c r="BH31" s="657"/>
      <c r="BI31" s="657"/>
      <c r="BJ31" s="657"/>
      <c r="BK31" s="657"/>
      <c r="BL31" s="657"/>
      <c r="BM31" s="631">
        <v>98.6</v>
      </c>
      <c r="BN31" s="681"/>
      <c r="BO31" s="681"/>
      <c r="BP31" s="681"/>
      <c r="BQ31" s="682"/>
      <c r="BR31" s="680">
        <v>99.4</v>
      </c>
      <c r="BS31" s="657"/>
      <c r="BT31" s="657"/>
      <c r="BU31" s="657"/>
      <c r="BV31" s="657"/>
      <c r="BW31" s="657"/>
      <c r="BX31" s="631">
        <v>98.4</v>
      </c>
      <c r="BY31" s="681"/>
      <c r="BZ31" s="681"/>
      <c r="CA31" s="681"/>
      <c r="CB31" s="682"/>
      <c r="CD31" s="688"/>
      <c r="CE31" s="689"/>
      <c r="CF31" s="639" t="s">
        <v>299</v>
      </c>
      <c r="CG31" s="640"/>
      <c r="CH31" s="640"/>
      <c r="CI31" s="640"/>
      <c r="CJ31" s="640"/>
      <c r="CK31" s="640"/>
      <c r="CL31" s="640"/>
      <c r="CM31" s="640"/>
      <c r="CN31" s="640"/>
      <c r="CO31" s="640"/>
      <c r="CP31" s="640"/>
      <c r="CQ31" s="641"/>
      <c r="CR31" s="625">
        <v>176614</v>
      </c>
      <c r="CS31" s="657"/>
      <c r="CT31" s="657"/>
      <c r="CU31" s="657"/>
      <c r="CV31" s="657"/>
      <c r="CW31" s="657"/>
      <c r="CX31" s="657"/>
      <c r="CY31" s="658"/>
      <c r="CZ31" s="659">
        <v>1.1000000000000001</v>
      </c>
      <c r="DA31" s="660"/>
      <c r="DB31" s="660"/>
      <c r="DC31" s="661"/>
      <c r="DD31" s="634">
        <v>164781</v>
      </c>
      <c r="DE31" s="657"/>
      <c r="DF31" s="657"/>
      <c r="DG31" s="657"/>
      <c r="DH31" s="657"/>
      <c r="DI31" s="657"/>
      <c r="DJ31" s="657"/>
      <c r="DK31" s="658"/>
      <c r="DL31" s="634">
        <v>164781</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220159</v>
      </c>
      <c r="S32" s="626"/>
      <c r="T32" s="626"/>
      <c r="U32" s="626"/>
      <c r="V32" s="626"/>
      <c r="W32" s="626"/>
      <c r="X32" s="626"/>
      <c r="Y32" s="627"/>
      <c r="Z32" s="628">
        <v>1.3</v>
      </c>
      <c r="AA32" s="628"/>
      <c r="AB32" s="628"/>
      <c r="AC32" s="628"/>
      <c r="AD32" s="629">
        <v>13681</v>
      </c>
      <c r="AE32" s="629"/>
      <c r="AF32" s="629"/>
      <c r="AG32" s="629"/>
      <c r="AH32" s="629"/>
      <c r="AI32" s="629"/>
      <c r="AJ32" s="629"/>
      <c r="AK32" s="629"/>
      <c r="AL32" s="630">
        <v>0.2</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98.8</v>
      </c>
      <c r="BH32" s="693"/>
      <c r="BI32" s="693"/>
      <c r="BJ32" s="693"/>
      <c r="BK32" s="693"/>
      <c r="BL32" s="693"/>
      <c r="BM32" s="694">
        <v>96</v>
      </c>
      <c r="BN32" s="693"/>
      <c r="BO32" s="693"/>
      <c r="BP32" s="693"/>
      <c r="BQ32" s="695"/>
      <c r="BR32" s="692">
        <v>99.1</v>
      </c>
      <c r="BS32" s="693"/>
      <c r="BT32" s="693"/>
      <c r="BU32" s="693"/>
      <c r="BV32" s="693"/>
      <c r="BW32" s="693"/>
      <c r="BX32" s="694">
        <v>95.5</v>
      </c>
      <c r="BY32" s="693"/>
      <c r="BZ32" s="693"/>
      <c r="CA32" s="693"/>
      <c r="CB32" s="695"/>
      <c r="CD32" s="690"/>
      <c r="CE32" s="691"/>
      <c r="CF32" s="639" t="s">
        <v>302</v>
      </c>
      <c r="CG32" s="640"/>
      <c r="CH32" s="640"/>
      <c r="CI32" s="640"/>
      <c r="CJ32" s="640"/>
      <c r="CK32" s="640"/>
      <c r="CL32" s="640"/>
      <c r="CM32" s="640"/>
      <c r="CN32" s="640"/>
      <c r="CO32" s="640"/>
      <c r="CP32" s="640"/>
      <c r="CQ32" s="641"/>
      <c r="CR32" s="625" t="s">
        <v>224</v>
      </c>
      <c r="CS32" s="626"/>
      <c r="CT32" s="626"/>
      <c r="CU32" s="626"/>
      <c r="CV32" s="626"/>
      <c r="CW32" s="626"/>
      <c r="CX32" s="626"/>
      <c r="CY32" s="627"/>
      <c r="CZ32" s="659" t="s">
        <v>224</v>
      </c>
      <c r="DA32" s="660"/>
      <c r="DB32" s="660"/>
      <c r="DC32" s="661"/>
      <c r="DD32" s="634" t="s">
        <v>224</v>
      </c>
      <c r="DE32" s="626"/>
      <c r="DF32" s="626"/>
      <c r="DG32" s="626"/>
      <c r="DH32" s="626"/>
      <c r="DI32" s="626"/>
      <c r="DJ32" s="626"/>
      <c r="DK32" s="627"/>
      <c r="DL32" s="634" t="s">
        <v>224</v>
      </c>
      <c r="DM32" s="626"/>
      <c r="DN32" s="626"/>
      <c r="DO32" s="626"/>
      <c r="DP32" s="626"/>
      <c r="DQ32" s="626"/>
      <c r="DR32" s="626"/>
      <c r="DS32" s="626"/>
      <c r="DT32" s="626"/>
      <c r="DU32" s="626"/>
      <c r="DV32" s="627"/>
      <c r="DW32" s="630" t="s">
        <v>224</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1357100</v>
      </c>
      <c r="S33" s="626"/>
      <c r="T33" s="626"/>
      <c r="U33" s="626"/>
      <c r="V33" s="626"/>
      <c r="W33" s="626"/>
      <c r="X33" s="626"/>
      <c r="Y33" s="627"/>
      <c r="Z33" s="628">
        <v>8</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7789677</v>
      </c>
      <c r="CS33" s="657"/>
      <c r="CT33" s="657"/>
      <c r="CU33" s="657"/>
      <c r="CV33" s="657"/>
      <c r="CW33" s="657"/>
      <c r="CX33" s="657"/>
      <c r="CY33" s="658"/>
      <c r="CZ33" s="659">
        <v>47.6</v>
      </c>
      <c r="DA33" s="660"/>
      <c r="DB33" s="660"/>
      <c r="DC33" s="661"/>
      <c r="DD33" s="634">
        <v>6073847</v>
      </c>
      <c r="DE33" s="657"/>
      <c r="DF33" s="657"/>
      <c r="DG33" s="657"/>
      <c r="DH33" s="657"/>
      <c r="DI33" s="657"/>
      <c r="DJ33" s="657"/>
      <c r="DK33" s="658"/>
      <c r="DL33" s="634">
        <v>3381521</v>
      </c>
      <c r="DM33" s="657"/>
      <c r="DN33" s="657"/>
      <c r="DO33" s="657"/>
      <c r="DP33" s="657"/>
      <c r="DQ33" s="657"/>
      <c r="DR33" s="657"/>
      <c r="DS33" s="657"/>
      <c r="DT33" s="657"/>
      <c r="DU33" s="657"/>
      <c r="DV33" s="658"/>
      <c r="DW33" s="630">
        <v>38.5</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3010325</v>
      </c>
      <c r="CS34" s="626"/>
      <c r="CT34" s="626"/>
      <c r="CU34" s="626"/>
      <c r="CV34" s="626"/>
      <c r="CW34" s="626"/>
      <c r="CX34" s="626"/>
      <c r="CY34" s="627"/>
      <c r="CZ34" s="659">
        <v>18.399999999999999</v>
      </c>
      <c r="DA34" s="660"/>
      <c r="DB34" s="660"/>
      <c r="DC34" s="661"/>
      <c r="DD34" s="634">
        <v>2341003</v>
      </c>
      <c r="DE34" s="626"/>
      <c r="DF34" s="626"/>
      <c r="DG34" s="626"/>
      <c r="DH34" s="626"/>
      <c r="DI34" s="626"/>
      <c r="DJ34" s="626"/>
      <c r="DK34" s="627"/>
      <c r="DL34" s="634">
        <v>1379732</v>
      </c>
      <c r="DM34" s="626"/>
      <c r="DN34" s="626"/>
      <c r="DO34" s="626"/>
      <c r="DP34" s="626"/>
      <c r="DQ34" s="626"/>
      <c r="DR34" s="626"/>
      <c r="DS34" s="626"/>
      <c r="DT34" s="626"/>
      <c r="DU34" s="626"/>
      <c r="DV34" s="627"/>
      <c r="DW34" s="630">
        <v>15.7</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335800</v>
      </c>
      <c r="S35" s="626"/>
      <c r="T35" s="626"/>
      <c r="U35" s="626"/>
      <c r="V35" s="626"/>
      <c r="W35" s="626"/>
      <c r="X35" s="626"/>
      <c r="Y35" s="627"/>
      <c r="Z35" s="628">
        <v>2</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1675055</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156072</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67292</v>
      </c>
      <c r="CS35" s="657"/>
      <c r="CT35" s="657"/>
      <c r="CU35" s="657"/>
      <c r="CV35" s="657"/>
      <c r="CW35" s="657"/>
      <c r="CX35" s="657"/>
      <c r="CY35" s="658"/>
      <c r="CZ35" s="659">
        <v>0.4</v>
      </c>
      <c r="DA35" s="660"/>
      <c r="DB35" s="660"/>
      <c r="DC35" s="661"/>
      <c r="DD35" s="634">
        <v>52244</v>
      </c>
      <c r="DE35" s="657"/>
      <c r="DF35" s="657"/>
      <c r="DG35" s="657"/>
      <c r="DH35" s="657"/>
      <c r="DI35" s="657"/>
      <c r="DJ35" s="657"/>
      <c r="DK35" s="658"/>
      <c r="DL35" s="634">
        <v>52244</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16933373</v>
      </c>
      <c r="S36" s="698"/>
      <c r="T36" s="698"/>
      <c r="U36" s="698"/>
      <c r="V36" s="698"/>
      <c r="W36" s="698"/>
      <c r="X36" s="698"/>
      <c r="Y36" s="699"/>
      <c r="Z36" s="700">
        <v>100</v>
      </c>
      <c r="AA36" s="700"/>
      <c r="AB36" s="700"/>
      <c r="AC36" s="700"/>
      <c r="AD36" s="701">
        <v>8436231</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221355</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-62428</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1415495</v>
      </c>
      <c r="CS36" s="626"/>
      <c r="CT36" s="626"/>
      <c r="CU36" s="626"/>
      <c r="CV36" s="626"/>
      <c r="CW36" s="626"/>
      <c r="CX36" s="626"/>
      <c r="CY36" s="627"/>
      <c r="CZ36" s="659">
        <v>8.6</v>
      </c>
      <c r="DA36" s="660"/>
      <c r="DB36" s="660"/>
      <c r="DC36" s="661"/>
      <c r="DD36" s="634">
        <v>949734</v>
      </c>
      <c r="DE36" s="626"/>
      <c r="DF36" s="626"/>
      <c r="DG36" s="626"/>
      <c r="DH36" s="626"/>
      <c r="DI36" s="626"/>
      <c r="DJ36" s="626"/>
      <c r="DK36" s="627"/>
      <c r="DL36" s="634">
        <v>784793</v>
      </c>
      <c r="DM36" s="626"/>
      <c r="DN36" s="626"/>
      <c r="DO36" s="626"/>
      <c r="DP36" s="626"/>
      <c r="DQ36" s="626"/>
      <c r="DR36" s="626"/>
      <c r="DS36" s="626"/>
      <c r="DT36" s="626"/>
      <c r="DU36" s="626"/>
      <c r="DV36" s="627"/>
      <c r="DW36" s="630">
        <v>8.9</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62012</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3311</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384796</v>
      </c>
      <c r="CS37" s="657"/>
      <c r="CT37" s="657"/>
      <c r="CU37" s="657"/>
      <c r="CV37" s="657"/>
      <c r="CW37" s="657"/>
      <c r="CX37" s="657"/>
      <c r="CY37" s="658"/>
      <c r="CZ37" s="659">
        <v>2.4</v>
      </c>
      <c r="DA37" s="660"/>
      <c r="DB37" s="660"/>
      <c r="DC37" s="661"/>
      <c r="DD37" s="634">
        <v>381747</v>
      </c>
      <c r="DE37" s="657"/>
      <c r="DF37" s="657"/>
      <c r="DG37" s="657"/>
      <c r="DH37" s="657"/>
      <c r="DI37" s="657"/>
      <c r="DJ37" s="657"/>
      <c r="DK37" s="658"/>
      <c r="DL37" s="634">
        <v>376059</v>
      </c>
      <c r="DM37" s="657"/>
      <c r="DN37" s="657"/>
      <c r="DO37" s="657"/>
      <c r="DP37" s="657"/>
      <c r="DQ37" s="657"/>
      <c r="DR37" s="657"/>
      <c r="DS37" s="657"/>
      <c r="DT37" s="657"/>
      <c r="DU37" s="657"/>
      <c r="DV37" s="658"/>
      <c r="DW37" s="630">
        <v>4.3</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58961</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5387</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1654055</v>
      </c>
      <c r="CS38" s="626"/>
      <c r="CT38" s="626"/>
      <c r="CU38" s="626"/>
      <c r="CV38" s="626"/>
      <c r="CW38" s="626"/>
      <c r="CX38" s="626"/>
      <c r="CY38" s="627"/>
      <c r="CZ38" s="659">
        <v>10.1</v>
      </c>
      <c r="DA38" s="660"/>
      <c r="DB38" s="660"/>
      <c r="DC38" s="661"/>
      <c r="DD38" s="634">
        <v>1422827</v>
      </c>
      <c r="DE38" s="626"/>
      <c r="DF38" s="626"/>
      <c r="DG38" s="626"/>
      <c r="DH38" s="626"/>
      <c r="DI38" s="626"/>
      <c r="DJ38" s="626"/>
      <c r="DK38" s="627"/>
      <c r="DL38" s="634">
        <v>1164752</v>
      </c>
      <c r="DM38" s="626"/>
      <c r="DN38" s="626"/>
      <c r="DO38" s="626"/>
      <c r="DP38" s="626"/>
      <c r="DQ38" s="626"/>
      <c r="DR38" s="626"/>
      <c r="DS38" s="626"/>
      <c r="DT38" s="626"/>
      <c r="DU38" s="626"/>
      <c r="DV38" s="627"/>
      <c r="DW38" s="630">
        <v>13.3</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v>21000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1641800</v>
      </c>
      <c r="CS39" s="657"/>
      <c r="CT39" s="657"/>
      <c r="CU39" s="657"/>
      <c r="CV39" s="657"/>
      <c r="CW39" s="657"/>
      <c r="CX39" s="657"/>
      <c r="CY39" s="658"/>
      <c r="CZ39" s="659">
        <v>10</v>
      </c>
      <c r="DA39" s="660"/>
      <c r="DB39" s="660"/>
      <c r="DC39" s="661"/>
      <c r="DD39" s="634">
        <v>1307329</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465609</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132</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710</v>
      </c>
      <c r="CS40" s="626"/>
      <c r="CT40" s="626"/>
      <c r="CU40" s="626"/>
      <c r="CV40" s="626"/>
      <c r="CW40" s="626"/>
      <c r="CX40" s="626"/>
      <c r="CY40" s="627"/>
      <c r="CZ40" s="659">
        <v>0</v>
      </c>
      <c r="DA40" s="660"/>
      <c r="DB40" s="660"/>
      <c r="DC40" s="661"/>
      <c r="DD40" s="634">
        <v>710</v>
      </c>
      <c r="DE40" s="626"/>
      <c r="DF40" s="626"/>
      <c r="DG40" s="626"/>
      <c r="DH40" s="626"/>
      <c r="DI40" s="626"/>
      <c r="DJ40" s="626"/>
      <c r="DK40" s="627"/>
      <c r="DL40" s="634" t="s">
        <v>327</v>
      </c>
      <c r="DM40" s="626"/>
      <c r="DN40" s="626"/>
      <c r="DO40" s="626"/>
      <c r="DP40" s="626"/>
      <c r="DQ40" s="626"/>
      <c r="DR40" s="626"/>
      <c r="DS40" s="626"/>
      <c r="DT40" s="626"/>
      <c r="DU40" s="626"/>
      <c r="DV40" s="627"/>
      <c r="DW40" s="630" t="s">
        <v>327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846118</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340</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2595011</v>
      </c>
      <c r="CS42" s="626"/>
      <c r="CT42" s="626"/>
      <c r="CU42" s="626"/>
      <c r="CV42" s="626"/>
      <c r="CW42" s="626"/>
      <c r="CX42" s="626"/>
      <c r="CY42" s="627"/>
      <c r="CZ42" s="659">
        <v>15.9</v>
      </c>
      <c r="DA42" s="708"/>
      <c r="DB42" s="708"/>
      <c r="DC42" s="709"/>
      <c r="DD42" s="634">
        <v>516715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49267</v>
      </c>
      <c r="CS43" s="657"/>
      <c r="CT43" s="657"/>
      <c r="CU43" s="657"/>
      <c r="CV43" s="657"/>
      <c r="CW43" s="657"/>
      <c r="CX43" s="657"/>
      <c r="CY43" s="658"/>
      <c r="CZ43" s="659">
        <v>0.3</v>
      </c>
      <c r="DA43" s="660"/>
      <c r="DB43" s="660"/>
      <c r="DC43" s="661"/>
      <c r="DD43" s="634">
        <v>47567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2317169</v>
      </c>
      <c r="CS44" s="626"/>
      <c r="CT44" s="626"/>
      <c r="CU44" s="626"/>
      <c r="CV44" s="626"/>
      <c r="CW44" s="626"/>
      <c r="CX44" s="626"/>
      <c r="CY44" s="627"/>
      <c r="CZ44" s="659">
        <v>14.2</v>
      </c>
      <c r="DA44" s="708"/>
      <c r="DB44" s="708"/>
      <c r="DC44" s="709"/>
      <c r="DD44" s="634">
        <v>507687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1223031</v>
      </c>
      <c r="CS45" s="657"/>
      <c r="CT45" s="657"/>
      <c r="CU45" s="657"/>
      <c r="CV45" s="657"/>
      <c r="CW45" s="657"/>
      <c r="CX45" s="657"/>
      <c r="CY45" s="658"/>
      <c r="CZ45" s="659">
        <v>7.5</v>
      </c>
      <c r="DA45" s="660"/>
      <c r="DB45" s="660"/>
      <c r="DC45" s="661"/>
      <c r="DD45" s="634">
        <v>71570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1034540</v>
      </c>
      <c r="CS46" s="626"/>
      <c r="CT46" s="626"/>
      <c r="CU46" s="626"/>
      <c r="CV46" s="626"/>
      <c r="CW46" s="626"/>
      <c r="CX46" s="626"/>
      <c r="CY46" s="627"/>
      <c r="CZ46" s="659">
        <v>6.3</v>
      </c>
      <c r="DA46" s="708"/>
      <c r="DB46" s="708"/>
      <c r="DC46" s="709"/>
      <c r="DD46" s="634">
        <v>398647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277842</v>
      </c>
      <c r="CS47" s="657"/>
      <c r="CT47" s="657"/>
      <c r="CU47" s="657"/>
      <c r="CV47" s="657"/>
      <c r="CW47" s="657"/>
      <c r="CX47" s="657"/>
      <c r="CY47" s="658"/>
      <c r="CZ47" s="659">
        <v>1.7</v>
      </c>
      <c r="DA47" s="660"/>
      <c r="DB47" s="660"/>
      <c r="DC47" s="661"/>
      <c r="DD47" s="634">
        <v>9028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16369840</v>
      </c>
      <c r="CS49" s="693"/>
      <c r="CT49" s="693"/>
      <c r="CU49" s="693"/>
      <c r="CV49" s="693"/>
      <c r="CW49" s="693"/>
      <c r="CX49" s="693"/>
      <c r="CY49" s="720"/>
      <c r="CZ49" s="721">
        <v>100</v>
      </c>
      <c r="DA49" s="722"/>
      <c r="DB49" s="722"/>
      <c r="DC49" s="723"/>
      <c r="DD49" s="724">
        <v>11443834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7" orientation="portrait"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16924.448</v>
      </c>
      <c r="R7" s="755"/>
      <c r="S7" s="755"/>
      <c r="T7" s="755"/>
      <c r="U7" s="755"/>
      <c r="V7" s="755">
        <v>16360.915000000001</v>
      </c>
      <c r="W7" s="755"/>
      <c r="X7" s="755"/>
      <c r="Y7" s="755"/>
      <c r="Z7" s="755"/>
      <c r="AA7" s="755">
        <f>Q7-V7</f>
        <v>563.53299999999945</v>
      </c>
      <c r="AB7" s="755"/>
      <c r="AC7" s="755"/>
      <c r="AD7" s="755"/>
      <c r="AE7" s="756"/>
      <c r="AF7" s="757">
        <v>500</v>
      </c>
      <c r="AG7" s="758"/>
      <c r="AH7" s="758"/>
      <c r="AI7" s="758"/>
      <c r="AJ7" s="759"/>
      <c r="AK7" s="794">
        <v>1280.7819999999999</v>
      </c>
      <c r="AL7" s="795"/>
      <c r="AM7" s="795"/>
      <c r="AN7" s="795"/>
      <c r="AO7" s="795"/>
      <c r="AP7" s="795">
        <v>19628.816999999999</v>
      </c>
      <c r="AQ7" s="795"/>
      <c r="AR7" s="795"/>
      <c r="AS7" s="795"/>
      <c r="AT7" s="795"/>
      <c r="AU7" s="796" t="s">
        <v>560</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556</v>
      </c>
      <c r="BT7" s="799"/>
      <c r="BU7" s="799"/>
      <c r="BV7" s="799"/>
      <c r="BW7" s="799"/>
      <c r="BX7" s="799"/>
      <c r="BY7" s="799"/>
      <c r="BZ7" s="799"/>
      <c r="CA7" s="799"/>
      <c r="CB7" s="799"/>
      <c r="CC7" s="799"/>
      <c r="CD7" s="799"/>
      <c r="CE7" s="799"/>
      <c r="CF7" s="799"/>
      <c r="CG7" s="800"/>
      <c r="CH7" s="791">
        <v>22.731000000000002</v>
      </c>
      <c r="CI7" s="792"/>
      <c r="CJ7" s="792"/>
      <c r="CK7" s="792"/>
      <c r="CL7" s="793"/>
      <c r="CM7" s="791">
        <v>94.090999999999994</v>
      </c>
      <c r="CN7" s="792"/>
      <c r="CO7" s="792"/>
      <c r="CP7" s="792"/>
      <c r="CQ7" s="793"/>
      <c r="CR7" s="791">
        <v>30</v>
      </c>
      <c r="CS7" s="792"/>
      <c r="CT7" s="792"/>
      <c r="CU7" s="792"/>
      <c r="CV7" s="793"/>
      <c r="CW7" s="791" t="s">
        <v>561</v>
      </c>
      <c r="CX7" s="792"/>
      <c r="CY7" s="792"/>
      <c r="CZ7" s="792"/>
      <c r="DA7" s="793"/>
      <c r="DB7" s="791" t="s">
        <v>561</v>
      </c>
      <c r="DC7" s="792"/>
      <c r="DD7" s="792"/>
      <c r="DE7" s="792"/>
      <c r="DF7" s="793"/>
      <c r="DG7" s="791" t="s">
        <v>561</v>
      </c>
      <c r="DH7" s="792"/>
      <c r="DI7" s="792"/>
      <c r="DJ7" s="792"/>
      <c r="DK7" s="793"/>
      <c r="DL7" s="791" t="s">
        <v>561</v>
      </c>
      <c r="DM7" s="792"/>
      <c r="DN7" s="792"/>
      <c r="DO7" s="792"/>
      <c r="DP7" s="793"/>
      <c r="DQ7" s="791" t="s">
        <v>561</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23.808</v>
      </c>
      <c r="R8" s="779"/>
      <c r="S8" s="779"/>
      <c r="T8" s="779"/>
      <c r="U8" s="779"/>
      <c r="V8" s="779">
        <v>23.808</v>
      </c>
      <c r="W8" s="779"/>
      <c r="X8" s="779"/>
      <c r="Y8" s="779"/>
      <c r="Z8" s="779"/>
      <c r="AA8" s="779" t="s">
        <v>561</v>
      </c>
      <c r="AB8" s="779"/>
      <c r="AC8" s="779"/>
      <c r="AD8" s="779"/>
      <c r="AE8" s="780"/>
      <c r="AF8" s="781" t="s">
        <v>224</v>
      </c>
      <c r="AG8" s="782"/>
      <c r="AH8" s="782"/>
      <c r="AI8" s="782"/>
      <c r="AJ8" s="783"/>
      <c r="AK8" s="784" t="s">
        <v>561</v>
      </c>
      <c r="AL8" s="785"/>
      <c r="AM8" s="785"/>
      <c r="AN8" s="785"/>
      <c r="AO8" s="785"/>
      <c r="AP8" s="785" t="s">
        <v>561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557</v>
      </c>
      <c r="BT8" s="789"/>
      <c r="BU8" s="789"/>
      <c r="BV8" s="789"/>
      <c r="BW8" s="789"/>
      <c r="BX8" s="789"/>
      <c r="BY8" s="789"/>
      <c r="BZ8" s="789"/>
      <c r="CA8" s="789"/>
      <c r="CB8" s="789"/>
      <c r="CC8" s="789"/>
      <c r="CD8" s="789"/>
      <c r="CE8" s="789"/>
      <c r="CF8" s="789"/>
      <c r="CG8" s="790"/>
      <c r="CH8" s="801">
        <v>26.344000000000001</v>
      </c>
      <c r="CI8" s="802"/>
      <c r="CJ8" s="802"/>
      <c r="CK8" s="802"/>
      <c r="CL8" s="803"/>
      <c r="CM8" s="801">
        <v>148.13200000000001</v>
      </c>
      <c r="CN8" s="802"/>
      <c r="CO8" s="802"/>
      <c r="CP8" s="802"/>
      <c r="CQ8" s="803"/>
      <c r="CR8" s="801">
        <v>33.1</v>
      </c>
      <c r="CS8" s="802"/>
      <c r="CT8" s="802"/>
      <c r="CU8" s="802"/>
      <c r="CV8" s="803"/>
      <c r="CW8" s="801" t="s">
        <v>561</v>
      </c>
      <c r="CX8" s="802"/>
      <c r="CY8" s="802"/>
      <c r="CZ8" s="802"/>
      <c r="DA8" s="803"/>
      <c r="DB8" s="801" t="s">
        <v>486</v>
      </c>
      <c r="DC8" s="802"/>
      <c r="DD8" s="802"/>
      <c r="DE8" s="802"/>
      <c r="DF8" s="803"/>
      <c r="DG8" s="801" t="s">
        <v>486</v>
      </c>
      <c r="DH8" s="802"/>
      <c r="DI8" s="802"/>
      <c r="DJ8" s="802"/>
      <c r="DK8" s="803"/>
      <c r="DL8" s="801" t="s">
        <v>486</v>
      </c>
      <c r="DM8" s="802"/>
      <c r="DN8" s="802"/>
      <c r="DO8" s="802"/>
      <c r="DP8" s="803"/>
      <c r="DQ8" s="801" t="s">
        <v>486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558</v>
      </c>
      <c r="BT9" s="789"/>
      <c r="BU9" s="789"/>
      <c r="BV9" s="789"/>
      <c r="BW9" s="789"/>
      <c r="BX9" s="789"/>
      <c r="BY9" s="789"/>
      <c r="BZ9" s="789"/>
      <c r="CA9" s="789"/>
      <c r="CB9" s="789"/>
      <c r="CC9" s="789"/>
      <c r="CD9" s="789"/>
      <c r="CE9" s="789"/>
      <c r="CF9" s="789"/>
      <c r="CG9" s="790"/>
      <c r="CH9" s="801">
        <v>39.33</v>
      </c>
      <c r="CI9" s="802"/>
      <c r="CJ9" s="802"/>
      <c r="CK9" s="802"/>
      <c r="CL9" s="803"/>
      <c r="CM9" s="801">
        <v>30.058</v>
      </c>
      <c r="CN9" s="802"/>
      <c r="CO9" s="802"/>
      <c r="CP9" s="802"/>
      <c r="CQ9" s="803"/>
      <c r="CR9" s="801">
        <v>1.5</v>
      </c>
      <c r="CS9" s="802"/>
      <c r="CT9" s="802"/>
      <c r="CU9" s="802"/>
      <c r="CV9" s="803"/>
      <c r="CW9" s="801" t="s">
        <v>561</v>
      </c>
      <c r="CX9" s="802"/>
      <c r="CY9" s="802"/>
      <c r="CZ9" s="802"/>
      <c r="DA9" s="803"/>
      <c r="DB9" s="801" t="s">
        <v>486</v>
      </c>
      <c r="DC9" s="802"/>
      <c r="DD9" s="802"/>
      <c r="DE9" s="802"/>
      <c r="DF9" s="803"/>
      <c r="DG9" s="801" t="s">
        <v>486</v>
      </c>
      <c r="DH9" s="802"/>
      <c r="DI9" s="802"/>
      <c r="DJ9" s="802"/>
      <c r="DK9" s="803"/>
      <c r="DL9" s="801" t="s">
        <v>486</v>
      </c>
      <c r="DM9" s="802"/>
      <c r="DN9" s="802"/>
      <c r="DO9" s="802"/>
      <c r="DP9" s="803"/>
      <c r="DQ9" s="801" t="s">
        <v>486</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559</v>
      </c>
      <c r="BT10" s="789"/>
      <c r="BU10" s="789"/>
      <c r="BV10" s="789"/>
      <c r="BW10" s="789"/>
      <c r="BX10" s="789"/>
      <c r="BY10" s="789"/>
      <c r="BZ10" s="789"/>
      <c r="CA10" s="789"/>
      <c r="CB10" s="789"/>
      <c r="CC10" s="789"/>
      <c r="CD10" s="789"/>
      <c r="CE10" s="789"/>
      <c r="CF10" s="789"/>
      <c r="CG10" s="790"/>
      <c r="CH10" s="801">
        <v>49.94</v>
      </c>
      <c r="CI10" s="802"/>
      <c r="CJ10" s="802"/>
      <c r="CK10" s="802"/>
      <c r="CL10" s="803"/>
      <c r="CM10" s="801">
        <v>786.00800000000004</v>
      </c>
      <c r="CN10" s="802"/>
      <c r="CO10" s="802"/>
      <c r="CP10" s="802"/>
      <c r="CQ10" s="803"/>
      <c r="CR10" s="801">
        <v>83.028999999999996</v>
      </c>
      <c r="CS10" s="802"/>
      <c r="CT10" s="802"/>
      <c r="CU10" s="802"/>
      <c r="CV10" s="803"/>
      <c r="CW10" s="801">
        <v>68.132000000000005</v>
      </c>
      <c r="CX10" s="802"/>
      <c r="CY10" s="802"/>
      <c r="CZ10" s="802"/>
      <c r="DA10" s="803"/>
      <c r="DB10" s="801">
        <v>83.33</v>
      </c>
      <c r="DC10" s="802"/>
      <c r="DD10" s="802"/>
      <c r="DE10" s="802"/>
      <c r="DF10" s="803"/>
      <c r="DG10" s="801" t="s">
        <v>486</v>
      </c>
      <c r="DH10" s="802"/>
      <c r="DI10" s="802"/>
      <c r="DJ10" s="802"/>
      <c r="DK10" s="803"/>
      <c r="DL10" s="801" t="s">
        <v>486</v>
      </c>
      <c r="DM10" s="802"/>
      <c r="DN10" s="802"/>
      <c r="DO10" s="802"/>
      <c r="DP10" s="803"/>
      <c r="DQ10" s="801" t="s">
        <v>486</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16933.373</v>
      </c>
      <c r="R23" s="814"/>
      <c r="S23" s="814"/>
      <c r="T23" s="814"/>
      <c r="U23" s="814"/>
      <c r="V23" s="814">
        <v>16369.84</v>
      </c>
      <c r="W23" s="814"/>
      <c r="X23" s="814"/>
      <c r="Y23" s="814"/>
      <c r="Z23" s="814"/>
      <c r="AA23" s="814">
        <f>Q23-V23</f>
        <v>563.53299999999945</v>
      </c>
      <c r="AB23" s="814"/>
      <c r="AC23" s="814"/>
      <c r="AD23" s="814"/>
      <c r="AE23" s="815"/>
      <c r="AF23" s="816">
        <v>500</v>
      </c>
      <c r="AG23" s="814"/>
      <c r="AH23" s="814"/>
      <c r="AI23" s="814"/>
      <c r="AJ23" s="817"/>
      <c r="AK23" s="818"/>
      <c r="AL23" s="819"/>
      <c r="AM23" s="819"/>
      <c r="AN23" s="819"/>
      <c r="AO23" s="819"/>
      <c r="AP23" s="814">
        <f>SUM(AP7:AT22)</f>
        <v>19628.816999999999</v>
      </c>
      <c r="AQ23" s="814"/>
      <c r="AR23" s="814"/>
      <c r="AS23" s="814"/>
      <c r="AT23" s="814"/>
      <c r="AU23" s="820"/>
      <c r="AV23" s="820"/>
      <c r="AW23" s="820"/>
      <c r="AX23" s="820"/>
      <c r="AY23" s="821"/>
      <c r="AZ23" s="829" t="s">
        <v>224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3298.6849999999999</v>
      </c>
      <c r="R28" s="843"/>
      <c r="S28" s="843"/>
      <c r="T28" s="843"/>
      <c r="U28" s="843"/>
      <c r="V28" s="843">
        <v>3142.6129999999998</v>
      </c>
      <c r="W28" s="843"/>
      <c r="X28" s="843"/>
      <c r="Y28" s="843"/>
      <c r="Z28" s="843"/>
      <c r="AA28" s="843">
        <f>Q28-V28</f>
        <v>156.07200000000012</v>
      </c>
      <c r="AB28" s="843"/>
      <c r="AC28" s="843"/>
      <c r="AD28" s="843"/>
      <c r="AE28" s="844"/>
      <c r="AF28" s="845">
        <v>156</v>
      </c>
      <c r="AG28" s="843"/>
      <c r="AH28" s="843"/>
      <c r="AI28" s="843"/>
      <c r="AJ28" s="846"/>
      <c r="AK28" s="847">
        <v>399.18700000000001</v>
      </c>
      <c r="AL28" s="838"/>
      <c r="AM28" s="838"/>
      <c r="AN28" s="838"/>
      <c r="AO28" s="838"/>
      <c r="AP28" s="838" t="s">
        <v>561</v>
      </c>
      <c r="AQ28" s="838"/>
      <c r="AR28" s="838"/>
      <c r="AS28" s="838"/>
      <c r="AT28" s="838"/>
      <c r="AU28" s="838" t="s">
        <v>561</v>
      </c>
      <c r="AV28" s="838"/>
      <c r="AW28" s="838"/>
      <c r="AX28" s="838"/>
      <c r="AY28" s="838"/>
      <c r="AZ28" s="839" t="s">
        <v>561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411.65600000000001</v>
      </c>
      <c r="R29" s="779"/>
      <c r="S29" s="779"/>
      <c r="T29" s="779"/>
      <c r="U29" s="779"/>
      <c r="V29" s="779">
        <v>410.09699999999998</v>
      </c>
      <c r="W29" s="779"/>
      <c r="X29" s="779"/>
      <c r="Y29" s="779"/>
      <c r="Z29" s="779"/>
      <c r="AA29" s="779">
        <f t="shared" ref="AA29:AA34" si="0">Q29-V29</f>
        <v>1.5590000000000259</v>
      </c>
      <c r="AB29" s="779"/>
      <c r="AC29" s="779"/>
      <c r="AD29" s="779"/>
      <c r="AE29" s="780"/>
      <c r="AF29" s="781">
        <v>2</v>
      </c>
      <c r="AG29" s="782"/>
      <c r="AH29" s="782"/>
      <c r="AI29" s="782"/>
      <c r="AJ29" s="783"/>
      <c r="AK29" s="850">
        <v>100.051</v>
      </c>
      <c r="AL29" s="851"/>
      <c r="AM29" s="851"/>
      <c r="AN29" s="851"/>
      <c r="AO29" s="851"/>
      <c r="AP29" s="851">
        <v>289.19200000000001</v>
      </c>
      <c r="AQ29" s="851"/>
      <c r="AR29" s="851"/>
      <c r="AS29" s="851"/>
      <c r="AT29" s="851"/>
      <c r="AU29" s="851">
        <v>45.402999999999999</v>
      </c>
      <c r="AV29" s="851"/>
      <c r="AW29" s="851"/>
      <c r="AX29" s="851"/>
      <c r="AY29" s="851"/>
      <c r="AZ29" s="852" t="s">
        <v>486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105.81699999999999</v>
      </c>
      <c r="R30" s="779"/>
      <c r="S30" s="779"/>
      <c r="T30" s="779"/>
      <c r="U30" s="779"/>
      <c r="V30" s="779">
        <v>95.067999999999998</v>
      </c>
      <c r="W30" s="779"/>
      <c r="X30" s="779"/>
      <c r="Y30" s="779"/>
      <c r="Z30" s="779"/>
      <c r="AA30" s="779">
        <f t="shared" si="0"/>
        <v>10.748999999999995</v>
      </c>
      <c r="AB30" s="779"/>
      <c r="AC30" s="779"/>
      <c r="AD30" s="779"/>
      <c r="AE30" s="780"/>
      <c r="AF30" s="781">
        <v>11</v>
      </c>
      <c r="AG30" s="782"/>
      <c r="AH30" s="782"/>
      <c r="AI30" s="782"/>
      <c r="AJ30" s="783"/>
      <c r="AK30" s="850" t="s">
        <v>561</v>
      </c>
      <c r="AL30" s="851"/>
      <c r="AM30" s="851"/>
      <c r="AN30" s="851"/>
      <c r="AO30" s="851"/>
      <c r="AP30" s="851" t="s">
        <v>561</v>
      </c>
      <c r="AQ30" s="851"/>
      <c r="AR30" s="851"/>
      <c r="AS30" s="851"/>
      <c r="AT30" s="851"/>
      <c r="AU30" s="851" t="s">
        <v>561</v>
      </c>
      <c r="AV30" s="851"/>
      <c r="AW30" s="851"/>
      <c r="AX30" s="851"/>
      <c r="AY30" s="851"/>
      <c r="AZ30" s="852" t="s">
        <v>486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10.662000000000001</v>
      </c>
      <c r="R31" s="779"/>
      <c r="S31" s="779"/>
      <c r="T31" s="779"/>
      <c r="U31" s="779"/>
      <c r="V31" s="779">
        <v>10.388999999999999</v>
      </c>
      <c r="W31" s="779"/>
      <c r="X31" s="779"/>
      <c r="Y31" s="779"/>
      <c r="Z31" s="779"/>
      <c r="AA31" s="779">
        <f t="shared" si="0"/>
        <v>0.27300000000000146</v>
      </c>
      <c r="AB31" s="779"/>
      <c r="AC31" s="779"/>
      <c r="AD31" s="779"/>
      <c r="AE31" s="780"/>
      <c r="AF31" s="781">
        <v>0</v>
      </c>
      <c r="AG31" s="782"/>
      <c r="AH31" s="782"/>
      <c r="AI31" s="782"/>
      <c r="AJ31" s="783"/>
      <c r="AK31" s="850">
        <v>8.3219999999999992</v>
      </c>
      <c r="AL31" s="851"/>
      <c r="AM31" s="851"/>
      <c r="AN31" s="851"/>
      <c r="AO31" s="851"/>
      <c r="AP31" s="851" t="s">
        <v>561</v>
      </c>
      <c r="AQ31" s="851"/>
      <c r="AR31" s="851"/>
      <c r="AS31" s="851"/>
      <c r="AT31" s="851"/>
      <c r="AU31" s="851" t="s">
        <v>561</v>
      </c>
      <c r="AV31" s="851"/>
      <c r="AW31" s="851"/>
      <c r="AX31" s="851"/>
      <c r="AY31" s="851"/>
      <c r="AZ31" s="852" t="s">
        <v>486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304.58800000000002</v>
      </c>
      <c r="R32" s="779"/>
      <c r="S32" s="779"/>
      <c r="T32" s="779"/>
      <c r="U32" s="779"/>
      <c r="V32" s="779">
        <v>303.01799999999997</v>
      </c>
      <c r="W32" s="779"/>
      <c r="X32" s="779"/>
      <c r="Y32" s="779"/>
      <c r="Z32" s="779"/>
      <c r="AA32" s="779">
        <f t="shared" si="0"/>
        <v>1.57000000000005</v>
      </c>
      <c r="AB32" s="779"/>
      <c r="AC32" s="779"/>
      <c r="AD32" s="779"/>
      <c r="AE32" s="780"/>
      <c r="AF32" s="781">
        <v>2</v>
      </c>
      <c r="AG32" s="782"/>
      <c r="AH32" s="782"/>
      <c r="AI32" s="782"/>
      <c r="AJ32" s="783"/>
      <c r="AK32" s="850">
        <v>133.33699999999999</v>
      </c>
      <c r="AL32" s="851"/>
      <c r="AM32" s="851"/>
      <c r="AN32" s="851"/>
      <c r="AO32" s="851"/>
      <c r="AP32" s="851" t="s">
        <v>561</v>
      </c>
      <c r="AQ32" s="851"/>
      <c r="AR32" s="851"/>
      <c r="AS32" s="851"/>
      <c r="AT32" s="851"/>
      <c r="AU32" s="851" t="s">
        <v>561</v>
      </c>
      <c r="AV32" s="851"/>
      <c r="AW32" s="851"/>
      <c r="AX32" s="851"/>
      <c r="AY32" s="851"/>
      <c r="AZ32" s="852" t="s">
        <v>486</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2679.297</v>
      </c>
      <c r="R33" s="779"/>
      <c r="S33" s="779"/>
      <c r="T33" s="779"/>
      <c r="U33" s="779"/>
      <c r="V33" s="779">
        <v>2557.3870000000002</v>
      </c>
      <c r="W33" s="779"/>
      <c r="X33" s="779"/>
      <c r="Y33" s="779"/>
      <c r="Z33" s="779"/>
      <c r="AA33" s="779">
        <f t="shared" si="0"/>
        <v>121.90999999999985</v>
      </c>
      <c r="AB33" s="779"/>
      <c r="AC33" s="779"/>
      <c r="AD33" s="779"/>
      <c r="AE33" s="780"/>
      <c r="AF33" s="781">
        <v>122</v>
      </c>
      <c r="AG33" s="782"/>
      <c r="AH33" s="782"/>
      <c r="AI33" s="782"/>
      <c r="AJ33" s="783"/>
      <c r="AK33" s="850">
        <v>385.13099999999997</v>
      </c>
      <c r="AL33" s="851"/>
      <c r="AM33" s="851"/>
      <c r="AN33" s="851"/>
      <c r="AO33" s="851"/>
      <c r="AP33" s="851" t="s">
        <v>561</v>
      </c>
      <c r="AQ33" s="851"/>
      <c r="AR33" s="851"/>
      <c r="AS33" s="851"/>
      <c r="AT33" s="851"/>
      <c r="AU33" s="851" t="s">
        <v>561</v>
      </c>
      <c r="AV33" s="851"/>
      <c r="AW33" s="851"/>
      <c r="AX33" s="851"/>
      <c r="AY33" s="851"/>
      <c r="AZ33" s="852" t="s">
        <v>486</v>
      </c>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149.75700000000001</v>
      </c>
      <c r="R34" s="779"/>
      <c r="S34" s="779"/>
      <c r="T34" s="779"/>
      <c r="U34" s="779"/>
      <c r="V34" s="779">
        <v>110.56100000000001</v>
      </c>
      <c r="W34" s="779"/>
      <c r="X34" s="779"/>
      <c r="Y34" s="779"/>
      <c r="Z34" s="779"/>
      <c r="AA34" s="779">
        <f t="shared" si="0"/>
        <v>39.195999999999998</v>
      </c>
      <c r="AB34" s="779"/>
      <c r="AC34" s="779"/>
      <c r="AD34" s="779"/>
      <c r="AE34" s="780"/>
      <c r="AF34" s="781">
        <v>369</v>
      </c>
      <c r="AG34" s="782"/>
      <c r="AH34" s="782"/>
      <c r="AI34" s="782"/>
      <c r="AJ34" s="783"/>
      <c r="AK34" s="850">
        <v>21</v>
      </c>
      <c r="AL34" s="851"/>
      <c r="AM34" s="851"/>
      <c r="AN34" s="851"/>
      <c r="AO34" s="851"/>
      <c r="AP34" s="851">
        <v>1153.1600000000001</v>
      </c>
      <c r="AQ34" s="851"/>
      <c r="AR34" s="851"/>
      <c r="AS34" s="851"/>
      <c r="AT34" s="851"/>
      <c r="AU34" s="851">
        <v>235.244</v>
      </c>
      <c r="AV34" s="851"/>
      <c r="AW34" s="851"/>
      <c r="AX34" s="851"/>
      <c r="AY34" s="851"/>
      <c r="AZ34" s="852" t="s">
        <v>486</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851.93799999999999</v>
      </c>
      <c r="R35" s="779"/>
      <c r="S35" s="779"/>
      <c r="T35" s="779"/>
      <c r="U35" s="779"/>
      <c r="V35" s="779">
        <v>851.93799999999999</v>
      </c>
      <c r="W35" s="779"/>
      <c r="X35" s="779"/>
      <c r="Y35" s="779"/>
      <c r="Z35" s="779"/>
      <c r="AA35" s="779" t="s">
        <v>486</v>
      </c>
      <c r="AB35" s="779"/>
      <c r="AC35" s="779"/>
      <c r="AD35" s="779"/>
      <c r="AE35" s="780"/>
      <c r="AF35" s="781" t="s">
        <v>486</v>
      </c>
      <c r="AG35" s="782"/>
      <c r="AH35" s="782"/>
      <c r="AI35" s="782"/>
      <c r="AJ35" s="783"/>
      <c r="AK35" s="850">
        <v>221.35499999999999</v>
      </c>
      <c r="AL35" s="851"/>
      <c r="AM35" s="851"/>
      <c r="AN35" s="851"/>
      <c r="AO35" s="851"/>
      <c r="AP35" s="851">
        <v>3710.5250000000001</v>
      </c>
      <c r="AQ35" s="851"/>
      <c r="AR35" s="851"/>
      <c r="AS35" s="851"/>
      <c r="AT35" s="851"/>
      <c r="AU35" s="851">
        <v>2263.42</v>
      </c>
      <c r="AV35" s="851"/>
      <c r="AW35" s="851"/>
      <c r="AX35" s="851"/>
      <c r="AY35" s="851"/>
      <c r="AZ35" s="852" t="s">
        <v>486</v>
      </c>
      <c r="BA35" s="852"/>
      <c r="BB35" s="852"/>
      <c r="BC35" s="852"/>
      <c r="BD35" s="852"/>
      <c r="BE35" s="848" t="s">
        <v>392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55.158000000000001</v>
      </c>
      <c r="R36" s="779"/>
      <c r="S36" s="779"/>
      <c r="T36" s="779"/>
      <c r="U36" s="779"/>
      <c r="V36" s="779">
        <v>55.158000000000001</v>
      </c>
      <c r="W36" s="779"/>
      <c r="X36" s="779"/>
      <c r="Y36" s="779"/>
      <c r="Z36" s="779"/>
      <c r="AA36" s="779" t="s">
        <v>486</v>
      </c>
      <c r="AB36" s="779"/>
      <c r="AC36" s="779"/>
      <c r="AD36" s="779"/>
      <c r="AE36" s="780"/>
      <c r="AF36" s="781" t="s">
        <v>486</v>
      </c>
      <c r="AG36" s="782"/>
      <c r="AH36" s="782"/>
      <c r="AI36" s="782"/>
      <c r="AJ36" s="783"/>
      <c r="AK36" s="850">
        <v>41.481000000000002</v>
      </c>
      <c r="AL36" s="851"/>
      <c r="AM36" s="851"/>
      <c r="AN36" s="851"/>
      <c r="AO36" s="851"/>
      <c r="AP36" s="851">
        <v>292.89999999999998</v>
      </c>
      <c r="AQ36" s="851"/>
      <c r="AR36" s="851"/>
      <c r="AS36" s="851"/>
      <c r="AT36" s="851"/>
      <c r="AU36" s="851">
        <v>292.89999999999998</v>
      </c>
      <c r="AV36" s="851"/>
      <c r="AW36" s="851"/>
      <c r="AX36" s="851"/>
      <c r="AY36" s="851"/>
      <c r="AZ36" s="852" t="s">
        <v>486</v>
      </c>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24.509</v>
      </c>
      <c r="R37" s="779"/>
      <c r="S37" s="779"/>
      <c r="T37" s="779"/>
      <c r="U37" s="779"/>
      <c r="V37" s="779">
        <v>24.509</v>
      </c>
      <c r="W37" s="779"/>
      <c r="X37" s="779"/>
      <c r="Y37" s="779"/>
      <c r="Z37" s="779"/>
      <c r="AA37" s="779" t="s">
        <v>486</v>
      </c>
      <c r="AB37" s="779"/>
      <c r="AC37" s="779"/>
      <c r="AD37" s="779"/>
      <c r="AE37" s="780"/>
      <c r="AF37" s="781" t="s">
        <v>486</v>
      </c>
      <c r="AG37" s="782"/>
      <c r="AH37" s="782"/>
      <c r="AI37" s="782"/>
      <c r="AJ37" s="783"/>
      <c r="AK37" s="850">
        <v>20.530999999999999</v>
      </c>
      <c r="AL37" s="851"/>
      <c r="AM37" s="851"/>
      <c r="AN37" s="851"/>
      <c r="AO37" s="851"/>
      <c r="AP37" s="851">
        <v>160.09200000000001</v>
      </c>
      <c r="AQ37" s="851"/>
      <c r="AR37" s="851"/>
      <c r="AS37" s="851"/>
      <c r="AT37" s="851"/>
      <c r="AU37" s="851">
        <v>160.09200000000001</v>
      </c>
      <c r="AV37" s="851"/>
      <c r="AW37" s="851"/>
      <c r="AX37" s="851"/>
      <c r="AY37" s="851"/>
      <c r="AZ37" s="852" t="s">
        <v>486</v>
      </c>
      <c r="BA37" s="852"/>
      <c r="BB37" s="852"/>
      <c r="BC37" s="852"/>
      <c r="BD37" s="852"/>
      <c r="BE37" s="848" t="s">
        <v>392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661</v>
      </c>
      <c r="AG63" s="862"/>
      <c r="AH63" s="862"/>
      <c r="AI63" s="862"/>
      <c r="AJ63" s="863"/>
      <c r="AK63" s="864"/>
      <c r="AL63" s="859"/>
      <c r="AM63" s="859"/>
      <c r="AN63" s="859"/>
      <c r="AO63" s="859"/>
      <c r="AP63" s="862">
        <f>SUM(AP28:AT62)</f>
        <v>5605.8689999999997</v>
      </c>
      <c r="AQ63" s="862"/>
      <c r="AR63" s="862"/>
      <c r="AS63" s="862"/>
      <c r="AT63" s="862"/>
      <c r="AU63" s="862">
        <f>SUM(AU28:AY62)</f>
        <v>2997.0590000000002</v>
      </c>
      <c r="AV63" s="862"/>
      <c r="AW63" s="862"/>
      <c r="AX63" s="862"/>
      <c r="AY63" s="862"/>
      <c r="AZ63" s="866"/>
      <c r="BA63" s="866"/>
      <c r="BB63" s="866"/>
      <c r="BC63" s="866"/>
      <c r="BD63" s="866"/>
      <c r="BE63" s="867"/>
      <c r="BF63" s="867"/>
      <c r="BG63" s="867"/>
      <c r="BH63" s="867"/>
      <c r="BI63" s="868"/>
      <c r="BJ63" s="869" t="s">
        <v>224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542</v>
      </c>
      <c r="C68" s="890"/>
      <c r="D68" s="890"/>
      <c r="E68" s="890"/>
      <c r="F68" s="890"/>
      <c r="G68" s="890"/>
      <c r="H68" s="890"/>
      <c r="I68" s="890"/>
      <c r="J68" s="890"/>
      <c r="K68" s="890"/>
      <c r="L68" s="890"/>
      <c r="M68" s="890"/>
      <c r="N68" s="890"/>
      <c r="O68" s="890"/>
      <c r="P68" s="891"/>
      <c r="Q68" s="892">
        <v>1237.77</v>
      </c>
      <c r="R68" s="886"/>
      <c r="S68" s="886"/>
      <c r="T68" s="886"/>
      <c r="U68" s="886"/>
      <c r="V68" s="886">
        <v>1237.77</v>
      </c>
      <c r="W68" s="886"/>
      <c r="X68" s="886"/>
      <c r="Y68" s="886"/>
      <c r="Z68" s="886"/>
      <c r="AA68" s="886" t="s">
        <v>561</v>
      </c>
      <c r="AB68" s="886"/>
      <c r="AC68" s="886"/>
      <c r="AD68" s="886"/>
      <c r="AE68" s="886"/>
      <c r="AF68" s="886" t="s">
        <v>561</v>
      </c>
      <c r="AG68" s="886"/>
      <c r="AH68" s="886"/>
      <c r="AI68" s="886"/>
      <c r="AJ68" s="886"/>
      <c r="AK68" s="886" t="s">
        <v>561</v>
      </c>
      <c r="AL68" s="886"/>
      <c r="AM68" s="886"/>
      <c r="AN68" s="886"/>
      <c r="AO68" s="886"/>
      <c r="AP68" s="886">
        <v>44.22</v>
      </c>
      <c r="AQ68" s="886"/>
      <c r="AR68" s="886"/>
      <c r="AS68" s="886"/>
      <c r="AT68" s="886"/>
      <c r="AU68" s="886">
        <v>1.3320000000000001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543</v>
      </c>
      <c r="C69" s="894"/>
      <c r="D69" s="894"/>
      <c r="E69" s="894"/>
      <c r="F69" s="894"/>
      <c r="G69" s="894"/>
      <c r="H69" s="894"/>
      <c r="I69" s="894"/>
      <c r="J69" s="894"/>
      <c r="K69" s="894"/>
      <c r="L69" s="894"/>
      <c r="M69" s="894"/>
      <c r="N69" s="894"/>
      <c r="O69" s="894"/>
      <c r="P69" s="895"/>
      <c r="Q69" s="896">
        <v>151.001</v>
      </c>
      <c r="R69" s="851"/>
      <c r="S69" s="851"/>
      <c r="T69" s="851"/>
      <c r="U69" s="851"/>
      <c r="V69" s="851">
        <v>141.99600000000001</v>
      </c>
      <c r="W69" s="851"/>
      <c r="X69" s="851"/>
      <c r="Y69" s="851"/>
      <c r="Z69" s="851"/>
      <c r="AA69" s="851">
        <f>Q69-V69</f>
        <v>9.0049999999999955</v>
      </c>
      <c r="AB69" s="851"/>
      <c r="AC69" s="851"/>
      <c r="AD69" s="851"/>
      <c r="AE69" s="851"/>
      <c r="AF69" s="851">
        <v>9.0050000000000008</v>
      </c>
      <c r="AG69" s="851"/>
      <c r="AH69" s="851"/>
      <c r="AI69" s="851"/>
      <c r="AJ69" s="851"/>
      <c r="AK69" s="851" t="s">
        <v>561</v>
      </c>
      <c r="AL69" s="851"/>
      <c r="AM69" s="851"/>
      <c r="AN69" s="851"/>
      <c r="AO69" s="851"/>
      <c r="AP69" s="851" t="s">
        <v>561</v>
      </c>
      <c r="AQ69" s="851"/>
      <c r="AR69" s="851"/>
      <c r="AS69" s="851"/>
      <c r="AT69" s="851"/>
      <c r="AU69" s="851" t="s">
        <v>561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544</v>
      </c>
      <c r="C70" s="894"/>
      <c r="D70" s="894"/>
      <c r="E70" s="894"/>
      <c r="F70" s="894"/>
      <c r="G70" s="894"/>
      <c r="H70" s="894"/>
      <c r="I70" s="894"/>
      <c r="J70" s="894"/>
      <c r="K70" s="894"/>
      <c r="L70" s="894"/>
      <c r="M70" s="894"/>
      <c r="N70" s="894"/>
      <c r="O70" s="894"/>
      <c r="P70" s="895"/>
      <c r="Q70" s="896">
        <v>44.942999999999998</v>
      </c>
      <c r="R70" s="851"/>
      <c r="S70" s="851"/>
      <c r="T70" s="851"/>
      <c r="U70" s="851"/>
      <c r="V70" s="851">
        <v>42.822000000000003</v>
      </c>
      <c r="W70" s="851"/>
      <c r="X70" s="851"/>
      <c r="Y70" s="851"/>
      <c r="Z70" s="851"/>
      <c r="AA70" s="851">
        <f>Q70-V70</f>
        <v>2.1209999999999951</v>
      </c>
      <c r="AB70" s="851"/>
      <c r="AC70" s="851"/>
      <c r="AD70" s="851"/>
      <c r="AE70" s="851"/>
      <c r="AF70" s="851">
        <v>2.121</v>
      </c>
      <c r="AG70" s="851"/>
      <c r="AH70" s="851"/>
      <c r="AI70" s="851"/>
      <c r="AJ70" s="851"/>
      <c r="AK70" s="851" t="s">
        <v>561</v>
      </c>
      <c r="AL70" s="851"/>
      <c r="AM70" s="851"/>
      <c r="AN70" s="851"/>
      <c r="AO70" s="851"/>
      <c r="AP70" s="851" t="s">
        <v>486</v>
      </c>
      <c r="AQ70" s="851"/>
      <c r="AR70" s="851"/>
      <c r="AS70" s="851"/>
      <c r="AT70" s="851"/>
      <c r="AU70" s="851" t="s">
        <v>486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545</v>
      </c>
      <c r="C71" s="894"/>
      <c r="D71" s="894"/>
      <c r="E71" s="894"/>
      <c r="F71" s="894"/>
      <c r="G71" s="894"/>
      <c r="H71" s="894"/>
      <c r="I71" s="894"/>
      <c r="J71" s="894"/>
      <c r="K71" s="894"/>
      <c r="L71" s="894"/>
      <c r="M71" s="894"/>
      <c r="N71" s="894"/>
      <c r="O71" s="894"/>
      <c r="P71" s="895"/>
      <c r="Q71" s="896">
        <v>5778.4539999999997</v>
      </c>
      <c r="R71" s="851"/>
      <c r="S71" s="851"/>
      <c r="T71" s="851"/>
      <c r="U71" s="851"/>
      <c r="V71" s="851">
        <v>4940.0569999999998</v>
      </c>
      <c r="W71" s="851"/>
      <c r="X71" s="851"/>
      <c r="Y71" s="851"/>
      <c r="Z71" s="851"/>
      <c r="AA71" s="851">
        <f>Q71-V71</f>
        <v>838.39699999999993</v>
      </c>
      <c r="AB71" s="851"/>
      <c r="AC71" s="851"/>
      <c r="AD71" s="851"/>
      <c r="AE71" s="851"/>
      <c r="AF71" s="851">
        <v>835.58799999999997</v>
      </c>
      <c r="AG71" s="851"/>
      <c r="AH71" s="851"/>
      <c r="AI71" s="851"/>
      <c r="AJ71" s="851"/>
      <c r="AK71" s="851">
        <v>4.3970000000000002</v>
      </c>
      <c r="AL71" s="851"/>
      <c r="AM71" s="851"/>
      <c r="AN71" s="851"/>
      <c r="AO71" s="851"/>
      <c r="AP71" s="851" t="s">
        <v>486</v>
      </c>
      <c r="AQ71" s="851"/>
      <c r="AR71" s="851"/>
      <c r="AS71" s="851"/>
      <c r="AT71" s="851"/>
      <c r="AU71" s="851" t="s">
        <v>486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546</v>
      </c>
      <c r="C72" s="894"/>
      <c r="D72" s="894"/>
      <c r="E72" s="894"/>
      <c r="F72" s="894"/>
      <c r="G72" s="894"/>
      <c r="H72" s="894"/>
      <c r="I72" s="894"/>
      <c r="J72" s="894"/>
      <c r="K72" s="894"/>
      <c r="L72" s="894"/>
      <c r="M72" s="894"/>
      <c r="N72" s="894"/>
      <c r="O72" s="894"/>
      <c r="P72" s="895"/>
      <c r="Q72" s="896">
        <v>12.631</v>
      </c>
      <c r="R72" s="851"/>
      <c r="S72" s="851"/>
      <c r="T72" s="851"/>
      <c r="U72" s="851"/>
      <c r="V72" s="851">
        <v>12.631</v>
      </c>
      <c r="W72" s="851"/>
      <c r="X72" s="851"/>
      <c r="Y72" s="851"/>
      <c r="Z72" s="851"/>
      <c r="AA72" s="851" t="s">
        <v>561</v>
      </c>
      <c r="AB72" s="851"/>
      <c r="AC72" s="851"/>
      <c r="AD72" s="851"/>
      <c r="AE72" s="851"/>
      <c r="AF72" s="851" t="s">
        <v>561</v>
      </c>
      <c r="AG72" s="851"/>
      <c r="AH72" s="851"/>
      <c r="AI72" s="851"/>
      <c r="AJ72" s="851"/>
      <c r="AK72" s="851" t="s">
        <v>561</v>
      </c>
      <c r="AL72" s="851"/>
      <c r="AM72" s="851"/>
      <c r="AN72" s="851"/>
      <c r="AO72" s="851"/>
      <c r="AP72" s="851" t="s">
        <v>486</v>
      </c>
      <c r="AQ72" s="851"/>
      <c r="AR72" s="851"/>
      <c r="AS72" s="851"/>
      <c r="AT72" s="851"/>
      <c r="AU72" s="851" t="s">
        <v>486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547</v>
      </c>
      <c r="C73" s="894"/>
      <c r="D73" s="894"/>
      <c r="E73" s="894"/>
      <c r="F73" s="894"/>
      <c r="G73" s="894"/>
      <c r="H73" s="894"/>
      <c r="I73" s="894"/>
      <c r="J73" s="894"/>
      <c r="K73" s="894"/>
      <c r="L73" s="894"/>
      <c r="M73" s="894"/>
      <c r="N73" s="894"/>
      <c r="O73" s="894"/>
      <c r="P73" s="895"/>
      <c r="Q73" s="896">
        <v>969.60900000000004</v>
      </c>
      <c r="R73" s="851"/>
      <c r="S73" s="851"/>
      <c r="T73" s="851"/>
      <c r="U73" s="851"/>
      <c r="V73" s="851">
        <v>921.94500000000005</v>
      </c>
      <c r="W73" s="851"/>
      <c r="X73" s="851"/>
      <c r="Y73" s="851"/>
      <c r="Z73" s="851"/>
      <c r="AA73" s="851">
        <f>Q73-V73</f>
        <v>47.663999999999987</v>
      </c>
      <c r="AB73" s="851"/>
      <c r="AC73" s="851"/>
      <c r="AD73" s="851"/>
      <c r="AE73" s="851"/>
      <c r="AF73" s="851">
        <v>47.664000000000001</v>
      </c>
      <c r="AG73" s="851"/>
      <c r="AH73" s="851"/>
      <c r="AI73" s="851"/>
      <c r="AJ73" s="851"/>
      <c r="AK73" s="851" t="s">
        <v>561</v>
      </c>
      <c r="AL73" s="851"/>
      <c r="AM73" s="851"/>
      <c r="AN73" s="851"/>
      <c r="AO73" s="851"/>
      <c r="AP73" s="851" t="s">
        <v>486</v>
      </c>
      <c r="AQ73" s="851"/>
      <c r="AR73" s="851"/>
      <c r="AS73" s="851"/>
      <c r="AT73" s="851"/>
      <c r="AU73" s="851" t="s">
        <v>486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548</v>
      </c>
      <c r="C74" s="894"/>
      <c r="D74" s="894"/>
      <c r="E74" s="894"/>
      <c r="F74" s="894"/>
      <c r="G74" s="894"/>
      <c r="H74" s="894"/>
      <c r="I74" s="894"/>
      <c r="J74" s="894"/>
      <c r="K74" s="894"/>
      <c r="L74" s="894"/>
      <c r="M74" s="894"/>
      <c r="N74" s="894"/>
      <c r="O74" s="894"/>
      <c r="P74" s="895"/>
      <c r="Q74" s="896">
        <v>167.148</v>
      </c>
      <c r="R74" s="851"/>
      <c r="S74" s="851"/>
      <c r="T74" s="851"/>
      <c r="U74" s="851"/>
      <c r="V74" s="851">
        <v>167.148</v>
      </c>
      <c r="W74" s="851"/>
      <c r="X74" s="851"/>
      <c r="Y74" s="851"/>
      <c r="Z74" s="851"/>
      <c r="AA74" s="851" t="s">
        <v>561</v>
      </c>
      <c r="AB74" s="851"/>
      <c r="AC74" s="851"/>
      <c r="AD74" s="851"/>
      <c r="AE74" s="851"/>
      <c r="AF74" s="851" t="s">
        <v>561</v>
      </c>
      <c r="AG74" s="851"/>
      <c r="AH74" s="851"/>
      <c r="AI74" s="851"/>
      <c r="AJ74" s="851"/>
      <c r="AK74" s="851" t="s">
        <v>561</v>
      </c>
      <c r="AL74" s="851"/>
      <c r="AM74" s="851"/>
      <c r="AN74" s="851"/>
      <c r="AO74" s="851"/>
      <c r="AP74" s="851" t="s">
        <v>486</v>
      </c>
      <c r="AQ74" s="851"/>
      <c r="AR74" s="851"/>
      <c r="AS74" s="851"/>
      <c r="AT74" s="851"/>
      <c r="AU74" s="851" t="s">
        <v>486</v>
      </c>
      <c r="AV74" s="851"/>
      <c r="AW74" s="851"/>
      <c r="AX74" s="851"/>
      <c r="AY74" s="851"/>
      <c r="AZ74" s="897" t="s">
        <v>562</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549</v>
      </c>
      <c r="C75" s="894"/>
      <c r="D75" s="894"/>
      <c r="E75" s="894"/>
      <c r="F75" s="894"/>
      <c r="G75" s="894"/>
      <c r="H75" s="894"/>
      <c r="I75" s="894"/>
      <c r="J75" s="894"/>
      <c r="K75" s="894"/>
      <c r="L75" s="894"/>
      <c r="M75" s="894"/>
      <c r="N75" s="894"/>
      <c r="O75" s="894"/>
      <c r="P75" s="895"/>
      <c r="Q75" s="899">
        <v>49.671999999999997</v>
      </c>
      <c r="R75" s="900"/>
      <c r="S75" s="900"/>
      <c r="T75" s="900"/>
      <c r="U75" s="850"/>
      <c r="V75" s="901">
        <v>49.671999999999997</v>
      </c>
      <c r="W75" s="900"/>
      <c r="X75" s="900"/>
      <c r="Y75" s="900"/>
      <c r="Z75" s="850"/>
      <c r="AA75" s="901" t="s">
        <v>561</v>
      </c>
      <c r="AB75" s="900"/>
      <c r="AC75" s="900"/>
      <c r="AD75" s="900"/>
      <c r="AE75" s="850"/>
      <c r="AF75" s="901" t="s">
        <v>561</v>
      </c>
      <c r="AG75" s="900"/>
      <c r="AH75" s="900"/>
      <c r="AI75" s="900"/>
      <c r="AJ75" s="850"/>
      <c r="AK75" s="901" t="s">
        <v>563</v>
      </c>
      <c r="AL75" s="900"/>
      <c r="AM75" s="900"/>
      <c r="AN75" s="900"/>
      <c r="AO75" s="850"/>
      <c r="AP75" s="901" t="s">
        <v>486</v>
      </c>
      <c r="AQ75" s="900"/>
      <c r="AR75" s="900"/>
      <c r="AS75" s="900"/>
      <c r="AT75" s="850"/>
      <c r="AU75" s="901" t="s">
        <v>486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550</v>
      </c>
      <c r="C76" s="894"/>
      <c r="D76" s="894"/>
      <c r="E76" s="894"/>
      <c r="F76" s="894"/>
      <c r="G76" s="894"/>
      <c r="H76" s="894"/>
      <c r="I76" s="894"/>
      <c r="J76" s="894"/>
      <c r="K76" s="894"/>
      <c r="L76" s="894"/>
      <c r="M76" s="894"/>
      <c r="N76" s="894"/>
      <c r="O76" s="894"/>
      <c r="P76" s="895"/>
      <c r="Q76" s="899">
        <v>25.5</v>
      </c>
      <c r="R76" s="900"/>
      <c r="S76" s="900"/>
      <c r="T76" s="900"/>
      <c r="U76" s="850"/>
      <c r="V76" s="901">
        <v>25.442</v>
      </c>
      <c r="W76" s="900"/>
      <c r="X76" s="900"/>
      <c r="Y76" s="900"/>
      <c r="Z76" s="850"/>
      <c r="AA76" s="901">
        <f t="shared" ref="AA76:AA81" si="1">Q76-V76</f>
        <v>5.7999999999999829E-2</v>
      </c>
      <c r="AB76" s="900"/>
      <c r="AC76" s="900"/>
      <c r="AD76" s="900"/>
      <c r="AE76" s="850"/>
      <c r="AF76" s="901">
        <v>5.8000000000000003E-2</v>
      </c>
      <c r="AG76" s="900"/>
      <c r="AH76" s="900"/>
      <c r="AI76" s="900"/>
      <c r="AJ76" s="850"/>
      <c r="AK76" s="901" t="s">
        <v>564</v>
      </c>
      <c r="AL76" s="900"/>
      <c r="AM76" s="900"/>
      <c r="AN76" s="900"/>
      <c r="AO76" s="850"/>
      <c r="AP76" s="901">
        <v>188.899</v>
      </c>
      <c r="AQ76" s="900"/>
      <c r="AR76" s="900"/>
      <c r="AS76" s="900"/>
      <c r="AT76" s="850"/>
      <c r="AU76" s="901">
        <v>9.23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551</v>
      </c>
      <c r="C77" s="894"/>
      <c r="D77" s="894"/>
      <c r="E77" s="894"/>
      <c r="F77" s="894"/>
      <c r="G77" s="894"/>
      <c r="H77" s="894"/>
      <c r="I77" s="894"/>
      <c r="J77" s="894"/>
      <c r="K77" s="894"/>
      <c r="L77" s="894"/>
      <c r="M77" s="894"/>
      <c r="N77" s="894"/>
      <c r="O77" s="894"/>
      <c r="P77" s="895"/>
      <c r="Q77" s="899">
        <v>1.103</v>
      </c>
      <c r="R77" s="900"/>
      <c r="S77" s="900"/>
      <c r="T77" s="900"/>
      <c r="U77" s="850"/>
      <c r="V77" s="901">
        <v>0.93</v>
      </c>
      <c r="W77" s="900"/>
      <c r="X77" s="900"/>
      <c r="Y77" s="900"/>
      <c r="Z77" s="850"/>
      <c r="AA77" s="901">
        <f t="shared" si="1"/>
        <v>0.17299999999999993</v>
      </c>
      <c r="AB77" s="900"/>
      <c r="AC77" s="900"/>
      <c r="AD77" s="900"/>
      <c r="AE77" s="850"/>
      <c r="AF77" s="901">
        <v>0.17299999999999999</v>
      </c>
      <c r="AG77" s="900"/>
      <c r="AH77" s="900"/>
      <c r="AI77" s="900"/>
      <c r="AJ77" s="850"/>
      <c r="AK77" s="901" t="s">
        <v>561</v>
      </c>
      <c r="AL77" s="900"/>
      <c r="AM77" s="900"/>
      <c r="AN77" s="900"/>
      <c r="AO77" s="850"/>
      <c r="AP77" s="901" t="s">
        <v>486</v>
      </c>
      <c r="AQ77" s="900"/>
      <c r="AR77" s="900"/>
      <c r="AS77" s="900"/>
      <c r="AT77" s="850"/>
      <c r="AU77" s="901" t="s">
        <v>486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552</v>
      </c>
      <c r="C78" s="894"/>
      <c r="D78" s="894"/>
      <c r="E78" s="894"/>
      <c r="F78" s="894"/>
      <c r="G78" s="894"/>
      <c r="H78" s="894"/>
      <c r="I78" s="894"/>
      <c r="J78" s="894"/>
      <c r="K78" s="894"/>
      <c r="L78" s="894"/>
      <c r="M78" s="894"/>
      <c r="N78" s="894"/>
      <c r="O78" s="894"/>
      <c r="P78" s="895"/>
      <c r="Q78" s="896">
        <v>370.01</v>
      </c>
      <c r="R78" s="851"/>
      <c r="S78" s="851"/>
      <c r="T78" s="851"/>
      <c r="U78" s="851"/>
      <c r="V78" s="851">
        <v>357.88799999999998</v>
      </c>
      <c r="W78" s="851"/>
      <c r="X78" s="851"/>
      <c r="Y78" s="851"/>
      <c r="Z78" s="851"/>
      <c r="AA78" s="851">
        <f t="shared" si="1"/>
        <v>12.122000000000014</v>
      </c>
      <c r="AB78" s="851"/>
      <c r="AC78" s="851"/>
      <c r="AD78" s="851"/>
      <c r="AE78" s="851"/>
      <c r="AF78" s="851">
        <v>12.122</v>
      </c>
      <c r="AG78" s="851"/>
      <c r="AH78" s="851"/>
      <c r="AI78" s="851"/>
      <c r="AJ78" s="851"/>
      <c r="AK78" s="851" t="s">
        <v>561</v>
      </c>
      <c r="AL78" s="851"/>
      <c r="AM78" s="851"/>
      <c r="AN78" s="851"/>
      <c r="AO78" s="851"/>
      <c r="AP78" s="851" t="s">
        <v>486</v>
      </c>
      <c r="AQ78" s="851"/>
      <c r="AR78" s="851"/>
      <c r="AS78" s="851"/>
      <c r="AT78" s="851"/>
      <c r="AU78" s="851" t="s">
        <v>486</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553</v>
      </c>
      <c r="C79" s="894"/>
      <c r="D79" s="894"/>
      <c r="E79" s="894"/>
      <c r="F79" s="894"/>
      <c r="G79" s="894"/>
      <c r="H79" s="894"/>
      <c r="I79" s="894"/>
      <c r="J79" s="894"/>
      <c r="K79" s="894"/>
      <c r="L79" s="894"/>
      <c r="M79" s="894"/>
      <c r="N79" s="894"/>
      <c r="O79" s="894"/>
      <c r="P79" s="895"/>
      <c r="Q79" s="896">
        <v>248.666</v>
      </c>
      <c r="R79" s="851"/>
      <c r="S79" s="851"/>
      <c r="T79" s="851"/>
      <c r="U79" s="851"/>
      <c r="V79" s="851">
        <v>234.00299999999999</v>
      </c>
      <c r="W79" s="851"/>
      <c r="X79" s="851"/>
      <c r="Y79" s="851"/>
      <c r="Z79" s="851"/>
      <c r="AA79" s="851">
        <f t="shared" si="1"/>
        <v>14.663000000000011</v>
      </c>
      <c r="AB79" s="851"/>
      <c r="AC79" s="851"/>
      <c r="AD79" s="851"/>
      <c r="AE79" s="851"/>
      <c r="AF79" s="851">
        <v>14.663</v>
      </c>
      <c r="AG79" s="851"/>
      <c r="AH79" s="851"/>
      <c r="AI79" s="851"/>
      <c r="AJ79" s="851"/>
      <c r="AK79" s="851" t="s">
        <v>561</v>
      </c>
      <c r="AL79" s="851"/>
      <c r="AM79" s="851"/>
      <c r="AN79" s="851"/>
      <c r="AO79" s="851"/>
      <c r="AP79" s="851" t="s">
        <v>486</v>
      </c>
      <c r="AQ79" s="851"/>
      <c r="AR79" s="851"/>
      <c r="AS79" s="851"/>
      <c r="AT79" s="851"/>
      <c r="AU79" s="851" t="s">
        <v>486</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554</v>
      </c>
      <c r="C80" s="894"/>
      <c r="D80" s="894"/>
      <c r="E80" s="894"/>
      <c r="F80" s="894"/>
      <c r="G80" s="894"/>
      <c r="H80" s="894"/>
      <c r="I80" s="894"/>
      <c r="J80" s="894"/>
      <c r="K80" s="894"/>
      <c r="L80" s="894"/>
      <c r="M80" s="894"/>
      <c r="N80" s="894"/>
      <c r="O80" s="894"/>
      <c r="P80" s="895"/>
      <c r="Q80" s="896">
        <v>57.866999999999997</v>
      </c>
      <c r="R80" s="851"/>
      <c r="S80" s="851"/>
      <c r="T80" s="851"/>
      <c r="U80" s="851"/>
      <c r="V80" s="851">
        <v>49.637999999999998</v>
      </c>
      <c r="W80" s="851"/>
      <c r="X80" s="851"/>
      <c r="Y80" s="851"/>
      <c r="Z80" s="851"/>
      <c r="AA80" s="851">
        <f t="shared" si="1"/>
        <v>8.2289999999999992</v>
      </c>
      <c r="AB80" s="851"/>
      <c r="AC80" s="851"/>
      <c r="AD80" s="851"/>
      <c r="AE80" s="851"/>
      <c r="AF80" s="851">
        <v>8.2289999999999992</v>
      </c>
      <c r="AG80" s="851"/>
      <c r="AH80" s="851"/>
      <c r="AI80" s="851"/>
      <c r="AJ80" s="851"/>
      <c r="AK80" s="851" t="s">
        <v>561</v>
      </c>
      <c r="AL80" s="851"/>
      <c r="AM80" s="851"/>
      <c r="AN80" s="851"/>
      <c r="AO80" s="851"/>
      <c r="AP80" s="851" t="s">
        <v>486</v>
      </c>
      <c r="AQ80" s="851"/>
      <c r="AR80" s="851"/>
      <c r="AS80" s="851"/>
      <c r="AT80" s="851"/>
      <c r="AU80" s="851" t="s">
        <v>486</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555</v>
      </c>
      <c r="C81" s="894"/>
      <c r="D81" s="894"/>
      <c r="E81" s="894"/>
      <c r="F81" s="894"/>
      <c r="G81" s="894"/>
      <c r="H81" s="894"/>
      <c r="I81" s="894"/>
      <c r="J81" s="894"/>
      <c r="K81" s="894"/>
      <c r="L81" s="894"/>
      <c r="M81" s="894"/>
      <c r="N81" s="894"/>
      <c r="O81" s="894"/>
      <c r="P81" s="895"/>
      <c r="Q81" s="896">
        <v>143586.87100000001</v>
      </c>
      <c r="R81" s="851"/>
      <c r="S81" s="851"/>
      <c r="T81" s="851"/>
      <c r="U81" s="851"/>
      <c r="V81" s="851">
        <v>136995.948</v>
      </c>
      <c r="W81" s="851"/>
      <c r="X81" s="851"/>
      <c r="Y81" s="851"/>
      <c r="Z81" s="851"/>
      <c r="AA81" s="851">
        <f t="shared" si="1"/>
        <v>6590.9230000000098</v>
      </c>
      <c r="AB81" s="851"/>
      <c r="AC81" s="851"/>
      <c r="AD81" s="851"/>
      <c r="AE81" s="851"/>
      <c r="AF81" s="851">
        <v>6590.9229999999998</v>
      </c>
      <c r="AG81" s="851"/>
      <c r="AH81" s="851"/>
      <c r="AI81" s="851"/>
      <c r="AJ81" s="851"/>
      <c r="AK81" s="851" t="s">
        <v>561</v>
      </c>
      <c r="AL81" s="851"/>
      <c r="AM81" s="851"/>
      <c r="AN81" s="851"/>
      <c r="AO81" s="851"/>
      <c r="AP81" s="851" t="s">
        <v>486</v>
      </c>
      <c r="AQ81" s="851"/>
      <c r="AR81" s="851"/>
      <c r="AS81" s="851"/>
      <c r="AT81" s="851"/>
      <c r="AU81" s="851" t="s">
        <v>486</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7520.5459999999994</v>
      </c>
      <c r="AG88" s="862"/>
      <c r="AH88" s="862"/>
      <c r="AI88" s="862"/>
      <c r="AJ88" s="862"/>
      <c r="AK88" s="859"/>
      <c r="AL88" s="859"/>
      <c r="AM88" s="859"/>
      <c r="AN88" s="859"/>
      <c r="AO88" s="859"/>
      <c r="AP88" s="862">
        <f t="shared" ref="AP88" si="2">SUM(AP68:AT87)</f>
        <v>233.119</v>
      </c>
      <c r="AQ88" s="862"/>
      <c r="AR88" s="862"/>
      <c r="AS88" s="862"/>
      <c r="AT88" s="862"/>
      <c r="AU88" s="862">
        <f t="shared" ref="AU88" si="3">SUM(AU68:AY87)</f>
        <v>10.562000000000001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147.62899999999999</v>
      </c>
      <c r="CS102" s="870"/>
      <c r="CT102" s="870"/>
      <c r="CU102" s="870"/>
      <c r="CV102" s="913"/>
      <c r="CW102" s="912">
        <f t="shared" ref="CW102" si="4">SUM(CW7:DA88)</f>
        <v>68.132000000000005</v>
      </c>
      <c r="CX102" s="870"/>
      <c r="CY102" s="870"/>
      <c r="CZ102" s="870"/>
      <c r="DA102" s="913"/>
      <c r="DB102" s="912">
        <f t="shared" ref="DB102" si="5">SUM(DB7:DF88)</f>
        <v>83.33</v>
      </c>
      <c r="DC102" s="870"/>
      <c r="DD102" s="870"/>
      <c r="DE102" s="870"/>
      <c r="DF102" s="913"/>
      <c r="DG102" s="912" t="s">
        <v>561</v>
      </c>
      <c r="DH102" s="870"/>
      <c r="DI102" s="870"/>
      <c r="DJ102" s="870"/>
      <c r="DK102" s="913"/>
      <c r="DL102" s="912" t="s">
        <v>561</v>
      </c>
      <c r="DM102" s="870"/>
      <c r="DN102" s="870"/>
      <c r="DO102" s="870"/>
      <c r="DP102" s="913"/>
      <c r="DQ102" s="912" t="s">
        <v>561</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290</v>
      </c>
      <c r="AG109" s="915"/>
      <c r="AH109" s="915"/>
      <c r="AI109" s="915"/>
      <c r="AJ109" s="916"/>
      <c r="AK109" s="914" t="s">
        <v>289</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290</v>
      </c>
      <c r="BW109" s="915"/>
      <c r="BX109" s="915"/>
      <c r="BY109" s="915"/>
      <c r="BZ109" s="916"/>
      <c r="CA109" s="914" t="s">
        <v>289</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290</v>
      </c>
      <c r="DM109" s="915"/>
      <c r="DN109" s="915"/>
      <c r="DO109" s="915"/>
      <c r="DP109" s="916"/>
      <c r="DQ109" s="914" t="s">
        <v>289</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2256548</v>
      </c>
      <c r="AB110" s="922"/>
      <c r="AC110" s="922"/>
      <c r="AD110" s="922"/>
      <c r="AE110" s="923"/>
      <c r="AF110" s="924">
        <v>2247770</v>
      </c>
      <c r="AG110" s="922"/>
      <c r="AH110" s="922"/>
      <c r="AI110" s="922"/>
      <c r="AJ110" s="923"/>
      <c r="AK110" s="924">
        <v>2206038</v>
      </c>
      <c r="AL110" s="922"/>
      <c r="AM110" s="922"/>
      <c r="AN110" s="922"/>
      <c r="AO110" s="923"/>
      <c r="AP110" s="925">
        <v>31.5</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20953351</v>
      </c>
      <c r="BR110" s="957"/>
      <c r="BS110" s="957"/>
      <c r="BT110" s="957"/>
      <c r="BU110" s="957"/>
      <c r="BV110" s="957">
        <v>20041402</v>
      </c>
      <c r="BW110" s="957"/>
      <c r="BX110" s="957"/>
      <c r="BY110" s="957"/>
      <c r="BZ110" s="957"/>
      <c r="CA110" s="957">
        <v>19628817</v>
      </c>
      <c r="CB110" s="957"/>
      <c r="CC110" s="957"/>
      <c r="CD110" s="957"/>
      <c r="CE110" s="957"/>
      <c r="CF110" s="971">
        <v>280.39999999999998</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224</v>
      </c>
      <c r="AB111" s="964"/>
      <c r="AC111" s="964"/>
      <c r="AD111" s="964"/>
      <c r="AE111" s="965"/>
      <c r="AF111" s="966" t="s">
        <v>224</v>
      </c>
      <c r="AG111" s="964"/>
      <c r="AH111" s="964"/>
      <c r="AI111" s="964"/>
      <c r="AJ111" s="965"/>
      <c r="AK111" s="966" t="s">
        <v>224</v>
      </c>
      <c r="AL111" s="964"/>
      <c r="AM111" s="964"/>
      <c r="AN111" s="964"/>
      <c r="AO111" s="965"/>
      <c r="AP111" s="967" t="s">
        <v>224</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16329</v>
      </c>
      <c r="BR111" s="950"/>
      <c r="BS111" s="950"/>
      <c r="BT111" s="950"/>
      <c r="BU111" s="950"/>
      <c r="BV111" s="950">
        <v>14016</v>
      </c>
      <c r="BW111" s="950"/>
      <c r="BX111" s="950"/>
      <c r="BY111" s="950"/>
      <c r="BZ111" s="950"/>
      <c r="CA111" s="950" t="s">
        <v>224</v>
      </c>
      <c r="CB111" s="950"/>
      <c r="CC111" s="950"/>
      <c r="CD111" s="950"/>
      <c r="CE111" s="950"/>
      <c r="CF111" s="944" t="s">
        <v>224</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224</v>
      </c>
      <c r="AB112" s="989"/>
      <c r="AC112" s="989"/>
      <c r="AD112" s="989"/>
      <c r="AE112" s="990"/>
      <c r="AF112" s="991" t="s">
        <v>224</v>
      </c>
      <c r="AG112" s="989"/>
      <c r="AH112" s="989"/>
      <c r="AI112" s="989"/>
      <c r="AJ112" s="990"/>
      <c r="AK112" s="991" t="s">
        <v>224</v>
      </c>
      <c r="AL112" s="989"/>
      <c r="AM112" s="989"/>
      <c r="AN112" s="989"/>
      <c r="AO112" s="990"/>
      <c r="AP112" s="992" t="s">
        <v>224</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3062107</v>
      </c>
      <c r="BR112" s="950"/>
      <c r="BS112" s="950"/>
      <c r="BT112" s="950"/>
      <c r="BU112" s="950"/>
      <c r="BV112" s="950">
        <v>3089819</v>
      </c>
      <c r="BW112" s="950"/>
      <c r="BX112" s="950"/>
      <c r="BY112" s="950"/>
      <c r="BZ112" s="950"/>
      <c r="CA112" s="950">
        <v>2997059</v>
      </c>
      <c r="CB112" s="950"/>
      <c r="CC112" s="950"/>
      <c r="CD112" s="950"/>
      <c r="CE112" s="950"/>
      <c r="CF112" s="944">
        <v>42.8</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223415</v>
      </c>
      <c r="AB113" s="964"/>
      <c r="AC113" s="964"/>
      <c r="AD113" s="964"/>
      <c r="AE113" s="965"/>
      <c r="AF113" s="966">
        <v>230477</v>
      </c>
      <c r="AG113" s="964"/>
      <c r="AH113" s="964"/>
      <c r="AI113" s="964"/>
      <c r="AJ113" s="965"/>
      <c r="AK113" s="966">
        <v>234786</v>
      </c>
      <c r="AL113" s="964"/>
      <c r="AM113" s="964"/>
      <c r="AN113" s="964"/>
      <c r="AO113" s="965"/>
      <c r="AP113" s="967">
        <v>3.4</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15389</v>
      </c>
      <c r="BR113" s="950"/>
      <c r="BS113" s="950"/>
      <c r="BT113" s="950"/>
      <c r="BU113" s="950"/>
      <c r="BV113" s="950">
        <v>12984</v>
      </c>
      <c r="BW113" s="950"/>
      <c r="BX113" s="950"/>
      <c r="BY113" s="950"/>
      <c r="BZ113" s="950"/>
      <c r="CA113" s="950">
        <v>10562</v>
      </c>
      <c r="CB113" s="950"/>
      <c r="CC113" s="950"/>
      <c r="CD113" s="950"/>
      <c r="CE113" s="950"/>
      <c r="CF113" s="944">
        <v>0.2</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16329</v>
      </c>
      <c r="DH113" s="989"/>
      <c r="DI113" s="989"/>
      <c r="DJ113" s="989"/>
      <c r="DK113" s="990"/>
      <c r="DL113" s="991">
        <v>14016</v>
      </c>
      <c r="DM113" s="989"/>
      <c r="DN113" s="989"/>
      <c r="DO113" s="989"/>
      <c r="DP113" s="990"/>
      <c r="DQ113" s="991" t="s">
        <v>224</v>
      </c>
      <c r="DR113" s="989"/>
      <c r="DS113" s="989"/>
      <c r="DT113" s="989"/>
      <c r="DU113" s="990"/>
      <c r="DV113" s="992" t="s">
        <v>224</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2604</v>
      </c>
      <c r="AB114" s="989"/>
      <c r="AC114" s="989"/>
      <c r="AD114" s="989"/>
      <c r="AE114" s="990"/>
      <c r="AF114" s="991">
        <v>2596</v>
      </c>
      <c r="AG114" s="989"/>
      <c r="AH114" s="989"/>
      <c r="AI114" s="989"/>
      <c r="AJ114" s="990"/>
      <c r="AK114" s="991">
        <v>2588</v>
      </c>
      <c r="AL114" s="989"/>
      <c r="AM114" s="989"/>
      <c r="AN114" s="989"/>
      <c r="AO114" s="990"/>
      <c r="AP114" s="992">
        <v>0</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2412326</v>
      </c>
      <c r="BR114" s="950"/>
      <c r="BS114" s="950"/>
      <c r="BT114" s="950"/>
      <c r="BU114" s="950"/>
      <c r="BV114" s="950">
        <v>2196633</v>
      </c>
      <c r="BW114" s="950"/>
      <c r="BX114" s="950"/>
      <c r="BY114" s="950"/>
      <c r="BZ114" s="950"/>
      <c r="CA114" s="950">
        <v>2103428</v>
      </c>
      <c r="CB114" s="950"/>
      <c r="CC114" s="950"/>
      <c r="CD114" s="950"/>
      <c r="CE114" s="950"/>
      <c r="CF114" s="944">
        <v>30</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3867</v>
      </c>
      <c r="AB115" s="964"/>
      <c r="AC115" s="964"/>
      <c r="AD115" s="964"/>
      <c r="AE115" s="965"/>
      <c r="AF115" s="966">
        <v>3317</v>
      </c>
      <c r="AG115" s="964"/>
      <c r="AH115" s="964"/>
      <c r="AI115" s="964"/>
      <c r="AJ115" s="965"/>
      <c r="AK115" s="966">
        <v>453</v>
      </c>
      <c r="AL115" s="964"/>
      <c r="AM115" s="964"/>
      <c r="AN115" s="964"/>
      <c r="AO115" s="965"/>
      <c r="AP115" s="967">
        <v>0</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v>12</v>
      </c>
      <c r="BR115" s="950"/>
      <c r="BS115" s="950"/>
      <c r="BT115" s="950"/>
      <c r="BU115" s="950"/>
      <c r="BV115" s="950" t="s">
        <v>224</v>
      </c>
      <c r="BW115" s="950"/>
      <c r="BX115" s="950"/>
      <c r="BY115" s="950"/>
      <c r="BZ115" s="950"/>
      <c r="CA115" s="950" t="s">
        <v>224</v>
      </c>
      <c r="CB115" s="950"/>
      <c r="CC115" s="950"/>
      <c r="CD115" s="950"/>
      <c r="CE115" s="950"/>
      <c r="CF115" s="944" t="s">
        <v>224</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224</v>
      </c>
      <c r="DH115" s="989"/>
      <c r="DI115" s="989"/>
      <c r="DJ115" s="989"/>
      <c r="DK115" s="990"/>
      <c r="DL115" s="991" t="s">
        <v>224</v>
      </c>
      <c r="DM115" s="989"/>
      <c r="DN115" s="989"/>
      <c r="DO115" s="989"/>
      <c r="DP115" s="990"/>
      <c r="DQ115" s="991" t="s">
        <v>224</v>
      </c>
      <c r="DR115" s="989"/>
      <c r="DS115" s="989"/>
      <c r="DT115" s="989"/>
      <c r="DU115" s="990"/>
      <c r="DV115" s="992" t="s">
        <v>224</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878</v>
      </c>
      <c r="AB116" s="989"/>
      <c r="AC116" s="989"/>
      <c r="AD116" s="989"/>
      <c r="AE116" s="990"/>
      <c r="AF116" s="991">
        <v>61</v>
      </c>
      <c r="AG116" s="989"/>
      <c r="AH116" s="989"/>
      <c r="AI116" s="989"/>
      <c r="AJ116" s="990"/>
      <c r="AK116" s="991" t="s">
        <v>224</v>
      </c>
      <c r="AL116" s="989"/>
      <c r="AM116" s="989"/>
      <c r="AN116" s="989"/>
      <c r="AO116" s="990"/>
      <c r="AP116" s="992" t="s">
        <v>224</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224</v>
      </c>
      <c r="DH116" s="989"/>
      <c r="DI116" s="989"/>
      <c r="DJ116" s="989"/>
      <c r="DK116" s="990"/>
      <c r="DL116" s="991" t="s">
        <v>224</v>
      </c>
      <c r="DM116" s="989"/>
      <c r="DN116" s="989"/>
      <c r="DO116" s="989"/>
      <c r="DP116" s="990"/>
      <c r="DQ116" s="991" t="s">
        <v>224</v>
      </c>
      <c r="DR116" s="989"/>
      <c r="DS116" s="989"/>
      <c r="DT116" s="989"/>
      <c r="DU116" s="990"/>
      <c r="DV116" s="992" t="s">
        <v>224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2487312</v>
      </c>
      <c r="AB117" s="1007"/>
      <c r="AC117" s="1007"/>
      <c r="AD117" s="1007"/>
      <c r="AE117" s="1008"/>
      <c r="AF117" s="1009">
        <v>2484221</v>
      </c>
      <c r="AG117" s="1007"/>
      <c r="AH117" s="1007"/>
      <c r="AI117" s="1007"/>
      <c r="AJ117" s="1008"/>
      <c r="AK117" s="1009">
        <v>2443865</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290</v>
      </c>
      <c r="AG118" s="915"/>
      <c r="AH118" s="915"/>
      <c r="AI118" s="915"/>
      <c r="AJ118" s="916"/>
      <c r="AK118" s="914" t="s">
        <v>289</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440</v>
      </c>
      <c r="BP119" s="1036"/>
      <c r="BQ119" s="1027">
        <v>26459514</v>
      </c>
      <c r="BR119" s="1028"/>
      <c r="BS119" s="1028"/>
      <c r="BT119" s="1028"/>
      <c r="BU119" s="1028"/>
      <c r="BV119" s="1028">
        <v>25354854</v>
      </c>
      <c r="BW119" s="1028"/>
      <c r="BX119" s="1028"/>
      <c r="BY119" s="1028"/>
      <c r="BZ119" s="1028"/>
      <c r="CA119" s="1028">
        <v>24739866</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224</v>
      </c>
      <c r="DH119" s="1014"/>
      <c r="DI119" s="1014"/>
      <c r="DJ119" s="1014"/>
      <c r="DK119" s="1015"/>
      <c r="DL119" s="1013" t="s">
        <v>224</v>
      </c>
      <c r="DM119" s="1014"/>
      <c r="DN119" s="1014"/>
      <c r="DO119" s="1014"/>
      <c r="DP119" s="1015"/>
      <c r="DQ119" s="1013" t="s">
        <v>224</v>
      </c>
      <c r="DR119" s="1014"/>
      <c r="DS119" s="1014"/>
      <c r="DT119" s="1014"/>
      <c r="DU119" s="1015"/>
      <c r="DV119" s="1016" t="s">
        <v>224</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6692249</v>
      </c>
      <c r="BR120" s="957"/>
      <c r="BS120" s="957"/>
      <c r="BT120" s="957"/>
      <c r="BU120" s="957"/>
      <c r="BV120" s="957">
        <v>7783457</v>
      </c>
      <c r="BW120" s="957"/>
      <c r="BX120" s="957"/>
      <c r="BY120" s="957"/>
      <c r="BZ120" s="957"/>
      <c r="CA120" s="957">
        <v>8384715</v>
      </c>
      <c r="CB120" s="957"/>
      <c r="CC120" s="957"/>
      <c r="CD120" s="957"/>
      <c r="CE120" s="957"/>
      <c r="CF120" s="971">
        <v>119.8</v>
      </c>
      <c r="CG120" s="972"/>
      <c r="CH120" s="972"/>
      <c r="CI120" s="972"/>
      <c r="CJ120" s="972"/>
      <c r="CK120" s="1037" t="s">
        <v>444</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2285509</v>
      </c>
      <c r="DH120" s="957"/>
      <c r="DI120" s="957"/>
      <c r="DJ120" s="957"/>
      <c r="DK120" s="957"/>
      <c r="DL120" s="957">
        <v>2347891</v>
      </c>
      <c r="DM120" s="957"/>
      <c r="DN120" s="957"/>
      <c r="DO120" s="957"/>
      <c r="DP120" s="957"/>
      <c r="DQ120" s="957">
        <v>2263420</v>
      </c>
      <c r="DR120" s="957"/>
      <c r="DS120" s="957"/>
      <c r="DT120" s="957"/>
      <c r="DU120" s="957"/>
      <c r="DV120" s="958">
        <v>32.299999999999997</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2898</v>
      </c>
      <c r="AB121" s="989"/>
      <c r="AC121" s="989"/>
      <c r="AD121" s="989"/>
      <c r="AE121" s="990"/>
      <c r="AF121" s="991">
        <v>2633</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686995</v>
      </c>
      <c r="BR121" s="950"/>
      <c r="BS121" s="950"/>
      <c r="BT121" s="950"/>
      <c r="BU121" s="950"/>
      <c r="BV121" s="950">
        <v>713499</v>
      </c>
      <c r="BW121" s="950"/>
      <c r="BX121" s="950"/>
      <c r="BY121" s="950"/>
      <c r="BZ121" s="950"/>
      <c r="CA121" s="950">
        <v>717503</v>
      </c>
      <c r="CB121" s="950"/>
      <c r="CC121" s="950"/>
      <c r="CD121" s="950"/>
      <c r="CE121" s="950"/>
      <c r="CF121" s="944">
        <v>10.199999999999999</v>
      </c>
      <c r="CG121" s="945"/>
      <c r="CH121" s="945"/>
      <c r="CI121" s="945"/>
      <c r="CJ121" s="945"/>
      <c r="CK121" s="1040"/>
      <c r="CL121" s="1041"/>
      <c r="CM121" s="1041"/>
      <c r="CN121" s="1041"/>
      <c r="CO121" s="1042"/>
      <c r="CP121" s="1050" t="s">
        <v>393</v>
      </c>
      <c r="CQ121" s="1051"/>
      <c r="CR121" s="1051"/>
      <c r="CS121" s="1051"/>
      <c r="CT121" s="1051"/>
      <c r="CU121" s="1051"/>
      <c r="CV121" s="1051"/>
      <c r="CW121" s="1051"/>
      <c r="CX121" s="1051"/>
      <c r="CY121" s="1051"/>
      <c r="CZ121" s="1051"/>
      <c r="DA121" s="1051"/>
      <c r="DB121" s="1051"/>
      <c r="DC121" s="1051"/>
      <c r="DD121" s="1051"/>
      <c r="DE121" s="1051"/>
      <c r="DF121" s="1052"/>
      <c r="DG121" s="949">
        <v>336890</v>
      </c>
      <c r="DH121" s="950"/>
      <c r="DI121" s="950"/>
      <c r="DJ121" s="950"/>
      <c r="DK121" s="950"/>
      <c r="DL121" s="950">
        <v>315120</v>
      </c>
      <c r="DM121" s="950"/>
      <c r="DN121" s="950"/>
      <c r="DO121" s="950"/>
      <c r="DP121" s="950"/>
      <c r="DQ121" s="950">
        <v>292900</v>
      </c>
      <c r="DR121" s="950"/>
      <c r="DS121" s="950"/>
      <c r="DT121" s="950"/>
      <c r="DU121" s="950"/>
      <c r="DV121" s="951">
        <v>4.2</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17462418</v>
      </c>
      <c r="BR122" s="1028"/>
      <c r="BS122" s="1028"/>
      <c r="BT122" s="1028"/>
      <c r="BU122" s="1028"/>
      <c r="BV122" s="1028">
        <v>17024634</v>
      </c>
      <c r="BW122" s="1028"/>
      <c r="BX122" s="1028"/>
      <c r="BY122" s="1028"/>
      <c r="BZ122" s="1028"/>
      <c r="CA122" s="1028">
        <v>16923581</v>
      </c>
      <c r="CB122" s="1028"/>
      <c r="CC122" s="1028"/>
      <c r="CD122" s="1028"/>
      <c r="CE122" s="1028"/>
      <c r="CF122" s="1048">
        <v>241.8</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210292</v>
      </c>
      <c r="DH122" s="950"/>
      <c r="DI122" s="950"/>
      <c r="DJ122" s="950"/>
      <c r="DK122" s="950"/>
      <c r="DL122" s="950">
        <v>222868</v>
      </c>
      <c r="DM122" s="950"/>
      <c r="DN122" s="950"/>
      <c r="DO122" s="950"/>
      <c r="DP122" s="950"/>
      <c r="DQ122" s="950">
        <v>235244</v>
      </c>
      <c r="DR122" s="950"/>
      <c r="DS122" s="950"/>
      <c r="DT122" s="950"/>
      <c r="DU122" s="950"/>
      <c r="DV122" s="951">
        <v>3.4</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224</v>
      </c>
      <c r="AB123" s="989"/>
      <c r="AC123" s="989"/>
      <c r="AD123" s="989"/>
      <c r="AE123" s="990"/>
      <c r="AF123" s="991" t="s">
        <v>224</v>
      </c>
      <c r="AG123" s="989"/>
      <c r="AH123" s="989"/>
      <c r="AI123" s="989"/>
      <c r="AJ123" s="990"/>
      <c r="AK123" s="991" t="s">
        <v>224</v>
      </c>
      <c r="AL123" s="989"/>
      <c r="AM123" s="989"/>
      <c r="AN123" s="989"/>
      <c r="AO123" s="990"/>
      <c r="AP123" s="992" t="s">
        <v>224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448</v>
      </c>
      <c r="BP123" s="1036"/>
      <c r="BQ123" s="1095">
        <v>24841662</v>
      </c>
      <c r="BR123" s="1096"/>
      <c r="BS123" s="1096"/>
      <c r="BT123" s="1096"/>
      <c r="BU123" s="1096"/>
      <c r="BV123" s="1096">
        <v>25521590</v>
      </c>
      <c r="BW123" s="1096"/>
      <c r="BX123" s="1096"/>
      <c r="BY123" s="1096"/>
      <c r="BZ123" s="1096"/>
      <c r="CA123" s="1096">
        <v>26025799</v>
      </c>
      <c r="CB123" s="1096"/>
      <c r="CC123" s="1096"/>
      <c r="CD123" s="1096"/>
      <c r="CE123" s="1096"/>
      <c r="CF123" s="1029"/>
      <c r="CG123" s="1030"/>
      <c r="CH123" s="1030"/>
      <c r="CI123" s="1030"/>
      <c r="CJ123" s="1031"/>
      <c r="CK123" s="1040"/>
      <c r="CL123" s="1041"/>
      <c r="CM123" s="1041"/>
      <c r="CN123" s="1041"/>
      <c r="CO123" s="1042"/>
      <c r="CP123" s="1050" t="s">
        <v>394</v>
      </c>
      <c r="CQ123" s="1051"/>
      <c r="CR123" s="1051"/>
      <c r="CS123" s="1051"/>
      <c r="CT123" s="1051"/>
      <c r="CU123" s="1051"/>
      <c r="CV123" s="1051"/>
      <c r="CW123" s="1051"/>
      <c r="CX123" s="1051"/>
      <c r="CY123" s="1051"/>
      <c r="CZ123" s="1051"/>
      <c r="DA123" s="1051"/>
      <c r="DB123" s="1051"/>
      <c r="DC123" s="1051"/>
      <c r="DD123" s="1051"/>
      <c r="DE123" s="1051"/>
      <c r="DF123" s="1052"/>
      <c r="DG123" s="988">
        <v>186576</v>
      </c>
      <c r="DH123" s="989"/>
      <c r="DI123" s="989"/>
      <c r="DJ123" s="989"/>
      <c r="DK123" s="990"/>
      <c r="DL123" s="991">
        <v>173502</v>
      </c>
      <c r="DM123" s="989"/>
      <c r="DN123" s="989"/>
      <c r="DO123" s="989"/>
      <c r="DP123" s="990"/>
      <c r="DQ123" s="991">
        <v>160092</v>
      </c>
      <c r="DR123" s="989"/>
      <c r="DS123" s="989"/>
      <c r="DT123" s="989"/>
      <c r="DU123" s="990"/>
      <c r="DV123" s="992">
        <v>2.2999999999999998</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v>845</v>
      </c>
      <c r="AB124" s="989"/>
      <c r="AC124" s="989"/>
      <c r="AD124" s="989"/>
      <c r="AE124" s="990"/>
      <c r="AF124" s="991">
        <v>608</v>
      </c>
      <c r="AG124" s="989"/>
      <c r="AH124" s="989"/>
      <c r="AI124" s="989"/>
      <c r="AJ124" s="990"/>
      <c r="AK124" s="991">
        <v>398</v>
      </c>
      <c r="AL124" s="989"/>
      <c r="AM124" s="989"/>
      <c r="AN124" s="989"/>
      <c r="AO124" s="990"/>
      <c r="AP124" s="992">
        <v>0</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22.6</v>
      </c>
      <c r="BR124" s="1058"/>
      <c r="BS124" s="1058"/>
      <c r="BT124" s="1058"/>
      <c r="BU124" s="1058"/>
      <c r="BV124" s="1058" t="s">
        <v>224</v>
      </c>
      <c r="BW124" s="1058"/>
      <c r="BX124" s="1058"/>
      <c r="BY124" s="1058"/>
      <c r="BZ124" s="1058"/>
      <c r="CA124" s="1058" t="s">
        <v>224</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v>42840</v>
      </c>
      <c r="DH124" s="1014"/>
      <c r="DI124" s="1014"/>
      <c r="DJ124" s="1014"/>
      <c r="DK124" s="1015"/>
      <c r="DL124" s="1013">
        <v>30438</v>
      </c>
      <c r="DM124" s="1014"/>
      <c r="DN124" s="1014"/>
      <c r="DO124" s="1014"/>
      <c r="DP124" s="1015"/>
      <c r="DQ124" s="1013">
        <v>45403</v>
      </c>
      <c r="DR124" s="1014"/>
      <c r="DS124" s="1014"/>
      <c r="DT124" s="1014"/>
      <c r="DU124" s="1015"/>
      <c r="DV124" s="1016">
        <v>0.6</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224</v>
      </c>
      <c r="AB125" s="989"/>
      <c r="AC125" s="989"/>
      <c r="AD125" s="989"/>
      <c r="AE125" s="990"/>
      <c r="AF125" s="991" t="s">
        <v>224</v>
      </c>
      <c r="AG125" s="989"/>
      <c r="AH125" s="989"/>
      <c r="AI125" s="989"/>
      <c r="AJ125" s="990"/>
      <c r="AK125" s="991" t="s">
        <v>224</v>
      </c>
      <c r="AL125" s="989"/>
      <c r="AM125" s="989"/>
      <c r="AN125" s="989"/>
      <c r="AO125" s="990"/>
      <c r="AP125" s="992" t="s">
        <v>224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224</v>
      </c>
      <c r="DH125" s="957"/>
      <c r="DI125" s="957"/>
      <c r="DJ125" s="957"/>
      <c r="DK125" s="957"/>
      <c r="DL125" s="957" t="s">
        <v>224</v>
      </c>
      <c r="DM125" s="957"/>
      <c r="DN125" s="957"/>
      <c r="DO125" s="957"/>
      <c r="DP125" s="957"/>
      <c r="DQ125" s="957" t="s">
        <v>224</v>
      </c>
      <c r="DR125" s="957"/>
      <c r="DS125" s="957"/>
      <c r="DT125" s="957"/>
      <c r="DU125" s="957"/>
      <c r="DV125" s="958" t="s">
        <v>224</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224</v>
      </c>
      <c r="AB126" s="989"/>
      <c r="AC126" s="989"/>
      <c r="AD126" s="989"/>
      <c r="AE126" s="990"/>
      <c r="AF126" s="991" t="s">
        <v>224</v>
      </c>
      <c r="AG126" s="989"/>
      <c r="AH126" s="989"/>
      <c r="AI126" s="989"/>
      <c r="AJ126" s="990"/>
      <c r="AK126" s="991" t="s">
        <v>224</v>
      </c>
      <c r="AL126" s="989"/>
      <c r="AM126" s="989"/>
      <c r="AN126" s="989"/>
      <c r="AO126" s="990"/>
      <c r="AP126" s="992" t="s">
        <v>224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t="s">
        <v>224</v>
      </c>
      <c r="DH126" s="950"/>
      <c r="DI126" s="950"/>
      <c r="DJ126" s="950"/>
      <c r="DK126" s="950"/>
      <c r="DL126" s="950" t="s">
        <v>224</v>
      </c>
      <c r="DM126" s="950"/>
      <c r="DN126" s="950"/>
      <c r="DO126" s="950"/>
      <c r="DP126" s="950"/>
      <c r="DQ126" s="950" t="s">
        <v>224</v>
      </c>
      <c r="DR126" s="950"/>
      <c r="DS126" s="950"/>
      <c r="DT126" s="950"/>
      <c r="DU126" s="950"/>
      <c r="DV126" s="951" t="s">
        <v>224</v>
      </c>
      <c r="DW126" s="951"/>
      <c r="DX126" s="951"/>
      <c r="DY126" s="951"/>
      <c r="DZ126" s="952"/>
    </row>
    <row r="127" spans="1:130" s="199" customFormat="1" ht="26.25" customHeight="1" x14ac:dyDescent="0.15">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124</v>
      </c>
      <c r="AB127" s="989"/>
      <c r="AC127" s="989"/>
      <c r="AD127" s="989"/>
      <c r="AE127" s="990"/>
      <c r="AF127" s="991">
        <v>76</v>
      </c>
      <c r="AG127" s="989"/>
      <c r="AH127" s="989"/>
      <c r="AI127" s="989"/>
      <c r="AJ127" s="990"/>
      <c r="AK127" s="991">
        <v>55</v>
      </c>
      <c r="AL127" s="989"/>
      <c r="AM127" s="989"/>
      <c r="AN127" s="989"/>
      <c r="AO127" s="990"/>
      <c r="AP127" s="992">
        <v>0</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224</v>
      </c>
      <c r="DH127" s="950"/>
      <c r="DI127" s="950"/>
      <c r="DJ127" s="950"/>
      <c r="DK127" s="950"/>
      <c r="DL127" s="950" t="s">
        <v>224</v>
      </c>
      <c r="DM127" s="950"/>
      <c r="DN127" s="950"/>
      <c r="DO127" s="950"/>
      <c r="DP127" s="950"/>
      <c r="DQ127" s="950" t="s">
        <v>224</v>
      </c>
      <c r="DR127" s="950"/>
      <c r="DS127" s="950"/>
      <c r="DT127" s="950"/>
      <c r="DU127" s="950"/>
      <c r="DV127" s="951" t="s">
        <v>224</v>
      </c>
      <c r="DW127" s="951"/>
      <c r="DX127" s="951"/>
      <c r="DY127" s="951"/>
      <c r="DZ127" s="952"/>
    </row>
    <row r="128" spans="1:130" s="199" customFormat="1" ht="26.25" customHeight="1" thickBot="1" x14ac:dyDescent="0.2">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98410</v>
      </c>
      <c r="AB128" s="1078"/>
      <c r="AC128" s="1078"/>
      <c r="AD128" s="1078"/>
      <c r="AE128" s="1079"/>
      <c r="AF128" s="1080">
        <v>88952</v>
      </c>
      <c r="AG128" s="1078"/>
      <c r="AH128" s="1078"/>
      <c r="AI128" s="1078"/>
      <c r="AJ128" s="1079"/>
      <c r="AK128" s="1080">
        <v>86190</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224</v>
      </c>
      <c r="BG128" s="1085"/>
      <c r="BH128" s="1085"/>
      <c r="BI128" s="1085"/>
      <c r="BJ128" s="1085"/>
      <c r="BK128" s="1085"/>
      <c r="BL128" s="1086"/>
      <c r="BM128" s="1084">
        <v>13.57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v>12</v>
      </c>
      <c r="DH128" s="1070"/>
      <c r="DI128" s="1070"/>
      <c r="DJ128" s="1070"/>
      <c r="DK128" s="1070"/>
      <c r="DL128" s="1070" t="s">
        <v>224</v>
      </c>
      <c r="DM128" s="1070"/>
      <c r="DN128" s="1070"/>
      <c r="DO128" s="1070"/>
      <c r="DP128" s="1070"/>
      <c r="DQ128" s="1070" t="s">
        <v>224</v>
      </c>
      <c r="DR128" s="1070"/>
      <c r="DS128" s="1070"/>
      <c r="DT128" s="1070"/>
      <c r="DU128" s="1070"/>
      <c r="DV128" s="1071" t="s">
        <v>224</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8964320</v>
      </c>
      <c r="AB129" s="989"/>
      <c r="AC129" s="989"/>
      <c r="AD129" s="989"/>
      <c r="AE129" s="990"/>
      <c r="AF129" s="991">
        <v>9072745</v>
      </c>
      <c r="AG129" s="989"/>
      <c r="AH129" s="989"/>
      <c r="AI129" s="989"/>
      <c r="AJ129" s="990"/>
      <c r="AK129" s="991">
        <v>8778091</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224</v>
      </c>
      <c r="BG129" s="1099"/>
      <c r="BH129" s="1099"/>
      <c r="BI129" s="1099"/>
      <c r="BJ129" s="1099"/>
      <c r="BK129" s="1099"/>
      <c r="BL129" s="1100"/>
      <c r="BM129" s="1098">
        <v>18.57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1821698</v>
      </c>
      <c r="AB130" s="989"/>
      <c r="AC130" s="989"/>
      <c r="AD130" s="989"/>
      <c r="AE130" s="990"/>
      <c r="AF130" s="991">
        <v>1815882</v>
      </c>
      <c r="AG130" s="989"/>
      <c r="AH130" s="989"/>
      <c r="AI130" s="989"/>
      <c r="AJ130" s="990"/>
      <c r="AK130" s="991">
        <v>1777951</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7142622</v>
      </c>
      <c r="AB131" s="1014"/>
      <c r="AC131" s="1014"/>
      <c r="AD131" s="1014"/>
      <c r="AE131" s="1015"/>
      <c r="AF131" s="1013">
        <v>7256863</v>
      </c>
      <c r="AG131" s="1014"/>
      <c r="AH131" s="1014"/>
      <c r="AI131" s="1014"/>
      <c r="AJ131" s="1015"/>
      <c r="AK131" s="1013">
        <v>7000140</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t="s">
        <v>224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7.9411174219999996</v>
      </c>
      <c r="AB132" s="1130"/>
      <c r="AC132" s="1130"/>
      <c r="AD132" s="1130"/>
      <c r="AE132" s="1131"/>
      <c r="AF132" s="1132">
        <v>7.9839870199999998</v>
      </c>
      <c r="AG132" s="1130"/>
      <c r="AH132" s="1130"/>
      <c r="AI132" s="1130"/>
      <c r="AJ132" s="1131"/>
      <c r="AK132" s="1132">
        <v>8.2816057959999991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8.6</v>
      </c>
      <c r="AB133" s="1113"/>
      <c r="AC133" s="1113"/>
      <c r="AD133" s="1113"/>
      <c r="AE133" s="1114"/>
      <c r="AF133" s="1112">
        <v>8.3000000000000007</v>
      </c>
      <c r="AG133" s="1113"/>
      <c r="AH133" s="1113"/>
      <c r="AI133" s="1113"/>
      <c r="AJ133" s="1114"/>
      <c r="AK133" s="1112">
        <v>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33" orientation="portrait"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2200403</v>
      </c>
      <c r="L9" s="266">
        <v>123424</v>
      </c>
      <c r="M9" s="267">
        <v>90363</v>
      </c>
      <c r="N9" s="268">
        <v>36.6</v>
      </c>
    </row>
    <row r="10" spans="1:16" x14ac:dyDescent="0.15">
      <c r="A10" s="250"/>
      <c r="B10" s="246"/>
      <c r="C10" s="246"/>
      <c r="D10" s="246"/>
      <c r="E10" s="246"/>
      <c r="F10" s="246"/>
      <c r="G10" s="1152" t="s">
        <v>482</v>
      </c>
      <c r="H10" s="1153"/>
      <c r="I10" s="1153"/>
      <c r="J10" s="1154"/>
      <c r="K10" s="269">
        <v>181583</v>
      </c>
      <c r="L10" s="270">
        <v>10185</v>
      </c>
      <c r="M10" s="271">
        <v>8469</v>
      </c>
      <c r="N10" s="272">
        <v>20.3</v>
      </c>
    </row>
    <row r="11" spans="1:16" ht="13.5" customHeight="1" x14ac:dyDescent="0.15">
      <c r="A11" s="250"/>
      <c r="B11" s="246"/>
      <c r="C11" s="246"/>
      <c r="D11" s="246"/>
      <c r="E11" s="246"/>
      <c r="F11" s="246"/>
      <c r="G11" s="1152" t="s">
        <v>483</v>
      </c>
      <c r="H11" s="1153"/>
      <c r="I11" s="1153"/>
      <c r="J11" s="1154"/>
      <c r="K11" s="269">
        <v>323819</v>
      </c>
      <c r="L11" s="270">
        <v>18164</v>
      </c>
      <c r="M11" s="271">
        <v>13208</v>
      </c>
      <c r="N11" s="272">
        <v>37.5</v>
      </c>
    </row>
    <row r="12" spans="1:16" ht="13.5" customHeight="1" x14ac:dyDescent="0.15">
      <c r="A12" s="250"/>
      <c r="B12" s="246"/>
      <c r="C12" s="246"/>
      <c r="D12" s="246"/>
      <c r="E12" s="246"/>
      <c r="F12" s="246"/>
      <c r="G12" s="1152" t="s">
        <v>484</v>
      </c>
      <c r="H12" s="1153"/>
      <c r="I12" s="1153"/>
      <c r="J12" s="1154"/>
      <c r="K12" s="269">
        <v>11560</v>
      </c>
      <c r="L12" s="270">
        <v>648</v>
      </c>
      <c r="M12" s="271">
        <v>3308</v>
      </c>
      <c r="N12" s="272">
        <v>-80.400000000000006</v>
      </c>
    </row>
    <row r="13" spans="1:16" ht="13.5" customHeight="1" x14ac:dyDescent="0.15">
      <c r="A13" s="250"/>
      <c r="B13" s="246"/>
      <c r="C13" s="246"/>
      <c r="D13" s="246"/>
      <c r="E13" s="246"/>
      <c r="F13" s="246"/>
      <c r="G13" s="1152" t="s">
        <v>485</v>
      </c>
      <c r="H13" s="1153"/>
      <c r="I13" s="1153"/>
      <c r="J13" s="1154"/>
      <c r="K13" s="269" t="s">
        <v>486</v>
      </c>
      <c r="L13" s="270" t="s">
        <v>486</v>
      </c>
      <c r="M13" s="271" t="s">
        <v>486</v>
      </c>
      <c r="N13" s="272" t="s">
        <v>486</v>
      </c>
    </row>
    <row r="14" spans="1:16" ht="13.5" customHeight="1" x14ac:dyDescent="0.15">
      <c r="A14" s="250"/>
      <c r="B14" s="246"/>
      <c r="C14" s="246"/>
      <c r="D14" s="246"/>
      <c r="E14" s="246"/>
      <c r="F14" s="246"/>
      <c r="G14" s="1152" t="s">
        <v>487</v>
      </c>
      <c r="H14" s="1153"/>
      <c r="I14" s="1153"/>
      <c r="J14" s="1154"/>
      <c r="K14" s="269">
        <v>152140</v>
      </c>
      <c r="L14" s="270">
        <v>8534</v>
      </c>
      <c r="M14" s="271">
        <v>6015</v>
      </c>
      <c r="N14" s="272">
        <v>41.9</v>
      </c>
    </row>
    <row r="15" spans="1:16" ht="13.5" customHeight="1" x14ac:dyDescent="0.15">
      <c r="A15" s="250"/>
      <c r="B15" s="246"/>
      <c r="C15" s="246"/>
      <c r="D15" s="246"/>
      <c r="E15" s="246"/>
      <c r="F15" s="246"/>
      <c r="G15" s="1152" t="s">
        <v>488</v>
      </c>
      <c r="H15" s="1153"/>
      <c r="I15" s="1153"/>
      <c r="J15" s="1154"/>
      <c r="K15" s="269">
        <v>49267</v>
      </c>
      <c r="L15" s="270">
        <v>2763</v>
      </c>
      <c r="M15" s="271">
        <v>2049</v>
      </c>
      <c r="N15" s="272">
        <v>34.799999999999997</v>
      </c>
    </row>
    <row r="16" spans="1:16" x14ac:dyDescent="0.15">
      <c r="A16" s="250"/>
      <c r="B16" s="246"/>
      <c r="C16" s="246"/>
      <c r="D16" s="246"/>
      <c r="E16" s="246"/>
      <c r="F16" s="246"/>
      <c r="G16" s="1155" t="s">
        <v>489</v>
      </c>
      <c r="H16" s="1156"/>
      <c r="I16" s="1156"/>
      <c r="J16" s="1157"/>
      <c r="K16" s="270">
        <v>-312537</v>
      </c>
      <c r="L16" s="270">
        <v>-17531</v>
      </c>
      <c r="M16" s="271">
        <v>-10381</v>
      </c>
      <c r="N16" s="272">
        <v>68.900000000000006</v>
      </c>
    </row>
    <row r="17" spans="1:16" x14ac:dyDescent="0.15">
      <c r="A17" s="250"/>
      <c r="B17" s="246"/>
      <c r="C17" s="246"/>
      <c r="D17" s="246"/>
      <c r="E17" s="246"/>
      <c r="F17" s="246"/>
      <c r="G17" s="1155" t="s">
        <v>172</v>
      </c>
      <c r="H17" s="1156"/>
      <c r="I17" s="1156"/>
      <c r="J17" s="1157"/>
      <c r="K17" s="270">
        <v>2606235</v>
      </c>
      <c r="L17" s="270">
        <v>146188</v>
      </c>
      <c r="M17" s="271">
        <v>113031</v>
      </c>
      <c r="N17" s="272">
        <v>29.3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13.69</v>
      </c>
      <c r="L21" s="283">
        <v>10.59</v>
      </c>
      <c r="M21" s="284">
        <v>3.1</v>
      </c>
      <c r="N21" s="251"/>
      <c r="O21" s="285"/>
      <c r="P21" s="281"/>
    </row>
    <row r="22" spans="1:16" s="286" customFormat="1" x14ac:dyDescent="0.15">
      <c r="A22" s="281"/>
      <c r="B22" s="251"/>
      <c r="C22" s="251"/>
      <c r="D22" s="251"/>
      <c r="E22" s="251"/>
      <c r="F22" s="251"/>
      <c r="G22" s="1147" t="s">
        <v>495</v>
      </c>
      <c r="H22" s="1148"/>
      <c r="I22" s="1148"/>
      <c r="J22" s="1149"/>
      <c r="K22" s="287">
        <v>95.2</v>
      </c>
      <c r="L22" s="288">
        <v>95.9</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2206038</v>
      </c>
      <c r="L32" s="296">
        <v>123740</v>
      </c>
      <c r="M32" s="297">
        <v>74012</v>
      </c>
      <c r="N32" s="298">
        <v>67.2</v>
      </c>
    </row>
    <row r="33" spans="1:16" ht="13.5" customHeight="1" x14ac:dyDescent="0.15">
      <c r="A33" s="250"/>
      <c r="B33" s="246"/>
      <c r="C33" s="246"/>
      <c r="D33" s="246"/>
      <c r="E33" s="246"/>
      <c r="F33" s="246"/>
      <c r="G33" s="1163" t="s">
        <v>500</v>
      </c>
      <c r="H33" s="1164"/>
      <c r="I33" s="1164"/>
      <c r="J33" s="1165"/>
      <c r="K33" s="296" t="s">
        <v>486</v>
      </c>
      <c r="L33" s="296" t="s">
        <v>486</v>
      </c>
      <c r="M33" s="297" t="s">
        <v>486</v>
      </c>
      <c r="N33" s="298" t="s">
        <v>486</v>
      </c>
    </row>
    <row r="34" spans="1:16" ht="27" customHeight="1" x14ac:dyDescent="0.15">
      <c r="A34" s="250"/>
      <c r="B34" s="246"/>
      <c r="C34" s="246"/>
      <c r="D34" s="246"/>
      <c r="E34" s="246"/>
      <c r="F34" s="246"/>
      <c r="G34" s="1163" t="s">
        <v>501</v>
      </c>
      <c r="H34" s="1164"/>
      <c r="I34" s="1164"/>
      <c r="J34" s="1165"/>
      <c r="K34" s="296" t="s">
        <v>486</v>
      </c>
      <c r="L34" s="296" t="s">
        <v>486</v>
      </c>
      <c r="M34" s="297" t="s">
        <v>486</v>
      </c>
      <c r="N34" s="298" t="s">
        <v>486</v>
      </c>
    </row>
    <row r="35" spans="1:16" ht="27" customHeight="1" x14ac:dyDescent="0.15">
      <c r="A35" s="250"/>
      <c r="B35" s="246"/>
      <c r="C35" s="246"/>
      <c r="D35" s="246"/>
      <c r="E35" s="246"/>
      <c r="F35" s="246"/>
      <c r="G35" s="1163" t="s">
        <v>502</v>
      </c>
      <c r="H35" s="1164"/>
      <c r="I35" s="1164"/>
      <c r="J35" s="1165"/>
      <c r="K35" s="296">
        <v>234786</v>
      </c>
      <c r="L35" s="296">
        <v>13170</v>
      </c>
      <c r="M35" s="297">
        <v>19870</v>
      </c>
      <c r="N35" s="298">
        <v>-33.700000000000003</v>
      </c>
    </row>
    <row r="36" spans="1:16" ht="27" customHeight="1" x14ac:dyDescent="0.15">
      <c r="A36" s="250"/>
      <c r="B36" s="246"/>
      <c r="C36" s="246"/>
      <c r="D36" s="246"/>
      <c r="E36" s="246"/>
      <c r="F36" s="246"/>
      <c r="G36" s="1163" t="s">
        <v>503</v>
      </c>
      <c r="H36" s="1164"/>
      <c r="I36" s="1164"/>
      <c r="J36" s="1165"/>
      <c r="K36" s="296">
        <v>2588</v>
      </c>
      <c r="L36" s="296">
        <v>145</v>
      </c>
      <c r="M36" s="297">
        <v>2956</v>
      </c>
      <c r="N36" s="298">
        <v>-95.1</v>
      </c>
    </row>
    <row r="37" spans="1:16" ht="13.5" customHeight="1" x14ac:dyDescent="0.15">
      <c r="A37" s="250"/>
      <c r="B37" s="246"/>
      <c r="C37" s="246"/>
      <c r="D37" s="246"/>
      <c r="E37" s="246"/>
      <c r="F37" s="246"/>
      <c r="G37" s="1163" t="s">
        <v>504</v>
      </c>
      <c r="H37" s="1164"/>
      <c r="I37" s="1164"/>
      <c r="J37" s="1165"/>
      <c r="K37" s="296">
        <v>453</v>
      </c>
      <c r="L37" s="296">
        <v>25</v>
      </c>
      <c r="M37" s="297">
        <v>1289</v>
      </c>
      <c r="N37" s="298">
        <v>-98.1</v>
      </c>
    </row>
    <row r="38" spans="1:16" ht="27" customHeight="1" x14ac:dyDescent="0.15">
      <c r="A38" s="250"/>
      <c r="B38" s="246"/>
      <c r="C38" s="246"/>
      <c r="D38" s="246"/>
      <c r="E38" s="246"/>
      <c r="F38" s="246"/>
      <c r="G38" s="1166" t="s">
        <v>505</v>
      </c>
      <c r="H38" s="1167"/>
      <c r="I38" s="1167"/>
      <c r="J38" s="1168"/>
      <c r="K38" s="299" t="s">
        <v>486</v>
      </c>
      <c r="L38" s="299" t="s">
        <v>486</v>
      </c>
      <c r="M38" s="300">
        <v>3</v>
      </c>
      <c r="N38" s="301" t="s">
        <v>486</v>
      </c>
      <c r="O38" s="295"/>
    </row>
    <row r="39" spans="1:16" x14ac:dyDescent="0.15">
      <c r="A39" s="250"/>
      <c r="B39" s="246"/>
      <c r="C39" s="246"/>
      <c r="D39" s="246"/>
      <c r="E39" s="246"/>
      <c r="F39" s="246"/>
      <c r="G39" s="1166" t="s">
        <v>506</v>
      </c>
      <c r="H39" s="1167"/>
      <c r="I39" s="1167"/>
      <c r="J39" s="1168"/>
      <c r="K39" s="302">
        <v>-86190</v>
      </c>
      <c r="L39" s="302">
        <v>-4835</v>
      </c>
      <c r="M39" s="303">
        <v>-3576</v>
      </c>
      <c r="N39" s="304">
        <v>35.200000000000003</v>
      </c>
      <c r="O39" s="295"/>
    </row>
    <row r="40" spans="1:16" ht="27" customHeight="1" x14ac:dyDescent="0.15">
      <c r="A40" s="250"/>
      <c r="B40" s="246"/>
      <c r="C40" s="246"/>
      <c r="D40" s="246"/>
      <c r="E40" s="246"/>
      <c r="F40" s="246"/>
      <c r="G40" s="1163" t="s">
        <v>507</v>
      </c>
      <c r="H40" s="1164"/>
      <c r="I40" s="1164"/>
      <c r="J40" s="1165"/>
      <c r="K40" s="302">
        <v>-1777951</v>
      </c>
      <c r="L40" s="302">
        <v>-99728</v>
      </c>
      <c r="M40" s="303">
        <v>-65861</v>
      </c>
      <c r="N40" s="304">
        <v>51.4</v>
      </c>
      <c r="O40" s="295"/>
    </row>
    <row r="41" spans="1:16" x14ac:dyDescent="0.15">
      <c r="A41" s="250"/>
      <c r="B41" s="246"/>
      <c r="C41" s="246"/>
      <c r="D41" s="246"/>
      <c r="E41" s="246"/>
      <c r="F41" s="246"/>
      <c r="G41" s="1169" t="s">
        <v>284</v>
      </c>
      <c r="H41" s="1170"/>
      <c r="I41" s="1170"/>
      <c r="J41" s="1171"/>
      <c r="K41" s="296">
        <v>579724</v>
      </c>
      <c r="L41" s="302">
        <v>32518</v>
      </c>
      <c r="M41" s="303">
        <v>28693</v>
      </c>
      <c r="N41" s="304">
        <v>13.3</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3455149</v>
      </c>
      <c r="J51" s="322">
        <v>181649</v>
      </c>
      <c r="K51" s="323">
        <v>10.8</v>
      </c>
      <c r="L51" s="324">
        <v>79181</v>
      </c>
      <c r="M51" s="325">
        <v>-12.8</v>
      </c>
      <c r="N51" s="326">
        <v>23.6</v>
      </c>
    </row>
    <row r="52" spans="1:14" x14ac:dyDescent="0.15">
      <c r="A52" s="250"/>
      <c r="B52" s="246"/>
      <c r="C52" s="246"/>
      <c r="D52" s="246"/>
      <c r="E52" s="246"/>
      <c r="F52" s="246"/>
      <c r="G52" s="327"/>
      <c r="H52" s="328" t="s">
        <v>518</v>
      </c>
      <c r="I52" s="329">
        <v>1780568</v>
      </c>
      <c r="J52" s="330">
        <v>93611</v>
      </c>
      <c r="K52" s="331">
        <v>-7.2</v>
      </c>
      <c r="L52" s="332">
        <v>40448</v>
      </c>
      <c r="M52" s="333">
        <v>-14</v>
      </c>
      <c r="N52" s="334">
        <v>6.8</v>
      </c>
    </row>
    <row r="53" spans="1:14" x14ac:dyDescent="0.15">
      <c r="A53" s="250"/>
      <c r="B53" s="246"/>
      <c r="C53" s="246"/>
      <c r="D53" s="246"/>
      <c r="E53" s="246"/>
      <c r="F53" s="246"/>
      <c r="G53" s="312" t="s">
        <v>519</v>
      </c>
      <c r="H53" s="313"/>
      <c r="I53" s="321">
        <v>6838225</v>
      </c>
      <c r="J53" s="322">
        <v>363021</v>
      </c>
      <c r="K53" s="323">
        <v>99.8</v>
      </c>
      <c r="L53" s="324">
        <v>118124</v>
      </c>
      <c r="M53" s="325">
        <v>49.2</v>
      </c>
      <c r="N53" s="326">
        <v>50.6</v>
      </c>
    </row>
    <row r="54" spans="1:14" x14ac:dyDescent="0.15">
      <c r="A54" s="250"/>
      <c r="B54" s="246"/>
      <c r="C54" s="246"/>
      <c r="D54" s="246"/>
      <c r="E54" s="246"/>
      <c r="F54" s="246"/>
      <c r="G54" s="327"/>
      <c r="H54" s="328" t="s">
        <v>518</v>
      </c>
      <c r="I54" s="329">
        <v>3961923</v>
      </c>
      <c r="J54" s="330">
        <v>210327</v>
      </c>
      <c r="K54" s="331">
        <v>124.7</v>
      </c>
      <c r="L54" s="332">
        <v>54614</v>
      </c>
      <c r="M54" s="333">
        <v>35</v>
      </c>
      <c r="N54" s="334">
        <v>89.7</v>
      </c>
    </row>
    <row r="55" spans="1:14" x14ac:dyDescent="0.15">
      <c r="A55" s="250"/>
      <c r="B55" s="246"/>
      <c r="C55" s="246"/>
      <c r="D55" s="246"/>
      <c r="E55" s="246"/>
      <c r="F55" s="246"/>
      <c r="G55" s="312" t="s">
        <v>520</v>
      </c>
      <c r="H55" s="313"/>
      <c r="I55" s="321">
        <v>2591713</v>
      </c>
      <c r="J55" s="322">
        <v>140785</v>
      </c>
      <c r="K55" s="323">
        <v>-61.2</v>
      </c>
      <c r="L55" s="324">
        <v>101693</v>
      </c>
      <c r="M55" s="325">
        <v>-13.9</v>
      </c>
      <c r="N55" s="326">
        <v>-47.3</v>
      </c>
    </row>
    <row r="56" spans="1:14" x14ac:dyDescent="0.15">
      <c r="A56" s="250"/>
      <c r="B56" s="246"/>
      <c r="C56" s="246"/>
      <c r="D56" s="246"/>
      <c r="E56" s="246"/>
      <c r="F56" s="246"/>
      <c r="G56" s="327"/>
      <c r="H56" s="328" t="s">
        <v>518</v>
      </c>
      <c r="I56" s="329">
        <v>1208193</v>
      </c>
      <c r="J56" s="330">
        <v>65631</v>
      </c>
      <c r="K56" s="331">
        <v>-68.8</v>
      </c>
      <c r="L56" s="332">
        <v>51066</v>
      </c>
      <c r="M56" s="333">
        <v>-6.5</v>
      </c>
      <c r="N56" s="334">
        <v>-62.3</v>
      </c>
    </row>
    <row r="57" spans="1:14" x14ac:dyDescent="0.15">
      <c r="A57" s="250"/>
      <c r="B57" s="246"/>
      <c r="C57" s="246"/>
      <c r="D57" s="246"/>
      <c r="E57" s="246"/>
      <c r="F57" s="246"/>
      <c r="G57" s="312" t="s">
        <v>521</v>
      </c>
      <c r="H57" s="313"/>
      <c r="I57" s="321">
        <v>2529677</v>
      </c>
      <c r="J57" s="322">
        <v>139545</v>
      </c>
      <c r="K57" s="323">
        <v>-0.9</v>
      </c>
      <c r="L57" s="324">
        <v>96635</v>
      </c>
      <c r="M57" s="325">
        <v>-5</v>
      </c>
      <c r="N57" s="326">
        <v>4.0999999999999996</v>
      </c>
    </row>
    <row r="58" spans="1:14" x14ac:dyDescent="0.15">
      <c r="A58" s="250"/>
      <c r="B58" s="246"/>
      <c r="C58" s="246"/>
      <c r="D58" s="246"/>
      <c r="E58" s="246"/>
      <c r="F58" s="246"/>
      <c r="G58" s="327"/>
      <c r="H58" s="328" t="s">
        <v>518</v>
      </c>
      <c r="I58" s="329">
        <v>1418028</v>
      </c>
      <c r="J58" s="330">
        <v>78223</v>
      </c>
      <c r="K58" s="331">
        <v>19.2</v>
      </c>
      <c r="L58" s="332">
        <v>44408</v>
      </c>
      <c r="M58" s="333">
        <v>-13</v>
      </c>
      <c r="N58" s="334">
        <v>32.200000000000003</v>
      </c>
    </row>
    <row r="59" spans="1:14" x14ac:dyDescent="0.15">
      <c r="A59" s="250"/>
      <c r="B59" s="246"/>
      <c r="C59" s="246"/>
      <c r="D59" s="246"/>
      <c r="E59" s="246"/>
      <c r="F59" s="246"/>
      <c r="G59" s="312" t="s">
        <v>522</v>
      </c>
      <c r="H59" s="313"/>
      <c r="I59" s="321">
        <v>2317169</v>
      </c>
      <c r="J59" s="322">
        <v>129974</v>
      </c>
      <c r="K59" s="323">
        <v>-6.9</v>
      </c>
      <c r="L59" s="324">
        <v>97062</v>
      </c>
      <c r="M59" s="325">
        <v>0.4</v>
      </c>
      <c r="N59" s="326">
        <v>-7.3</v>
      </c>
    </row>
    <row r="60" spans="1:14" x14ac:dyDescent="0.15">
      <c r="A60" s="250"/>
      <c r="B60" s="246"/>
      <c r="C60" s="246"/>
      <c r="D60" s="246"/>
      <c r="E60" s="246"/>
      <c r="F60" s="246"/>
      <c r="G60" s="327"/>
      <c r="H60" s="328" t="s">
        <v>518</v>
      </c>
      <c r="I60" s="335">
        <v>1034540</v>
      </c>
      <c r="J60" s="330">
        <v>58029</v>
      </c>
      <c r="K60" s="331">
        <v>-25.8</v>
      </c>
      <c r="L60" s="332">
        <v>50112</v>
      </c>
      <c r="M60" s="333">
        <v>12.8</v>
      </c>
      <c r="N60" s="334">
        <v>-38.6</v>
      </c>
    </row>
    <row r="61" spans="1:14" x14ac:dyDescent="0.15">
      <c r="A61" s="250"/>
      <c r="B61" s="246"/>
      <c r="C61" s="246"/>
      <c r="D61" s="246"/>
      <c r="E61" s="246"/>
      <c r="F61" s="246"/>
      <c r="G61" s="312" t="s">
        <v>523</v>
      </c>
      <c r="H61" s="336"/>
      <c r="I61" s="337">
        <v>3546387</v>
      </c>
      <c r="J61" s="338">
        <v>190995</v>
      </c>
      <c r="K61" s="339">
        <v>8.3000000000000007</v>
      </c>
      <c r="L61" s="340">
        <v>98539</v>
      </c>
      <c r="M61" s="341">
        <v>3.6</v>
      </c>
      <c r="N61" s="326">
        <v>4.7</v>
      </c>
    </row>
    <row r="62" spans="1:14" x14ac:dyDescent="0.15">
      <c r="A62" s="250"/>
      <c r="B62" s="246"/>
      <c r="C62" s="246"/>
      <c r="D62" s="246"/>
      <c r="E62" s="246"/>
      <c r="F62" s="246"/>
      <c r="G62" s="327"/>
      <c r="H62" s="328" t="s">
        <v>518</v>
      </c>
      <c r="I62" s="329">
        <v>1880650</v>
      </c>
      <c r="J62" s="330">
        <v>101164</v>
      </c>
      <c r="K62" s="331">
        <v>8.4</v>
      </c>
      <c r="L62" s="332">
        <v>48130</v>
      </c>
      <c r="M62" s="333">
        <v>2.9</v>
      </c>
      <c r="N62" s="334">
        <v>5.5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portrait"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portrait"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24.43</v>
      </c>
      <c r="G47" s="12">
        <v>27.01</v>
      </c>
      <c r="H47" s="12">
        <v>30.39</v>
      </c>
      <c r="I47" s="12">
        <v>34</v>
      </c>
      <c r="J47" s="13">
        <v>38.14</v>
      </c>
    </row>
    <row r="48" spans="2:10" ht="57.75" customHeight="1" x14ac:dyDescent="0.15">
      <c r="B48" s="14"/>
      <c r="C48" s="1174" t="s">
        <v>4</v>
      </c>
      <c r="D48" s="1174"/>
      <c r="E48" s="1175"/>
      <c r="F48" s="15">
        <v>5.22</v>
      </c>
      <c r="G48" s="16">
        <v>4.5999999999999996</v>
      </c>
      <c r="H48" s="16">
        <v>6.77</v>
      </c>
      <c r="I48" s="16">
        <v>4.8600000000000003</v>
      </c>
      <c r="J48" s="17">
        <v>5.69</v>
      </c>
    </row>
    <row r="49" spans="2:10" ht="57.75" customHeight="1" thickBot="1" x14ac:dyDescent="0.2">
      <c r="B49" s="18"/>
      <c r="C49" s="1176" t="s">
        <v>5</v>
      </c>
      <c r="D49" s="1176"/>
      <c r="E49" s="1177"/>
      <c r="F49" s="19" t="s">
        <v>530</v>
      </c>
      <c r="G49" s="20">
        <v>1.86</v>
      </c>
      <c r="H49" s="20">
        <v>3.41</v>
      </c>
      <c r="I49" s="20" t="s">
        <v>531</v>
      </c>
      <c r="J49" s="21">
        <v>2.57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財政比較分析表!Print_Area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2018-10-29T04:04:19Z</cp:lastPrinted>
  <dcterms:modified xsi:type="dcterms:W3CDTF">2018-11-28T13:14:16Z</dcterms:modified>
</cp:coreProperties>
</file>